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<sst xmlns="http://schemas.openxmlformats.org/spreadsheetml/2006/main" count="159" uniqueCount="64">
  <si>
    <t>НИК</t>
  </si>
  <si>
    <t>арт</t>
  </si>
  <si>
    <t>размер</t>
  </si>
  <si>
    <t>кол-во</t>
  </si>
  <si>
    <t>цена</t>
  </si>
  <si>
    <t>сумма</t>
  </si>
  <si>
    <t>разброс</t>
  </si>
  <si>
    <t>к оплате</t>
  </si>
  <si>
    <t>Оплата</t>
  </si>
  <si>
    <t>Долг/Перепл</t>
  </si>
  <si>
    <t>цвет</t>
  </si>
  <si>
    <t>трансп.расх</t>
  </si>
  <si>
    <t>Итого +/-</t>
  </si>
  <si>
    <t>hramcova n</t>
  </si>
  <si>
    <t>35-36</t>
  </si>
  <si>
    <t>40-41</t>
  </si>
  <si>
    <t>Итого</t>
  </si>
  <si>
    <t>анель</t>
  </si>
  <si>
    <t>беж/сер</t>
  </si>
  <si>
    <t>Apelcinka 23</t>
  </si>
  <si>
    <t>35-37</t>
  </si>
  <si>
    <t>38-40</t>
  </si>
  <si>
    <t>Perola</t>
  </si>
  <si>
    <t>38-39</t>
  </si>
  <si>
    <t>разн.цвета</t>
  </si>
  <si>
    <t>просто Анна</t>
  </si>
  <si>
    <t>36-37</t>
  </si>
  <si>
    <t xml:space="preserve">кор </t>
  </si>
  <si>
    <t>Хатина</t>
  </si>
  <si>
    <t>Нина Сальникова</t>
  </si>
  <si>
    <t>итого</t>
  </si>
  <si>
    <t>Светюля</t>
  </si>
  <si>
    <t>Чеширка</t>
  </si>
  <si>
    <t>роз/сер</t>
  </si>
  <si>
    <t>Цветочная полянка</t>
  </si>
  <si>
    <t>Ве Та</t>
  </si>
  <si>
    <t>борд,син,роз</t>
  </si>
  <si>
    <t>Anutik16</t>
  </si>
  <si>
    <t>хохмячок</t>
  </si>
  <si>
    <t>Поцелюлька</t>
  </si>
  <si>
    <t>роз</t>
  </si>
  <si>
    <t>&lt;Оля-ля&gt;</t>
  </si>
  <si>
    <t>44-45</t>
  </si>
  <si>
    <t>Астрея</t>
  </si>
  <si>
    <t>бел</t>
  </si>
  <si>
    <t>*елена</t>
  </si>
  <si>
    <t>Ол га</t>
  </si>
  <si>
    <t>*Inessa*</t>
  </si>
  <si>
    <t>42-43</t>
  </si>
  <si>
    <t>Джуся</t>
  </si>
  <si>
    <t>Ягодка0803</t>
  </si>
  <si>
    <t>Alisya</t>
  </si>
  <si>
    <t>Laris a</t>
  </si>
  <si>
    <t>бордо</t>
  </si>
  <si>
    <t>ЛЕНОК76</t>
  </si>
  <si>
    <t>Наталия08</t>
  </si>
  <si>
    <t>Анлея</t>
  </si>
  <si>
    <t>GRETTEL</t>
  </si>
  <si>
    <t>Татьяна АА</t>
  </si>
  <si>
    <t>Scratte</t>
  </si>
  <si>
    <t>&lt;БуквА&gt;</t>
  </si>
  <si>
    <t>Таняна</t>
  </si>
  <si>
    <t>Пристрой</t>
  </si>
  <si>
    <t>Всего( по счету)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</si>
</sst>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.00"/>
  </numFmts>
  <fonts count="5">
    <font>
      <sz val="10"/>
      <name val="Arial"/>
      <family val="2"/>
    </font>
    <font>
      <sz val="11"/>
      <name val="Calibri"/>
      <family val="2"/>
    </font>
    <font>
      <sz val="14"/>
      <name val="Calibri"/>
      <family val="2"/>
    </font>
    <font>
      <sz val="11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1" xfId="0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4" fontId="1" fillId="0" borderId="2" xfId="0" applyFont="1" applyFill="1" applyBorder="1" applyAlignment="1">
      <alignment/>
    </xf>
    <xf numFmtId="164" fontId="1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6" fontId="4" fillId="0" borderId="1" xfId="0" applyNumberFormat="1" applyFont="1" applyFill="1" applyBorder="1" applyAlignment="1">
      <alignment/>
    </xf>
    <xf numFmtId="166" fontId="1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="140" zoomScaleNormal="140" workbookViewId="0" topLeftCell="A1">
      <selection activeCell="A5" sqref="A5"/>
    </sheetView>
  </sheetViews>
  <sheetFormatPr defaultColWidth="10.28125" defaultRowHeight="12.75"/>
  <cols>
    <col min="1" max="1" width="22.140625" style="0" customWidth="1"/>
    <col min="2" max="8" width="9.8515625" style="0" customWidth="1"/>
    <col min="9" max="9" width="14.28125" style="0" customWidth="1"/>
    <col min="11" max="11" width="13.7109375" style="0" customWidth="1"/>
    <col min="12" max="12" width="12.421875" style="0" customWidth="1"/>
    <col min="13" max="13" width="12.57421875" style="0" customWidth="1"/>
    <col min="14" max="16384" width="9.8515625" style="0" customWidth="1"/>
  </cols>
  <sheetData>
    <row r="1" spans="1:14" s="4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>
        <v>0.15</v>
      </c>
      <c r="H1" s="2" t="s">
        <v>6</v>
      </c>
      <c r="I1" s="1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spans="1:14" s="4" customFormat="1" ht="12.75">
      <c r="A2" s="5" t="s">
        <v>13</v>
      </c>
      <c r="B2" s="1">
        <v>72</v>
      </c>
      <c r="C2" s="1" t="s">
        <v>14</v>
      </c>
      <c r="D2" s="1">
        <v>1</v>
      </c>
      <c r="E2" s="1">
        <v>132.62</v>
      </c>
      <c r="F2" s="1">
        <f>D2*E2</f>
        <v>132.62</v>
      </c>
      <c r="G2" s="6">
        <f>F2*G1</f>
        <v>19.893</v>
      </c>
      <c r="H2" s="6"/>
      <c r="I2" s="6">
        <f>F2+G2+H2</f>
        <v>152.513</v>
      </c>
      <c r="J2" s="3"/>
      <c r="K2" s="3"/>
      <c r="L2" s="3"/>
      <c r="M2" s="3"/>
      <c r="N2" s="3"/>
    </row>
    <row r="3" spans="1:14" s="4" customFormat="1" ht="12.75">
      <c r="A3" s="1"/>
      <c r="B3" s="1">
        <v>40</v>
      </c>
      <c r="C3" s="1" t="s">
        <v>14</v>
      </c>
      <c r="D3" s="1">
        <v>1</v>
      </c>
      <c r="E3" s="1">
        <v>93.8</v>
      </c>
      <c r="F3" s="1">
        <f>D3*E3</f>
        <v>93.8</v>
      </c>
      <c r="G3" s="6">
        <f>F3*G1</f>
        <v>14.069999999999999</v>
      </c>
      <c r="H3" s="6">
        <v>10.42</v>
      </c>
      <c r="I3" s="6">
        <f>F3+G3+H3</f>
        <v>118.28999999999999</v>
      </c>
      <c r="J3" s="3"/>
      <c r="K3" s="3"/>
      <c r="L3" s="3"/>
      <c r="M3" s="3"/>
      <c r="N3" s="3"/>
    </row>
    <row r="4" spans="1:14" s="4" customFormat="1" ht="12.75">
      <c r="A4" s="1"/>
      <c r="B4" s="1">
        <v>52</v>
      </c>
      <c r="C4" s="1" t="s">
        <v>15</v>
      </c>
      <c r="D4" s="1">
        <v>2</v>
      </c>
      <c r="E4" s="1">
        <v>144.08</v>
      </c>
      <c r="F4" s="1">
        <f>D4*E4</f>
        <v>288.16</v>
      </c>
      <c r="G4" s="6">
        <f>F4*G1</f>
        <v>43.224000000000004</v>
      </c>
      <c r="H4" s="6">
        <v>32</v>
      </c>
      <c r="I4" s="6">
        <f>F4+G4+H4</f>
        <v>363.384</v>
      </c>
      <c r="J4" s="3"/>
      <c r="K4" s="3"/>
      <c r="L4" s="3"/>
      <c r="M4" s="3"/>
      <c r="N4" s="3"/>
    </row>
    <row r="5" spans="1:14" s="4" customFormat="1" ht="12.75">
      <c r="A5" s="7" t="s">
        <v>16</v>
      </c>
      <c r="B5" s="8"/>
      <c r="C5" s="8"/>
      <c r="D5" s="8"/>
      <c r="E5" s="8"/>
      <c r="F5" s="8"/>
      <c r="G5" s="9"/>
      <c r="H5" s="9"/>
      <c r="I5" s="9">
        <f>SUM(I2:I4)</f>
        <v>634.187</v>
      </c>
      <c r="J5" s="3">
        <v>625</v>
      </c>
      <c r="K5" s="10">
        <f>I5-J5</f>
        <v>9.187000000000012</v>
      </c>
      <c r="L5" s="3"/>
      <c r="M5" s="3"/>
      <c r="N5" s="3"/>
    </row>
    <row r="6" spans="1:14" s="4" customFormat="1" ht="12.75">
      <c r="A6" s="5" t="s">
        <v>17</v>
      </c>
      <c r="B6" s="1">
        <v>75</v>
      </c>
      <c r="C6" s="1">
        <v>35</v>
      </c>
      <c r="D6" s="1">
        <v>1</v>
      </c>
      <c r="E6" s="1">
        <v>93.8</v>
      </c>
      <c r="F6" s="1">
        <f>D6*E6</f>
        <v>93.8</v>
      </c>
      <c r="G6" s="6">
        <f>F6*G1</f>
        <v>14.069999999999999</v>
      </c>
      <c r="H6" s="6"/>
      <c r="I6" s="6">
        <f>F6+G6+H6</f>
        <v>107.86999999999999</v>
      </c>
      <c r="J6" s="3"/>
      <c r="K6" s="3"/>
      <c r="L6" s="3" t="s">
        <v>18</v>
      </c>
      <c r="M6" s="3"/>
      <c r="N6" s="3"/>
    </row>
    <row r="7" spans="1:14" s="4" customFormat="1" ht="12.75">
      <c r="A7" s="7" t="s">
        <v>16</v>
      </c>
      <c r="B7" s="8"/>
      <c r="C7" s="8"/>
      <c r="D7" s="8"/>
      <c r="E7" s="8"/>
      <c r="F7" s="8"/>
      <c r="G7" s="9"/>
      <c r="H7" s="9"/>
      <c r="I7" s="9">
        <v>107.87</v>
      </c>
      <c r="J7" s="3">
        <v>108.97</v>
      </c>
      <c r="K7" s="3">
        <f>I7-J7</f>
        <v>-1.0999999999999943</v>
      </c>
      <c r="L7" s="3"/>
      <c r="M7" s="3"/>
      <c r="N7" s="3"/>
    </row>
    <row r="8" spans="1:14" s="4" customFormat="1" ht="12.75">
      <c r="A8" s="5" t="s">
        <v>19</v>
      </c>
      <c r="B8" s="1">
        <v>91</v>
      </c>
      <c r="C8" s="1" t="s">
        <v>20</v>
      </c>
      <c r="D8" s="1">
        <v>1</v>
      </c>
      <c r="E8" s="1">
        <v>307.64</v>
      </c>
      <c r="F8" s="1">
        <f>D8*E8</f>
        <v>307.64</v>
      </c>
      <c r="G8" s="6">
        <f>F8*G1</f>
        <v>46.145999999999994</v>
      </c>
      <c r="H8" s="6"/>
      <c r="I8" s="6">
        <f>F8+G8+H8</f>
        <v>353.786</v>
      </c>
      <c r="J8" s="3"/>
      <c r="K8" s="3"/>
      <c r="L8" s="3"/>
      <c r="M8" s="3"/>
      <c r="N8" s="3"/>
    </row>
    <row r="9" spans="1:14" s="4" customFormat="1" ht="12.75">
      <c r="A9" s="1"/>
      <c r="B9" s="1">
        <v>91</v>
      </c>
      <c r="C9" s="1" t="s">
        <v>21</v>
      </c>
      <c r="D9" s="1">
        <v>1</v>
      </c>
      <c r="E9" s="1">
        <v>307.64</v>
      </c>
      <c r="F9" s="1">
        <f>D9*E9</f>
        <v>307.64</v>
      </c>
      <c r="G9" s="6">
        <f>F9*G1</f>
        <v>46.145999999999994</v>
      </c>
      <c r="H9" s="6"/>
      <c r="I9" s="6">
        <f>F9+G9+H9</f>
        <v>353.786</v>
      </c>
      <c r="J9" s="3"/>
      <c r="K9" s="3"/>
      <c r="L9" s="3"/>
      <c r="M9" s="3"/>
      <c r="N9" s="3"/>
    </row>
    <row r="10" spans="1:14" s="4" customFormat="1" ht="12.75">
      <c r="A10" s="7" t="s">
        <v>16</v>
      </c>
      <c r="B10" s="8"/>
      <c r="C10" s="8"/>
      <c r="D10" s="8"/>
      <c r="E10" s="8"/>
      <c r="F10" s="8"/>
      <c r="G10" s="9"/>
      <c r="H10" s="9"/>
      <c r="I10" s="9">
        <f>SUM(I8:I9)</f>
        <v>707.572</v>
      </c>
      <c r="J10" s="3">
        <v>714.73</v>
      </c>
      <c r="K10" s="10">
        <f>I10-J10</f>
        <v>-7.1580000000000155</v>
      </c>
      <c r="L10" s="3"/>
      <c r="M10" s="3"/>
      <c r="N10" s="3"/>
    </row>
    <row r="11" spans="1:14" s="4" customFormat="1" ht="12.75">
      <c r="A11" s="5" t="s">
        <v>22</v>
      </c>
      <c r="B11" s="1">
        <v>81</v>
      </c>
      <c r="C11" s="1" t="s">
        <v>23</v>
      </c>
      <c r="D11" s="1">
        <v>2</v>
      </c>
      <c r="E11" s="1">
        <v>70.84</v>
      </c>
      <c r="F11" s="1">
        <f>D11*E11</f>
        <v>141.68</v>
      </c>
      <c r="G11" s="6">
        <f>F11*G1</f>
        <v>21.252</v>
      </c>
      <c r="H11" s="6"/>
      <c r="I11" s="6">
        <f>F11+G11+H11</f>
        <v>162.93200000000002</v>
      </c>
      <c r="J11" s="3"/>
      <c r="K11" s="3"/>
      <c r="L11" s="3" t="s">
        <v>24</v>
      </c>
      <c r="M11" s="3"/>
      <c r="N11" s="3"/>
    </row>
    <row r="12" spans="1:14" s="4" customFormat="1" ht="12.75">
      <c r="A12" s="7" t="s">
        <v>16</v>
      </c>
      <c r="B12" s="8"/>
      <c r="C12" s="8"/>
      <c r="D12" s="8"/>
      <c r="E12" s="8"/>
      <c r="F12" s="8"/>
      <c r="G12" s="9"/>
      <c r="H12" s="9"/>
      <c r="I12" s="9">
        <v>162.93</v>
      </c>
      <c r="J12" s="3">
        <v>164.6</v>
      </c>
      <c r="K12" s="3">
        <f>I12-J12</f>
        <v>-1.6699999999999875</v>
      </c>
      <c r="L12" s="3"/>
      <c r="M12" s="3"/>
      <c r="N12" s="3"/>
    </row>
    <row r="13" spans="1:14" s="4" customFormat="1" ht="12.75">
      <c r="A13" s="5" t="s">
        <v>25</v>
      </c>
      <c r="B13" s="1">
        <v>72</v>
      </c>
      <c r="C13" s="1" t="s">
        <v>26</v>
      </c>
      <c r="D13" s="1">
        <v>1</v>
      </c>
      <c r="E13" s="1">
        <v>132.62</v>
      </c>
      <c r="F13" s="1">
        <f>D13*E13</f>
        <v>132.62</v>
      </c>
      <c r="G13" s="6">
        <f>F13*G1</f>
        <v>19.893</v>
      </c>
      <c r="H13" s="6"/>
      <c r="I13" s="6">
        <f>F13+G13+H13</f>
        <v>152.513</v>
      </c>
      <c r="J13" s="3"/>
      <c r="K13" s="3"/>
      <c r="L13" s="3"/>
      <c r="M13" s="3"/>
      <c r="N13" s="3"/>
    </row>
    <row r="14" spans="1:14" s="4" customFormat="1" ht="12.75">
      <c r="A14" s="1"/>
      <c r="B14" s="1">
        <v>40</v>
      </c>
      <c r="C14" s="1" t="s">
        <v>26</v>
      </c>
      <c r="D14" s="1">
        <v>1</v>
      </c>
      <c r="E14" s="1">
        <v>93.8</v>
      </c>
      <c r="F14" s="1">
        <f>D14*E14</f>
        <v>93.8</v>
      </c>
      <c r="G14" s="6">
        <f>F14*G1</f>
        <v>14.069999999999999</v>
      </c>
      <c r="H14" s="6">
        <v>10.42</v>
      </c>
      <c r="I14" s="6">
        <f>F14+G14+H14</f>
        <v>118.28999999999999</v>
      </c>
      <c r="J14" s="3"/>
      <c r="K14" s="3"/>
      <c r="L14" s="3"/>
      <c r="M14" s="3"/>
      <c r="N14" s="3"/>
    </row>
    <row r="15" spans="1:14" s="4" customFormat="1" ht="12.75">
      <c r="A15" s="1"/>
      <c r="B15" s="1">
        <v>80</v>
      </c>
      <c r="C15" s="1" t="s">
        <v>14</v>
      </c>
      <c r="D15" s="1">
        <v>2</v>
      </c>
      <c r="E15" s="1">
        <v>264.14</v>
      </c>
      <c r="F15" s="1">
        <f>D15*E15</f>
        <v>528.28</v>
      </c>
      <c r="G15" s="6">
        <f>F15*G1</f>
        <v>79.24199999999999</v>
      </c>
      <c r="H15" s="6"/>
      <c r="I15" s="6">
        <f>F15+G15+H15</f>
        <v>607.5219999999999</v>
      </c>
      <c r="J15" s="3"/>
      <c r="K15" s="3"/>
      <c r="L15" s="3" t="s">
        <v>27</v>
      </c>
      <c r="M15" s="3"/>
      <c r="N15" s="3"/>
    </row>
    <row r="16" spans="1:14" s="4" customFormat="1" ht="12.75">
      <c r="A16" s="1"/>
      <c r="B16" s="1">
        <v>80</v>
      </c>
      <c r="C16" s="1" t="s">
        <v>26</v>
      </c>
      <c r="D16" s="1">
        <v>1</v>
      </c>
      <c r="E16" s="1">
        <v>264.14</v>
      </c>
      <c r="F16" s="1">
        <f>D16*E16</f>
        <v>264.14</v>
      </c>
      <c r="G16" s="6">
        <f>F16*G1</f>
        <v>39.620999999999995</v>
      </c>
      <c r="H16" s="6"/>
      <c r="I16" s="6">
        <f>F16+G16+H16</f>
        <v>303.76099999999997</v>
      </c>
      <c r="J16" s="3"/>
      <c r="K16" s="3"/>
      <c r="L16" s="3" t="s">
        <v>27</v>
      </c>
      <c r="M16" s="3"/>
      <c r="N16" s="3"/>
    </row>
    <row r="17" spans="1:14" s="4" customFormat="1" ht="12.75">
      <c r="A17" s="7" t="s">
        <v>16</v>
      </c>
      <c r="B17" s="8"/>
      <c r="C17" s="8"/>
      <c r="D17" s="8"/>
      <c r="E17" s="8"/>
      <c r="F17" s="8"/>
      <c r="G17" s="9"/>
      <c r="H17" s="9"/>
      <c r="I17" s="9">
        <f>SUM(I13:I16)</f>
        <v>1182.0859999999998</v>
      </c>
      <c r="J17" s="3">
        <v>1194.04</v>
      </c>
      <c r="K17" s="10">
        <f>I17-J17</f>
        <v>-11.954000000000178</v>
      </c>
      <c r="L17" s="3"/>
      <c r="M17" s="3"/>
      <c r="N17" s="3"/>
    </row>
    <row r="18" spans="1:14" s="4" customFormat="1" ht="12.75">
      <c r="A18" s="5" t="s">
        <v>28</v>
      </c>
      <c r="B18" s="1">
        <v>75</v>
      </c>
      <c r="C18" s="1" t="s">
        <v>26</v>
      </c>
      <c r="D18" s="1">
        <v>1</v>
      </c>
      <c r="E18" s="1">
        <v>93.8</v>
      </c>
      <c r="F18" s="1">
        <f>D18*E18</f>
        <v>93.8</v>
      </c>
      <c r="G18" s="6">
        <f>F18*G1</f>
        <v>14.069999999999999</v>
      </c>
      <c r="H18" s="6"/>
      <c r="I18" s="6">
        <f>F18+G18+H18</f>
        <v>107.86999999999999</v>
      </c>
      <c r="J18" s="3"/>
      <c r="K18" s="3"/>
      <c r="L18" s="3"/>
      <c r="M18" s="3"/>
      <c r="N18" s="3"/>
    </row>
    <row r="19" spans="1:14" s="4" customFormat="1" ht="12.75">
      <c r="A19" s="7" t="s">
        <v>16</v>
      </c>
      <c r="B19" s="8"/>
      <c r="C19" s="8"/>
      <c r="D19" s="8"/>
      <c r="E19" s="8"/>
      <c r="F19" s="8"/>
      <c r="G19" s="9"/>
      <c r="H19" s="9"/>
      <c r="I19" s="9">
        <v>107.87</v>
      </c>
      <c r="J19" s="3">
        <v>110</v>
      </c>
      <c r="K19" s="3">
        <f>I19-J19</f>
        <v>-2.1299999999999955</v>
      </c>
      <c r="L19" s="3"/>
      <c r="M19" s="3"/>
      <c r="N19" s="3"/>
    </row>
    <row r="20" spans="1:14" s="4" customFormat="1" ht="12.75">
      <c r="A20" s="5" t="s">
        <v>29</v>
      </c>
      <c r="B20" s="1">
        <v>40</v>
      </c>
      <c r="C20" s="1" t="s">
        <v>26</v>
      </c>
      <c r="D20" s="1">
        <v>2</v>
      </c>
      <c r="E20" s="1">
        <v>93.8</v>
      </c>
      <c r="F20" s="1">
        <f>D20*E20</f>
        <v>187.6</v>
      </c>
      <c r="G20" s="6">
        <f>F20*G1</f>
        <v>28.139999999999997</v>
      </c>
      <c r="H20" s="6">
        <v>20.84</v>
      </c>
      <c r="I20" s="6">
        <f>F20+G20+H20</f>
        <v>236.57999999999998</v>
      </c>
      <c r="J20" s="3"/>
      <c r="K20" s="3"/>
      <c r="L20" s="3"/>
      <c r="M20" s="3"/>
      <c r="N20" s="3"/>
    </row>
    <row r="21" spans="1:14" s="4" customFormat="1" ht="12.75">
      <c r="A21" s="1"/>
      <c r="B21" s="1">
        <v>40</v>
      </c>
      <c r="C21" s="1" t="s">
        <v>23</v>
      </c>
      <c r="D21" s="1">
        <v>1</v>
      </c>
      <c r="E21" s="1">
        <v>93.8</v>
      </c>
      <c r="F21" s="1">
        <f>D21*E21</f>
        <v>93.8</v>
      </c>
      <c r="G21" s="6">
        <f>F21*G1</f>
        <v>14.069999999999999</v>
      </c>
      <c r="H21" s="6">
        <v>10.42</v>
      </c>
      <c r="I21" s="6">
        <f>F21+G21+H21</f>
        <v>118.28999999999999</v>
      </c>
      <c r="J21" s="3"/>
      <c r="K21" s="3"/>
      <c r="L21" s="3"/>
      <c r="M21" s="3"/>
      <c r="N21" s="3"/>
    </row>
    <row r="22" spans="1:14" s="4" customFormat="1" ht="12.75">
      <c r="A22" s="1"/>
      <c r="B22" s="1">
        <v>75</v>
      </c>
      <c r="C22" s="1" t="s">
        <v>26</v>
      </c>
      <c r="D22" s="1">
        <v>3</v>
      </c>
      <c r="E22" s="1">
        <v>93.8</v>
      </c>
      <c r="F22" s="1">
        <f>D22*E22</f>
        <v>281.4</v>
      </c>
      <c r="G22" s="6">
        <f>F22*G1</f>
        <v>42.209999999999994</v>
      </c>
      <c r="H22" s="6"/>
      <c r="I22" s="6">
        <f>F22+G22+H22</f>
        <v>323.60999999999996</v>
      </c>
      <c r="J22" s="3"/>
      <c r="K22" s="3"/>
      <c r="L22" s="3"/>
      <c r="M22" s="3"/>
      <c r="N22" s="3"/>
    </row>
    <row r="23" spans="1:14" s="4" customFormat="1" ht="12.75">
      <c r="A23" s="7" t="s">
        <v>30</v>
      </c>
      <c r="B23" s="8"/>
      <c r="C23" s="8"/>
      <c r="D23" s="8"/>
      <c r="E23" s="8"/>
      <c r="F23" s="8"/>
      <c r="G23" s="9"/>
      <c r="H23" s="9"/>
      <c r="I23" s="9">
        <f>SUM(I20:I22)</f>
        <v>678.48</v>
      </c>
      <c r="J23" s="3">
        <v>685</v>
      </c>
      <c r="K23" s="3">
        <f>I23-J23</f>
        <v>-6.519999999999982</v>
      </c>
      <c r="L23" s="3"/>
      <c r="M23" s="3"/>
      <c r="N23" s="3"/>
    </row>
    <row r="24" spans="1:14" s="4" customFormat="1" ht="12.75">
      <c r="A24" s="5" t="s">
        <v>31</v>
      </c>
      <c r="B24" s="1">
        <v>91</v>
      </c>
      <c r="C24" s="1" t="s">
        <v>21</v>
      </c>
      <c r="D24" s="1">
        <v>1</v>
      </c>
      <c r="E24" s="1">
        <v>307.64</v>
      </c>
      <c r="F24" s="1">
        <f>D24*E24</f>
        <v>307.64</v>
      </c>
      <c r="G24" s="6">
        <f>F24*G1</f>
        <v>46.145999999999994</v>
      </c>
      <c r="H24" s="6"/>
      <c r="I24" s="6">
        <f>F24+G24+H24</f>
        <v>353.786</v>
      </c>
      <c r="J24" s="3"/>
      <c r="K24" s="3"/>
      <c r="L24" s="3"/>
      <c r="M24" s="3"/>
      <c r="N24" s="3"/>
    </row>
    <row r="25" spans="1:14" s="4" customFormat="1" ht="12.75">
      <c r="A25" s="7" t="s">
        <v>16</v>
      </c>
      <c r="B25" s="8"/>
      <c r="C25" s="8"/>
      <c r="D25" s="8"/>
      <c r="E25" s="8"/>
      <c r="F25" s="8"/>
      <c r="G25" s="9"/>
      <c r="H25" s="9"/>
      <c r="I25" s="9">
        <v>353.79</v>
      </c>
      <c r="J25" s="3">
        <v>357.36</v>
      </c>
      <c r="K25" s="3">
        <f>I25-J25</f>
        <v>-3.569999999999993</v>
      </c>
      <c r="L25" s="3"/>
      <c r="M25" s="3"/>
      <c r="N25" s="3"/>
    </row>
    <row r="26" spans="1:14" s="4" customFormat="1" ht="12.75">
      <c r="A26" s="5" t="s">
        <v>32</v>
      </c>
      <c r="B26" s="1">
        <v>6</v>
      </c>
      <c r="C26" s="1" t="s">
        <v>23</v>
      </c>
      <c r="D26" s="1">
        <v>4</v>
      </c>
      <c r="E26" s="1">
        <v>58.84</v>
      </c>
      <c r="F26" s="1">
        <f>D26*E26</f>
        <v>235.36</v>
      </c>
      <c r="G26" s="6">
        <f>F26*G1</f>
        <v>35.304</v>
      </c>
      <c r="H26" s="6">
        <v>26.16</v>
      </c>
      <c r="I26" s="6">
        <f>F26+G26+H26</f>
        <v>296.824</v>
      </c>
      <c r="J26" s="3"/>
      <c r="K26" s="3"/>
      <c r="L26" s="3"/>
      <c r="M26" s="3"/>
      <c r="N26" s="3"/>
    </row>
    <row r="27" spans="1:14" s="4" customFormat="1" ht="12.75">
      <c r="A27" s="1"/>
      <c r="B27" s="1">
        <v>32</v>
      </c>
      <c r="C27" s="1">
        <v>42</v>
      </c>
      <c r="D27" s="1">
        <v>2</v>
      </c>
      <c r="E27" s="1">
        <v>98.19</v>
      </c>
      <c r="F27" s="1">
        <f>D27*E27</f>
        <v>196.38</v>
      </c>
      <c r="G27" s="6">
        <f>F27*G1</f>
        <v>29.456999999999997</v>
      </c>
      <c r="H27" s="6">
        <v>21.82</v>
      </c>
      <c r="I27" s="6">
        <f>F27+G27+H27</f>
        <v>247.65699999999998</v>
      </c>
      <c r="J27" s="3"/>
      <c r="K27" s="3"/>
      <c r="L27" s="3"/>
      <c r="M27" s="3"/>
      <c r="N27" s="3"/>
    </row>
    <row r="28" spans="1:14" s="4" customFormat="1" ht="12.75">
      <c r="A28" s="1"/>
      <c r="B28" s="1">
        <v>91</v>
      </c>
      <c r="C28" s="1" t="s">
        <v>21</v>
      </c>
      <c r="D28" s="1">
        <v>1</v>
      </c>
      <c r="E28" s="1">
        <v>307.64</v>
      </c>
      <c r="F28" s="1">
        <f>D28*E28</f>
        <v>307.64</v>
      </c>
      <c r="G28" s="6">
        <f>F28*G1</f>
        <v>46.145999999999994</v>
      </c>
      <c r="H28" s="6"/>
      <c r="I28" s="6">
        <f>F28+G28+H28</f>
        <v>353.786</v>
      </c>
      <c r="J28" s="3"/>
      <c r="K28" s="3"/>
      <c r="L28" s="3" t="s">
        <v>33</v>
      </c>
      <c r="M28" s="3"/>
      <c r="N28" s="3"/>
    </row>
    <row r="29" spans="1:14" s="4" customFormat="1" ht="12.75">
      <c r="A29" s="7" t="s">
        <v>16</v>
      </c>
      <c r="B29" s="8"/>
      <c r="C29" s="8"/>
      <c r="D29" s="8"/>
      <c r="E29" s="8"/>
      <c r="F29" s="8"/>
      <c r="G29" s="9"/>
      <c r="H29" s="9"/>
      <c r="I29" s="9">
        <f>SUM(I26:I28)</f>
        <v>898.267</v>
      </c>
      <c r="J29" s="3">
        <v>907.29</v>
      </c>
      <c r="K29" s="10">
        <f>I29-J29</f>
        <v>-9.02299999999991</v>
      </c>
      <c r="L29" s="3"/>
      <c r="M29" s="3"/>
      <c r="N29" s="3"/>
    </row>
    <row r="30" spans="1:14" s="4" customFormat="1" ht="12.75">
      <c r="A30" s="5" t="s">
        <v>34</v>
      </c>
      <c r="B30" s="1">
        <v>75</v>
      </c>
      <c r="C30" s="1">
        <v>35</v>
      </c>
      <c r="D30" s="1">
        <v>1</v>
      </c>
      <c r="E30" s="1">
        <v>93.8</v>
      </c>
      <c r="F30" s="1">
        <f>D30*E30</f>
        <v>93.8</v>
      </c>
      <c r="G30" s="6">
        <f>F30*G1</f>
        <v>14.069999999999999</v>
      </c>
      <c r="H30" s="6"/>
      <c r="I30" s="6">
        <f>F30+G30+H30</f>
        <v>107.86999999999999</v>
      </c>
      <c r="J30" s="3"/>
      <c r="K30" s="3"/>
      <c r="L30" s="3"/>
      <c r="M30" s="3"/>
      <c r="N30" s="3"/>
    </row>
    <row r="31" spans="1:14" s="4" customFormat="1" ht="12.75">
      <c r="A31" s="1"/>
      <c r="B31" s="1">
        <v>75</v>
      </c>
      <c r="C31" s="1" t="s">
        <v>23</v>
      </c>
      <c r="D31" s="1">
        <v>1</v>
      </c>
      <c r="E31" s="1">
        <v>93.8</v>
      </c>
      <c r="F31" s="1">
        <f>D31*E31</f>
        <v>93.8</v>
      </c>
      <c r="G31" s="6">
        <f>F31*G1</f>
        <v>14.069999999999999</v>
      </c>
      <c r="H31" s="6"/>
      <c r="I31" s="6">
        <f>F31+G31+H31</f>
        <v>107.86999999999999</v>
      </c>
      <c r="J31" s="3"/>
      <c r="K31" s="3"/>
      <c r="L31" s="3"/>
      <c r="M31" s="3"/>
      <c r="N31" s="3"/>
    </row>
    <row r="32" spans="1:14" s="4" customFormat="1" ht="12.75">
      <c r="A32" s="7" t="s">
        <v>16</v>
      </c>
      <c r="B32" s="8"/>
      <c r="C32" s="8"/>
      <c r="D32" s="8"/>
      <c r="E32" s="8"/>
      <c r="F32" s="8"/>
      <c r="G32" s="9"/>
      <c r="H32" s="9"/>
      <c r="I32" s="9">
        <f>SUM(I30:I31)</f>
        <v>215.73999999999998</v>
      </c>
      <c r="J32" s="3">
        <v>218</v>
      </c>
      <c r="K32" s="3">
        <f>I32-J32</f>
        <v>-2.2600000000000193</v>
      </c>
      <c r="L32" s="3"/>
      <c r="M32" s="3"/>
      <c r="N32" s="3"/>
    </row>
    <row r="33" spans="1:14" s="4" customFormat="1" ht="12.75">
      <c r="A33" s="5" t="s">
        <v>35</v>
      </c>
      <c r="B33" s="1">
        <v>75</v>
      </c>
      <c r="C33" s="1" t="s">
        <v>23</v>
      </c>
      <c r="D33" s="1">
        <v>1</v>
      </c>
      <c r="E33" s="1">
        <v>93.8</v>
      </c>
      <c r="F33" s="1">
        <f>D33*E33</f>
        <v>93.8</v>
      </c>
      <c r="G33" s="6">
        <f>F33*G1</f>
        <v>14.069999999999999</v>
      </c>
      <c r="H33" s="6"/>
      <c r="I33" s="6">
        <f>F33+G33+H33</f>
        <v>107.86999999999999</v>
      </c>
      <c r="J33" s="3"/>
      <c r="K33" s="3"/>
      <c r="L33" s="3" t="s">
        <v>36</v>
      </c>
      <c r="M33" s="3"/>
      <c r="N33" s="3"/>
    </row>
    <row r="34" spans="1:14" s="4" customFormat="1" ht="12.75">
      <c r="A34" s="7" t="s">
        <v>16</v>
      </c>
      <c r="B34" s="8"/>
      <c r="C34" s="8"/>
      <c r="D34" s="8"/>
      <c r="E34" s="8"/>
      <c r="F34" s="8"/>
      <c r="G34" s="9"/>
      <c r="H34" s="9"/>
      <c r="I34" s="9">
        <v>107.87</v>
      </c>
      <c r="J34" s="3">
        <v>110</v>
      </c>
      <c r="K34" s="3">
        <f>I34-J34</f>
        <v>-2.1299999999999955</v>
      </c>
      <c r="L34" s="3"/>
      <c r="M34" s="3"/>
      <c r="N34" s="3"/>
    </row>
    <row r="35" spans="1:14" s="4" customFormat="1" ht="12.75">
      <c r="A35" s="5" t="s">
        <v>37</v>
      </c>
      <c r="B35" s="1">
        <v>6</v>
      </c>
      <c r="C35" s="1" t="s">
        <v>26</v>
      </c>
      <c r="D35" s="1">
        <v>2</v>
      </c>
      <c r="E35" s="1">
        <v>58.84</v>
      </c>
      <c r="F35" s="1">
        <f>D35*E35</f>
        <v>117.68</v>
      </c>
      <c r="G35" s="6">
        <f>F35*G1</f>
        <v>17.652</v>
      </c>
      <c r="H35" s="6">
        <v>13.08</v>
      </c>
      <c r="I35" s="6">
        <f>F35+G35+H35</f>
        <v>148.412</v>
      </c>
      <c r="J35" s="3"/>
      <c r="K35" s="3"/>
      <c r="L35" s="3"/>
      <c r="M35" s="3"/>
      <c r="N35" s="3"/>
    </row>
    <row r="36" spans="1:14" s="4" customFormat="1" ht="12.75">
      <c r="A36" s="1"/>
      <c r="B36" s="1">
        <v>75</v>
      </c>
      <c r="C36" s="1" t="s">
        <v>23</v>
      </c>
      <c r="D36" s="1">
        <v>2</v>
      </c>
      <c r="E36" s="1">
        <v>93.8</v>
      </c>
      <c r="F36" s="1">
        <f>D36*E36</f>
        <v>187.6</v>
      </c>
      <c r="G36" s="6">
        <f>F36*G1</f>
        <v>28.139999999999997</v>
      </c>
      <c r="H36" s="6"/>
      <c r="I36" s="6">
        <f>F36+G36+H36</f>
        <v>215.73999999999998</v>
      </c>
      <c r="J36" s="3"/>
      <c r="K36" s="3"/>
      <c r="L36" s="3"/>
      <c r="M36" s="3"/>
      <c r="N36" s="3"/>
    </row>
    <row r="37" spans="1:14" s="4" customFormat="1" ht="12.75">
      <c r="A37" s="1"/>
      <c r="B37" s="1">
        <v>81</v>
      </c>
      <c r="C37" s="1" t="s">
        <v>26</v>
      </c>
      <c r="D37" s="1">
        <v>2</v>
      </c>
      <c r="E37" s="1">
        <v>70.84</v>
      </c>
      <c r="F37" s="1">
        <f>D37*E37</f>
        <v>141.68</v>
      </c>
      <c r="G37" s="6">
        <f>F37*G1</f>
        <v>21.252</v>
      </c>
      <c r="H37" s="6"/>
      <c r="I37" s="6">
        <f>F37+G37+H37</f>
        <v>162.93200000000002</v>
      </c>
      <c r="J37" s="3"/>
      <c r="K37" s="3"/>
      <c r="L37" s="3"/>
      <c r="M37" s="3"/>
      <c r="N37" s="3"/>
    </row>
    <row r="38" spans="1:14" s="4" customFormat="1" ht="12.75">
      <c r="A38" s="1"/>
      <c r="B38" s="1">
        <v>81</v>
      </c>
      <c r="C38" s="1" t="s">
        <v>23</v>
      </c>
      <c r="D38" s="1">
        <v>1</v>
      </c>
      <c r="E38" s="1">
        <v>70.84</v>
      </c>
      <c r="F38" s="1">
        <f>D38*E38</f>
        <v>70.84</v>
      </c>
      <c r="G38" s="6">
        <f>F38*G1</f>
        <v>10.626</v>
      </c>
      <c r="H38" s="6"/>
      <c r="I38" s="6">
        <f>F38+G38+H38</f>
        <v>81.46600000000001</v>
      </c>
      <c r="J38" s="3"/>
      <c r="K38" s="3"/>
      <c r="L38" s="3"/>
      <c r="M38" s="3"/>
      <c r="N38" s="3"/>
    </row>
    <row r="39" spans="1:14" s="4" customFormat="1" ht="12.75">
      <c r="A39" s="7" t="s">
        <v>16</v>
      </c>
      <c r="B39" s="8"/>
      <c r="C39" s="8"/>
      <c r="D39" s="8"/>
      <c r="E39" s="8"/>
      <c r="F39" s="8"/>
      <c r="G39" s="9"/>
      <c r="H39" s="9"/>
      <c r="I39" s="9">
        <f>SUM(I35:I38)</f>
        <v>608.5500000000001</v>
      </c>
      <c r="J39" s="3">
        <v>615</v>
      </c>
      <c r="K39" s="3">
        <f>I39-J39</f>
        <v>-6.449999999999932</v>
      </c>
      <c r="L39" s="3"/>
      <c r="M39" s="3"/>
      <c r="N39" s="3"/>
    </row>
    <row r="40" spans="1:14" s="4" customFormat="1" ht="12.75">
      <c r="A40" s="5" t="s">
        <v>38</v>
      </c>
      <c r="B40" s="1">
        <v>6</v>
      </c>
      <c r="C40" s="1" t="s">
        <v>26</v>
      </c>
      <c r="D40" s="1">
        <v>4</v>
      </c>
      <c r="E40" s="1">
        <v>58.84</v>
      </c>
      <c r="F40" s="1">
        <f>D40*E40</f>
        <v>235.36</v>
      </c>
      <c r="G40" s="6">
        <f>F40*G1</f>
        <v>35.304</v>
      </c>
      <c r="H40" s="6">
        <v>26.16</v>
      </c>
      <c r="I40" s="6">
        <f>F40+G40+H40</f>
        <v>296.824</v>
      </c>
      <c r="J40" s="3"/>
      <c r="K40" s="3"/>
      <c r="L40" s="3"/>
      <c r="M40" s="3"/>
      <c r="N40" s="3"/>
    </row>
    <row r="41" spans="1:14" s="4" customFormat="1" ht="12.75">
      <c r="A41" s="1"/>
      <c r="B41" s="1">
        <v>6</v>
      </c>
      <c r="C41" s="1" t="s">
        <v>23</v>
      </c>
      <c r="D41" s="1">
        <v>3</v>
      </c>
      <c r="E41" s="1">
        <v>58.84</v>
      </c>
      <c r="F41" s="1">
        <f>D41*E41</f>
        <v>176.52</v>
      </c>
      <c r="G41" s="6">
        <f>F41*G1</f>
        <v>26.478</v>
      </c>
      <c r="H41" s="6">
        <v>19.62</v>
      </c>
      <c r="I41" s="6">
        <f>F41+G41+H41</f>
        <v>222.61800000000002</v>
      </c>
      <c r="J41" s="3"/>
      <c r="K41" s="3"/>
      <c r="L41" s="3"/>
      <c r="M41" s="3"/>
      <c r="N41" s="3"/>
    </row>
    <row r="42" spans="1:14" s="4" customFormat="1" ht="12.75">
      <c r="A42" s="1"/>
      <c r="B42" s="1">
        <v>40</v>
      </c>
      <c r="C42" s="1" t="s">
        <v>26</v>
      </c>
      <c r="D42" s="1">
        <v>2</v>
      </c>
      <c r="E42" s="1">
        <v>93.8</v>
      </c>
      <c r="F42" s="1">
        <f>D42*E42</f>
        <v>187.6</v>
      </c>
      <c r="G42" s="6">
        <f>F42*G1</f>
        <v>28.139999999999997</v>
      </c>
      <c r="H42" s="6">
        <v>20.84</v>
      </c>
      <c r="I42" s="6">
        <f>F42+G42+H42</f>
        <v>236.57999999999998</v>
      </c>
      <c r="J42" s="3"/>
      <c r="K42" s="3"/>
      <c r="L42" s="3"/>
      <c r="M42" s="3"/>
      <c r="N42" s="3"/>
    </row>
    <row r="43" spans="1:14" s="4" customFormat="1" ht="12.75">
      <c r="A43" s="7" t="s">
        <v>16</v>
      </c>
      <c r="B43" s="8"/>
      <c r="C43" s="8"/>
      <c r="D43" s="8"/>
      <c r="E43" s="8"/>
      <c r="F43" s="8"/>
      <c r="G43" s="9"/>
      <c r="H43" s="9"/>
      <c r="I43" s="9">
        <f>SUM(I40:I42)</f>
        <v>756.0219999999999</v>
      </c>
      <c r="J43" s="3">
        <v>763.6</v>
      </c>
      <c r="K43" s="10">
        <f>I43-J43</f>
        <v>-7.578000000000088</v>
      </c>
      <c r="L43" s="3"/>
      <c r="M43" s="3"/>
      <c r="N43" s="3"/>
    </row>
    <row r="44" spans="1:14" s="4" customFormat="1" ht="12.75">
      <c r="A44" s="5" t="s">
        <v>39</v>
      </c>
      <c r="B44" s="1">
        <v>75</v>
      </c>
      <c r="C44" s="1" t="s">
        <v>26</v>
      </c>
      <c r="D44" s="1">
        <v>1</v>
      </c>
      <c r="E44" s="1">
        <v>93.8</v>
      </c>
      <c r="F44" s="1">
        <f>D44*E44</f>
        <v>93.8</v>
      </c>
      <c r="G44" s="6">
        <f>F44*G1</f>
        <v>14.069999999999999</v>
      </c>
      <c r="H44" s="6"/>
      <c r="I44" s="6">
        <f>F44+G44+H44</f>
        <v>107.86999999999999</v>
      </c>
      <c r="J44" s="3"/>
      <c r="K44" s="3"/>
      <c r="L44" s="3" t="s">
        <v>40</v>
      </c>
      <c r="M44" s="3"/>
      <c r="N44" s="3"/>
    </row>
    <row r="45" spans="1:14" s="4" customFormat="1" ht="12.75">
      <c r="A45" s="7" t="s">
        <v>16</v>
      </c>
      <c r="B45" s="8"/>
      <c r="C45" s="8"/>
      <c r="D45" s="8"/>
      <c r="E45" s="8"/>
      <c r="F45" s="8"/>
      <c r="G45" s="9"/>
      <c r="H45" s="9"/>
      <c r="I45" s="9">
        <v>107.87</v>
      </c>
      <c r="J45" s="3">
        <v>108.96</v>
      </c>
      <c r="K45" s="3">
        <f>I45-J45</f>
        <v>-1.0899999999999892</v>
      </c>
      <c r="L45" s="3"/>
      <c r="M45" s="3"/>
      <c r="N45" s="3"/>
    </row>
    <row r="46" spans="1:14" s="4" customFormat="1" ht="12.75">
      <c r="A46" s="5" t="s">
        <v>41</v>
      </c>
      <c r="B46" s="1">
        <v>32</v>
      </c>
      <c r="C46" s="1" t="s">
        <v>42</v>
      </c>
      <c r="D46" s="1">
        <v>1</v>
      </c>
      <c r="E46" s="1">
        <v>98.19</v>
      </c>
      <c r="F46" s="1">
        <f>D46*E46</f>
        <v>98.19</v>
      </c>
      <c r="G46" s="6">
        <f>F46*G1</f>
        <v>14.728499999999999</v>
      </c>
      <c r="H46" s="6">
        <v>10.91</v>
      </c>
      <c r="I46" s="6">
        <f>F46+G46+H46</f>
        <v>123.82849999999999</v>
      </c>
      <c r="J46" s="3"/>
      <c r="K46" s="3"/>
      <c r="L46" s="3"/>
      <c r="M46" s="3"/>
      <c r="N46" s="3"/>
    </row>
    <row r="47" spans="1:14" s="4" customFormat="1" ht="12.75">
      <c r="A47" s="7" t="s">
        <v>16</v>
      </c>
      <c r="B47" s="8"/>
      <c r="C47" s="8"/>
      <c r="D47" s="8"/>
      <c r="E47" s="8"/>
      <c r="F47" s="8"/>
      <c r="G47" s="9"/>
      <c r="H47" s="9"/>
      <c r="I47" s="9">
        <v>123.83</v>
      </c>
      <c r="J47" s="3">
        <v>125.08</v>
      </c>
      <c r="K47" s="3">
        <f>I47-J47</f>
        <v>-1.25</v>
      </c>
      <c r="L47" s="3"/>
      <c r="M47" s="3"/>
      <c r="N47" s="3"/>
    </row>
    <row r="48" spans="1:14" s="4" customFormat="1" ht="12.75">
      <c r="A48" s="5" t="s">
        <v>43</v>
      </c>
      <c r="B48" s="1">
        <v>80</v>
      </c>
      <c r="C48" s="1" t="s">
        <v>14</v>
      </c>
      <c r="D48" s="1">
        <v>1</v>
      </c>
      <c r="E48" s="1">
        <v>264.14</v>
      </c>
      <c r="F48" s="1">
        <f>D48*E48</f>
        <v>264.14</v>
      </c>
      <c r="G48" s="6">
        <f>F48*G1</f>
        <v>39.620999999999995</v>
      </c>
      <c r="H48" s="6"/>
      <c r="I48" s="6">
        <f>F48+G48+H48</f>
        <v>303.76099999999997</v>
      </c>
      <c r="J48" s="3"/>
      <c r="K48" s="3"/>
      <c r="L48" s="3" t="s">
        <v>27</v>
      </c>
      <c r="M48" s="3"/>
      <c r="N48" s="3"/>
    </row>
    <row r="49" spans="1:14" s="4" customFormat="1" ht="12.75">
      <c r="A49" s="1"/>
      <c r="B49" s="1">
        <v>80</v>
      </c>
      <c r="C49" s="1" t="s">
        <v>14</v>
      </c>
      <c r="D49" s="1">
        <v>1</v>
      </c>
      <c r="E49" s="1">
        <v>264.14</v>
      </c>
      <c r="F49" s="1">
        <f>D49*E49</f>
        <v>264.14</v>
      </c>
      <c r="G49" s="6">
        <f>F49*G1</f>
        <v>39.620999999999995</v>
      </c>
      <c r="H49" s="6">
        <v>132.07</v>
      </c>
      <c r="I49" s="6">
        <f>F49+G49+H49</f>
        <v>435.83099999999996</v>
      </c>
      <c r="J49" s="3"/>
      <c r="K49" s="3"/>
      <c r="L49" s="3" t="s">
        <v>44</v>
      </c>
      <c r="M49" s="3"/>
      <c r="N49" s="3"/>
    </row>
    <row r="50" spans="1:14" s="4" customFormat="1" ht="12.75">
      <c r="A50" s="7" t="s">
        <v>16</v>
      </c>
      <c r="B50" s="8"/>
      <c r="C50" s="8"/>
      <c r="D50" s="8"/>
      <c r="E50" s="8"/>
      <c r="F50" s="8"/>
      <c r="G50" s="9"/>
      <c r="H50" s="9"/>
      <c r="I50" s="9">
        <f>SUM(I48:I49)</f>
        <v>739.5919999999999</v>
      </c>
      <c r="J50" s="3">
        <v>747</v>
      </c>
      <c r="K50" s="10">
        <f>I50-J50</f>
        <v>-7.408000000000129</v>
      </c>
      <c r="L50" s="3"/>
      <c r="M50" s="3"/>
      <c r="N50" s="3"/>
    </row>
    <row r="51" spans="1:14" s="4" customFormat="1" ht="12.75">
      <c r="A51" s="5" t="s">
        <v>45</v>
      </c>
      <c r="B51" s="1">
        <v>75</v>
      </c>
      <c r="C51" s="1" t="s">
        <v>26</v>
      </c>
      <c r="D51" s="1">
        <v>1</v>
      </c>
      <c r="E51" s="1">
        <v>93.8</v>
      </c>
      <c r="F51" s="1">
        <f>D51*E51</f>
        <v>93.8</v>
      </c>
      <c r="G51" s="6">
        <f>F51*G1</f>
        <v>14.069999999999999</v>
      </c>
      <c r="H51" s="6"/>
      <c r="I51" s="6">
        <f>F51+G51+H51</f>
        <v>107.86999999999999</v>
      </c>
      <c r="J51" s="3"/>
      <c r="K51" s="3"/>
      <c r="L51" s="3"/>
      <c r="M51" s="3"/>
      <c r="N51" s="3"/>
    </row>
    <row r="52" spans="1:14" s="4" customFormat="1" ht="12.75">
      <c r="A52" s="7" t="s">
        <v>16</v>
      </c>
      <c r="B52" s="8"/>
      <c r="C52" s="8"/>
      <c r="D52" s="8"/>
      <c r="E52" s="8"/>
      <c r="F52" s="8"/>
      <c r="G52" s="9"/>
      <c r="H52" s="9"/>
      <c r="I52" s="9">
        <v>107.87</v>
      </c>
      <c r="J52" s="3">
        <v>109</v>
      </c>
      <c r="K52" s="3"/>
      <c r="L52" s="3"/>
      <c r="M52" s="3"/>
      <c r="N52" s="3"/>
    </row>
    <row r="53" spans="1:14" s="4" customFormat="1" ht="12.75">
      <c r="A53" s="5" t="s">
        <v>46</v>
      </c>
      <c r="B53" s="1">
        <v>72</v>
      </c>
      <c r="C53" s="1" t="s">
        <v>26</v>
      </c>
      <c r="D53" s="1">
        <v>1</v>
      </c>
      <c r="E53" s="1">
        <v>132.62</v>
      </c>
      <c r="F53" s="1">
        <f>D53*E53</f>
        <v>132.62</v>
      </c>
      <c r="G53" s="6">
        <f>F53*G1</f>
        <v>19.893</v>
      </c>
      <c r="H53" s="6"/>
      <c r="I53" s="6">
        <f>F53+G53+H53</f>
        <v>152.513</v>
      </c>
      <c r="J53" s="3"/>
      <c r="K53" s="3"/>
      <c r="L53" s="3"/>
      <c r="M53" s="3"/>
      <c r="N53" s="3"/>
    </row>
    <row r="54" spans="1:14" s="4" customFormat="1" ht="12.75">
      <c r="A54" s="1"/>
      <c r="B54" s="1">
        <v>6</v>
      </c>
      <c r="C54" s="1" t="s">
        <v>26</v>
      </c>
      <c r="D54" s="1">
        <v>1</v>
      </c>
      <c r="E54" s="1">
        <v>58.84</v>
      </c>
      <c r="F54" s="1">
        <f>D54*E54</f>
        <v>58.84</v>
      </c>
      <c r="G54" s="6">
        <f>F54*G1</f>
        <v>8.826</v>
      </c>
      <c r="H54" s="6">
        <v>6.54</v>
      </c>
      <c r="I54" s="6">
        <f>F54+G54+H54</f>
        <v>74.206</v>
      </c>
      <c r="J54" s="3"/>
      <c r="K54" s="3"/>
      <c r="L54" s="3"/>
      <c r="M54" s="3"/>
      <c r="N54" s="3"/>
    </row>
    <row r="55" spans="1:14" s="4" customFormat="1" ht="12.75">
      <c r="A55" s="7" t="s">
        <v>16</v>
      </c>
      <c r="B55" s="8"/>
      <c r="C55" s="8"/>
      <c r="D55" s="8"/>
      <c r="E55" s="8"/>
      <c r="F55" s="8"/>
      <c r="G55" s="9"/>
      <c r="H55" s="9"/>
      <c r="I55" s="9">
        <f>SUM(I53:I54)</f>
        <v>226.719</v>
      </c>
      <c r="J55" s="3">
        <v>229</v>
      </c>
      <c r="K55" s="10">
        <f>I55-J55</f>
        <v>-2.281000000000006</v>
      </c>
      <c r="L55" s="3"/>
      <c r="M55" s="3"/>
      <c r="N55" s="3"/>
    </row>
    <row r="56" spans="1:14" s="4" customFormat="1" ht="12.75">
      <c r="A56" s="5" t="s">
        <v>47</v>
      </c>
      <c r="B56" s="1">
        <v>80</v>
      </c>
      <c r="C56" s="1" t="s">
        <v>23</v>
      </c>
      <c r="D56" s="1">
        <v>1</v>
      </c>
      <c r="E56" s="1">
        <v>264.14</v>
      </c>
      <c r="F56" s="1">
        <f>D56*E56</f>
        <v>264.14</v>
      </c>
      <c r="G56" s="6">
        <f>F56*G1</f>
        <v>39.620999999999995</v>
      </c>
      <c r="H56" s="6"/>
      <c r="I56" s="6">
        <f>F56+G56+H56</f>
        <v>303.76099999999997</v>
      </c>
      <c r="J56" s="3"/>
      <c r="K56" s="3"/>
      <c r="L56" s="3"/>
      <c r="M56" s="3"/>
      <c r="N56" s="3"/>
    </row>
    <row r="57" spans="1:14" s="4" customFormat="1" ht="12.75">
      <c r="A57" s="1"/>
      <c r="B57" s="1">
        <v>80</v>
      </c>
      <c r="C57" s="1" t="s">
        <v>26</v>
      </c>
      <c r="D57" s="1">
        <v>1</v>
      </c>
      <c r="E57" s="1">
        <v>264.14</v>
      </c>
      <c r="F57" s="1">
        <f>D57*E57</f>
        <v>264.14</v>
      </c>
      <c r="G57" s="6">
        <f>F57*G1</f>
        <v>39.620999999999995</v>
      </c>
      <c r="H57" s="6"/>
      <c r="I57" s="6">
        <f>F57+G57+H57</f>
        <v>303.76099999999997</v>
      </c>
      <c r="J57" s="3"/>
      <c r="K57" s="3"/>
      <c r="L57" s="3"/>
      <c r="M57" s="3"/>
      <c r="N57" s="3"/>
    </row>
    <row r="58" spans="1:14" s="4" customFormat="1" ht="12.75">
      <c r="A58" s="1"/>
      <c r="B58" s="1">
        <v>52</v>
      </c>
      <c r="C58" s="1" t="s">
        <v>15</v>
      </c>
      <c r="D58" s="1">
        <v>1</v>
      </c>
      <c r="E58" s="1">
        <v>144.08</v>
      </c>
      <c r="F58" s="1">
        <f>D58*E58</f>
        <v>144.08</v>
      </c>
      <c r="G58" s="6">
        <f>F58*G1</f>
        <v>21.612000000000002</v>
      </c>
      <c r="H58" s="6">
        <v>16</v>
      </c>
      <c r="I58" s="6">
        <f>F58+G58+H58</f>
        <v>181.692</v>
      </c>
      <c r="J58" s="3"/>
      <c r="K58" s="3"/>
      <c r="L58" s="3"/>
      <c r="M58" s="3"/>
      <c r="N58" s="3"/>
    </row>
    <row r="59" spans="1:14" s="4" customFormat="1" ht="12.75">
      <c r="A59" s="1"/>
      <c r="B59" s="1">
        <v>52</v>
      </c>
      <c r="C59" s="1" t="s">
        <v>48</v>
      </c>
      <c r="D59" s="1">
        <v>1</v>
      </c>
      <c r="E59" s="1">
        <v>144.08</v>
      </c>
      <c r="F59" s="1">
        <f>D59*E59</f>
        <v>144.08</v>
      </c>
      <c r="G59" s="6">
        <f>F59*G1</f>
        <v>21.612000000000002</v>
      </c>
      <c r="H59" s="6">
        <v>16</v>
      </c>
      <c r="I59" s="6">
        <f>F59+G59+H59</f>
        <v>181.692</v>
      </c>
      <c r="J59" s="3"/>
      <c r="K59" s="3"/>
      <c r="L59" s="3"/>
      <c r="M59" s="3"/>
      <c r="N59" s="3"/>
    </row>
    <row r="60" spans="1:14" s="4" customFormat="1" ht="12.75">
      <c r="A60" s="7" t="s">
        <v>16</v>
      </c>
      <c r="B60" s="8"/>
      <c r="C60" s="8"/>
      <c r="D60" s="8"/>
      <c r="E60" s="8"/>
      <c r="F60" s="8"/>
      <c r="G60" s="9"/>
      <c r="H60" s="9"/>
      <c r="I60" s="9">
        <f>SUM(I56:I59)</f>
        <v>970.906</v>
      </c>
      <c r="J60" s="3">
        <v>981</v>
      </c>
      <c r="K60" s="10">
        <f>I60-J60</f>
        <v>-10.094000000000051</v>
      </c>
      <c r="L60" s="3"/>
      <c r="M60" s="3"/>
      <c r="N60" s="3"/>
    </row>
    <row r="61" spans="1:14" s="4" customFormat="1" ht="12.75">
      <c r="A61" s="5" t="s">
        <v>49</v>
      </c>
      <c r="B61" s="1">
        <v>75</v>
      </c>
      <c r="C61" s="1" t="s">
        <v>26</v>
      </c>
      <c r="D61" s="1">
        <v>1</v>
      </c>
      <c r="E61" s="1">
        <v>93.8</v>
      </c>
      <c r="F61" s="1">
        <f>D61*E61</f>
        <v>93.8</v>
      </c>
      <c r="G61" s="6">
        <f>F61*G1</f>
        <v>14.069999999999999</v>
      </c>
      <c r="H61" s="6"/>
      <c r="I61" s="6">
        <f>F61+G61+H61</f>
        <v>107.86999999999999</v>
      </c>
      <c r="J61" s="3"/>
      <c r="K61" s="3"/>
      <c r="L61" s="3"/>
      <c r="M61" s="3"/>
      <c r="N61" s="3"/>
    </row>
    <row r="62" spans="1:14" s="4" customFormat="1" ht="12.75">
      <c r="A62" s="1"/>
      <c r="B62" s="1">
        <v>40</v>
      </c>
      <c r="C62" s="1" t="s">
        <v>23</v>
      </c>
      <c r="D62" s="1">
        <v>1</v>
      </c>
      <c r="E62" s="1">
        <v>93.8</v>
      </c>
      <c r="F62" s="1">
        <f>D62*E62</f>
        <v>93.8</v>
      </c>
      <c r="G62" s="6">
        <f>F62*G1</f>
        <v>14.069999999999999</v>
      </c>
      <c r="H62" s="6">
        <v>10.42</v>
      </c>
      <c r="I62" s="6">
        <f>F62+G62+H62</f>
        <v>118.28999999999999</v>
      </c>
      <c r="J62" s="3"/>
      <c r="K62" s="3"/>
      <c r="L62" s="3"/>
      <c r="M62" s="3"/>
      <c r="N62" s="3"/>
    </row>
    <row r="63" spans="1:14" s="4" customFormat="1" ht="12.75">
      <c r="A63" s="7" t="s">
        <v>16</v>
      </c>
      <c r="B63" s="8"/>
      <c r="C63" s="8"/>
      <c r="D63" s="8"/>
      <c r="E63" s="8"/>
      <c r="F63" s="8"/>
      <c r="G63" s="9"/>
      <c r="H63" s="9"/>
      <c r="I63" s="9">
        <f>SUM(I61:I62)</f>
        <v>226.15999999999997</v>
      </c>
      <c r="J63" s="3">
        <v>300</v>
      </c>
      <c r="K63" s="3">
        <f>I63-J63</f>
        <v>-73.84000000000003</v>
      </c>
      <c r="L63" s="3"/>
      <c r="M63" s="3"/>
      <c r="N63" s="3"/>
    </row>
    <row r="64" spans="1:14" s="4" customFormat="1" ht="12.75">
      <c r="A64" s="5" t="s">
        <v>50</v>
      </c>
      <c r="B64" s="1">
        <v>52</v>
      </c>
      <c r="C64" s="1" t="s">
        <v>15</v>
      </c>
      <c r="D64" s="1">
        <v>1</v>
      </c>
      <c r="E64" s="1">
        <v>144.08</v>
      </c>
      <c r="F64" s="1">
        <f>D64*E64</f>
        <v>144.08</v>
      </c>
      <c r="G64" s="6">
        <f>F64*G1</f>
        <v>21.612000000000002</v>
      </c>
      <c r="H64" s="6">
        <v>16</v>
      </c>
      <c r="I64" s="6">
        <f>F64+G64+H64</f>
        <v>181.692</v>
      </c>
      <c r="J64" s="3"/>
      <c r="K64" s="3"/>
      <c r="L64" s="3"/>
      <c r="M64" s="3"/>
      <c r="N64" s="3"/>
    </row>
    <row r="65" spans="1:14" s="4" customFormat="1" ht="12.75">
      <c r="A65" s="7" t="s">
        <v>16</v>
      </c>
      <c r="B65" s="8"/>
      <c r="C65" s="8"/>
      <c r="D65" s="8"/>
      <c r="E65" s="8"/>
      <c r="F65" s="8"/>
      <c r="G65" s="9"/>
      <c r="H65" s="9"/>
      <c r="I65" s="9">
        <v>181.69</v>
      </c>
      <c r="J65" s="3">
        <v>183.53</v>
      </c>
      <c r="K65" s="3">
        <f>I65-J65</f>
        <v>-1.8400000000000034</v>
      </c>
      <c r="L65" s="3"/>
      <c r="M65" s="3"/>
      <c r="N65" s="3"/>
    </row>
    <row r="66" spans="1:14" s="4" customFormat="1" ht="12.75">
      <c r="A66" s="5" t="s">
        <v>51</v>
      </c>
      <c r="B66" s="1">
        <v>81</v>
      </c>
      <c r="C66" s="1" t="s">
        <v>26</v>
      </c>
      <c r="D66" s="1">
        <v>1</v>
      </c>
      <c r="E66" s="1">
        <v>70.84</v>
      </c>
      <c r="F66" s="1">
        <f>D66*E66</f>
        <v>70.84</v>
      </c>
      <c r="G66" s="6">
        <f>F66*G1</f>
        <v>10.626</v>
      </c>
      <c r="H66" s="6"/>
      <c r="I66" s="6">
        <f>F66+G66+H66</f>
        <v>81.46600000000001</v>
      </c>
      <c r="J66" s="3"/>
      <c r="K66" s="3"/>
      <c r="L66" s="3"/>
      <c r="M66" s="3"/>
      <c r="N66" s="3"/>
    </row>
    <row r="67" spans="1:14" s="4" customFormat="1" ht="12.75">
      <c r="A67" s="1"/>
      <c r="B67" s="1">
        <v>72</v>
      </c>
      <c r="C67" s="1" t="s">
        <v>26</v>
      </c>
      <c r="D67" s="1">
        <v>1</v>
      </c>
      <c r="E67" s="1">
        <v>132.62</v>
      </c>
      <c r="F67" s="1">
        <f>D67*E67</f>
        <v>132.62</v>
      </c>
      <c r="G67" s="6">
        <f>F67*G1</f>
        <v>19.893</v>
      </c>
      <c r="H67" s="6"/>
      <c r="I67" s="6">
        <f>F67+G67+H67</f>
        <v>152.513</v>
      </c>
      <c r="J67" s="3"/>
      <c r="K67" s="3"/>
      <c r="L67" s="3"/>
      <c r="M67" s="3"/>
      <c r="N67" s="3"/>
    </row>
    <row r="68" spans="1:14" s="4" customFormat="1" ht="12.75">
      <c r="A68" s="1"/>
      <c r="B68" s="1">
        <v>75</v>
      </c>
      <c r="C68" s="1" t="s">
        <v>23</v>
      </c>
      <c r="D68" s="1">
        <v>1</v>
      </c>
      <c r="E68" s="1">
        <v>93.8</v>
      </c>
      <c r="F68" s="1">
        <f>D68*E68</f>
        <v>93.8</v>
      </c>
      <c r="G68" s="6">
        <f>F68*G1</f>
        <v>14.069999999999999</v>
      </c>
      <c r="H68" s="6"/>
      <c r="I68" s="6">
        <f>F68+G68+H68</f>
        <v>107.86999999999999</v>
      </c>
      <c r="J68" s="3"/>
      <c r="K68" s="3"/>
      <c r="L68" s="3"/>
      <c r="M68" s="3"/>
      <c r="N68" s="3"/>
    </row>
    <row r="69" spans="1:14" s="4" customFormat="1" ht="12.75">
      <c r="A69" s="7" t="s">
        <v>16</v>
      </c>
      <c r="B69" s="8"/>
      <c r="C69" s="8"/>
      <c r="D69" s="8"/>
      <c r="E69" s="8"/>
      <c r="F69" s="8"/>
      <c r="G69" s="9"/>
      <c r="H69" s="9"/>
      <c r="I69" s="9">
        <f>SUM(I66:I68)</f>
        <v>341.849</v>
      </c>
      <c r="J69" s="3">
        <v>346</v>
      </c>
      <c r="K69" s="10">
        <f>I69-J69</f>
        <v>-4.1510000000000105</v>
      </c>
      <c r="L69" s="3"/>
      <c r="M69" s="3"/>
      <c r="N69" s="3"/>
    </row>
    <row r="70" spans="1:14" s="4" customFormat="1" ht="12.75">
      <c r="A70" s="5" t="s">
        <v>52</v>
      </c>
      <c r="B70" s="1">
        <v>75</v>
      </c>
      <c r="C70" s="1" t="s">
        <v>23</v>
      </c>
      <c r="D70" s="1">
        <v>1</v>
      </c>
      <c r="E70" s="1">
        <v>93.8</v>
      </c>
      <c r="F70" s="1">
        <f>D70*E70</f>
        <v>93.8</v>
      </c>
      <c r="G70" s="6">
        <f>F70*G1</f>
        <v>14.069999999999999</v>
      </c>
      <c r="H70" s="6"/>
      <c r="I70" s="6">
        <f>F70+G70+H70</f>
        <v>107.86999999999999</v>
      </c>
      <c r="J70" s="3"/>
      <c r="K70" s="3"/>
      <c r="L70" s="3" t="s">
        <v>53</v>
      </c>
      <c r="M70" s="3"/>
      <c r="N70" s="3"/>
    </row>
    <row r="71" spans="1:14" s="4" customFormat="1" ht="12.75">
      <c r="A71" s="7" t="s">
        <v>16</v>
      </c>
      <c r="B71" s="8"/>
      <c r="C71" s="8"/>
      <c r="D71" s="8"/>
      <c r="E71" s="8"/>
      <c r="F71" s="8"/>
      <c r="G71" s="9"/>
      <c r="H71" s="9"/>
      <c r="I71" s="9">
        <v>107.87</v>
      </c>
      <c r="J71" s="3">
        <v>110</v>
      </c>
      <c r="K71" s="3">
        <f>I71-J71</f>
        <v>-2.1299999999999955</v>
      </c>
      <c r="L71" s="3"/>
      <c r="M71" s="3"/>
      <c r="N71" s="3"/>
    </row>
    <row r="72" spans="1:14" s="4" customFormat="1" ht="12.75">
      <c r="A72" s="5" t="s">
        <v>54</v>
      </c>
      <c r="B72" s="1">
        <v>80</v>
      </c>
      <c r="C72" s="1" t="s">
        <v>23</v>
      </c>
      <c r="D72" s="1">
        <v>1</v>
      </c>
      <c r="E72" s="1">
        <v>264.14</v>
      </c>
      <c r="F72" s="1">
        <f>D72*E72</f>
        <v>264.14</v>
      </c>
      <c r="G72" s="6">
        <f>F72*G1</f>
        <v>39.620999999999995</v>
      </c>
      <c r="H72" s="6"/>
      <c r="I72" s="6">
        <f>F72+G72+H72</f>
        <v>303.76099999999997</v>
      </c>
      <c r="J72" s="3"/>
      <c r="K72" s="3"/>
      <c r="L72" s="3"/>
      <c r="M72" s="3"/>
      <c r="N72" s="3"/>
    </row>
    <row r="73" spans="1:14" s="4" customFormat="1" ht="12.75">
      <c r="A73" s="1"/>
      <c r="B73" s="1">
        <v>52</v>
      </c>
      <c r="C73" s="1" t="s">
        <v>48</v>
      </c>
      <c r="D73" s="1">
        <v>1</v>
      </c>
      <c r="E73" s="1">
        <v>144.08</v>
      </c>
      <c r="F73" s="1">
        <f>D73*E73</f>
        <v>144.08</v>
      </c>
      <c r="G73" s="6">
        <f>F73*G1</f>
        <v>21.612000000000002</v>
      </c>
      <c r="H73" s="6">
        <v>16</v>
      </c>
      <c r="I73" s="6">
        <f>F73+G73+H73</f>
        <v>181.692</v>
      </c>
      <c r="J73" s="3"/>
      <c r="K73" s="3"/>
      <c r="L73" s="3"/>
      <c r="M73" s="3"/>
      <c r="N73" s="3"/>
    </row>
    <row r="74" spans="1:14" s="4" customFormat="1" ht="12.75">
      <c r="A74" s="7" t="s">
        <v>16</v>
      </c>
      <c r="B74" s="8"/>
      <c r="C74" s="8"/>
      <c r="D74" s="8"/>
      <c r="E74" s="8"/>
      <c r="F74" s="8"/>
      <c r="G74" s="9"/>
      <c r="H74" s="9"/>
      <c r="I74" s="9">
        <f>SUM(I72:I73)</f>
        <v>485.453</v>
      </c>
      <c r="J74" s="3">
        <v>491</v>
      </c>
      <c r="K74" s="10">
        <f>I74-J74</f>
        <v>-5.5470000000000255</v>
      </c>
      <c r="L74" s="3"/>
      <c r="M74" s="3"/>
      <c r="N74" s="3"/>
    </row>
    <row r="75" spans="1:14" s="4" customFormat="1" ht="12.75">
      <c r="A75" s="5" t="s">
        <v>55</v>
      </c>
      <c r="B75" s="1">
        <v>72</v>
      </c>
      <c r="C75" s="1">
        <v>37</v>
      </c>
      <c r="D75" s="1">
        <v>1</v>
      </c>
      <c r="E75" s="1">
        <v>132.62</v>
      </c>
      <c r="F75" s="1">
        <f>D75*E75</f>
        <v>132.62</v>
      </c>
      <c r="G75" s="6">
        <f>F75*G1</f>
        <v>19.893</v>
      </c>
      <c r="H75" s="6"/>
      <c r="I75" s="6">
        <f>F75+G75+H75</f>
        <v>152.513</v>
      </c>
      <c r="J75" s="3"/>
      <c r="K75" s="3"/>
      <c r="L75" s="3"/>
      <c r="M75" s="3"/>
      <c r="N75" s="3"/>
    </row>
    <row r="76" spans="1:14" s="4" customFormat="1" ht="12.75">
      <c r="A76" s="1"/>
      <c r="B76" s="1">
        <v>72</v>
      </c>
      <c r="C76" s="1">
        <v>39</v>
      </c>
      <c r="D76" s="1">
        <v>1</v>
      </c>
      <c r="E76" s="1">
        <v>132.62</v>
      </c>
      <c r="F76" s="1">
        <f>D76*E76</f>
        <v>132.62</v>
      </c>
      <c r="G76" s="6">
        <f>F76*G1</f>
        <v>19.893</v>
      </c>
      <c r="H76" s="6"/>
      <c r="I76" s="6">
        <f>F76+G76+H76</f>
        <v>152.513</v>
      </c>
      <c r="J76" s="3"/>
      <c r="K76" s="3"/>
      <c r="L76" s="3"/>
      <c r="M76" s="3"/>
      <c r="N76" s="3"/>
    </row>
    <row r="77" spans="1:14" s="4" customFormat="1" ht="12.75">
      <c r="A77" s="1"/>
      <c r="B77" s="1">
        <v>32</v>
      </c>
      <c r="C77" s="1">
        <v>42</v>
      </c>
      <c r="D77" s="1">
        <v>1</v>
      </c>
      <c r="E77" s="1">
        <v>98.19</v>
      </c>
      <c r="F77" s="1">
        <f>D77*E77</f>
        <v>98.19</v>
      </c>
      <c r="G77" s="6">
        <f>F77*G1</f>
        <v>14.728499999999999</v>
      </c>
      <c r="H77" s="6">
        <v>10.91</v>
      </c>
      <c r="I77" s="6">
        <f>F77+G77+H77</f>
        <v>123.82849999999999</v>
      </c>
      <c r="J77" s="3"/>
      <c r="K77" s="3"/>
      <c r="L77" s="3"/>
      <c r="M77" s="3"/>
      <c r="N77" s="3"/>
    </row>
    <row r="78" spans="1:14" s="4" customFormat="1" ht="12.75">
      <c r="A78" s="7" t="s">
        <v>16</v>
      </c>
      <c r="B78" s="8"/>
      <c r="C78" s="8"/>
      <c r="D78" s="8"/>
      <c r="E78" s="8"/>
      <c r="F78" s="8"/>
      <c r="G78" s="9"/>
      <c r="H78" s="9"/>
      <c r="I78" s="9">
        <f>SUM(I75:I77)</f>
        <v>428.85450000000003</v>
      </c>
      <c r="J78" s="3">
        <v>434</v>
      </c>
      <c r="K78" s="10">
        <f>I78-J78</f>
        <v>-5.14549999999997</v>
      </c>
      <c r="L78" s="3"/>
      <c r="M78" s="3"/>
      <c r="N78" s="3"/>
    </row>
    <row r="79" spans="1:14" s="4" customFormat="1" ht="12.75">
      <c r="A79" s="5" t="s">
        <v>56</v>
      </c>
      <c r="B79" s="1">
        <v>75</v>
      </c>
      <c r="C79" s="1" t="s">
        <v>23</v>
      </c>
      <c r="D79" s="1">
        <v>1</v>
      </c>
      <c r="E79" s="1">
        <v>93.8</v>
      </c>
      <c r="F79" s="1">
        <f>D79*E79</f>
        <v>93.8</v>
      </c>
      <c r="G79" s="6">
        <f>F79*G1</f>
        <v>14.069999999999999</v>
      </c>
      <c r="H79" s="6"/>
      <c r="I79" s="6">
        <f>F79+G79+H79</f>
        <v>107.86999999999999</v>
      </c>
      <c r="J79" s="3"/>
      <c r="K79" s="3"/>
      <c r="L79" s="3"/>
      <c r="M79" s="3"/>
      <c r="N79" s="3"/>
    </row>
    <row r="80" spans="1:14" s="4" customFormat="1" ht="12.75">
      <c r="A80" s="7" t="s">
        <v>16</v>
      </c>
      <c r="B80" s="8"/>
      <c r="C80" s="8"/>
      <c r="D80" s="8"/>
      <c r="E80" s="8"/>
      <c r="F80" s="8"/>
      <c r="G80" s="9"/>
      <c r="H80" s="9"/>
      <c r="I80" s="9">
        <v>107.87</v>
      </c>
      <c r="J80" s="3">
        <v>108.96</v>
      </c>
      <c r="K80" s="3">
        <f>I80-J80</f>
        <v>-1.0899999999999892</v>
      </c>
      <c r="L80" s="3"/>
      <c r="M80" s="3"/>
      <c r="N80" s="3"/>
    </row>
    <row r="81" spans="1:14" s="4" customFormat="1" ht="12.75">
      <c r="A81" s="5" t="s">
        <v>57</v>
      </c>
      <c r="B81" s="1">
        <v>75</v>
      </c>
      <c r="C81" s="1">
        <v>36</v>
      </c>
      <c r="D81" s="1">
        <v>1</v>
      </c>
      <c r="E81" s="1">
        <v>93.8</v>
      </c>
      <c r="F81" s="1">
        <f>D81*E81</f>
        <v>93.8</v>
      </c>
      <c r="G81" s="6">
        <f>F81*G1</f>
        <v>14.069999999999999</v>
      </c>
      <c r="H81" s="6"/>
      <c r="I81" s="6">
        <f>F81+G81+H81</f>
        <v>107.86999999999999</v>
      </c>
      <c r="J81" s="3"/>
      <c r="K81" s="3"/>
      <c r="L81" s="3"/>
      <c r="M81" s="3"/>
      <c r="N81" s="3"/>
    </row>
    <row r="82" spans="1:14" s="4" customFormat="1" ht="12.75">
      <c r="A82" s="1"/>
      <c r="B82" s="1">
        <v>6</v>
      </c>
      <c r="C82" s="1" t="s">
        <v>26</v>
      </c>
      <c r="D82" s="1">
        <v>1</v>
      </c>
      <c r="E82" s="1">
        <v>58.84</v>
      </c>
      <c r="F82" s="1">
        <f>D82*E82</f>
        <v>58.84</v>
      </c>
      <c r="G82" s="6">
        <f>F82*G1</f>
        <v>8.826</v>
      </c>
      <c r="H82" s="6">
        <v>6.54</v>
      </c>
      <c r="I82" s="6">
        <f>F82+G82+H82</f>
        <v>74.206</v>
      </c>
      <c r="J82" s="3"/>
      <c r="K82" s="3"/>
      <c r="L82" s="3"/>
      <c r="M82" s="3"/>
      <c r="N82" s="3"/>
    </row>
    <row r="83" spans="1:14" s="4" customFormat="1" ht="12.75">
      <c r="A83" s="7" t="s">
        <v>16</v>
      </c>
      <c r="B83" s="8"/>
      <c r="C83" s="8"/>
      <c r="D83" s="8"/>
      <c r="E83" s="8"/>
      <c r="F83" s="8"/>
      <c r="G83" s="9"/>
      <c r="H83" s="9"/>
      <c r="I83" s="9">
        <f>SUM(I81:I82)</f>
        <v>182.076</v>
      </c>
      <c r="J83" s="3">
        <v>183.91</v>
      </c>
      <c r="K83" s="10">
        <f>I83-J83</f>
        <v>-1.8340000000000032</v>
      </c>
      <c r="L83" s="3"/>
      <c r="M83" s="3"/>
      <c r="N83" s="3"/>
    </row>
    <row r="84" spans="1:14" s="4" customFormat="1" ht="12.75">
      <c r="A84" s="5" t="s">
        <v>58</v>
      </c>
      <c r="B84" s="1">
        <v>72</v>
      </c>
      <c r="C84" s="1" t="s">
        <v>23</v>
      </c>
      <c r="D84" s="1">
        <v>1</v>
      </c>
      <c r="E84" s="1">
        <v>132.62</v>
      </c>
      <c r="F84" s="1">
        <f>D84*E84</f>
        <v>132.62</v>
      </c>
      <c r="G84" s="6">
        <f>F84*G1</f>
        <v>19.893</v>
      </c>
      <c r="H84" s="6"/>
      <c r="I84" s="6">
        <f>F84+G84+H84</f>
        <v>152.513</v>
      </c>
      <c r="J84" s="3"/>
      <c r="K84" s="3"/>
      <c r="L84" s="3"/>
      <c r="M84" s="3"/>
      <c r="N84" s="3"/>
    </row>
    <row r="85" spans="1:14" s="4" customFormat="1" ht="12.75">
      <c r="A85" s="1"/>
      <c r="B85" s="1">
        <v>75</v>
      </c>
      <c r="C85" s="1" t="s">
        <v>26</v>
      </c>
      <c r="D85" s="1">
        <v>1</v>
      </c>
      <c r="E85" s="1">
        <v>93.8</v>
      </c>
      <c r="F85" s="1">
        <f>D85*E85</f>
        <v>93.8</v>
      </c>
      <c r="G85" s="6">
        <f>F85*G1</f>
        <v>14.069999999999999</v>
      </c>
      <c r="H85" s="6"/>
      <c r="I85" s="6">
        <f>F85+G85+H85</f>
        <v>107.86999999999999</v>
      </c>
      <c r="J85" s="3"/>
      <c r="K85" s="3"/>
      <c r="L85" s="3"/>
      <c r="M85" s="3"/>
      <c r="N85" s="3"/>
    </row>
    <row r="86" spans="1:14" s="4" customFormat="1" ht="12.75">
      <c r="A86" s="7" t="s">
        <v>16</v>
      </c>
      <c r="B86" s="8"/>
      <c r="C86" s="8"/>
      <c r="D86" s="8"/>
      <c r="E86" s="8"/>
      <c r="F86" s="8"/>
      <c r="G86" s="9"/>
      <c r="H86" s="9"/>
      <c r="I86" s="9">
        <f>SUM(I84:I85)</f>
        <v>260.383</v>
      </c>
      <c r="J86" s="3">
        <v>263.02</v>
      </c>
      <c r="K86" s="10">
        <f>I86-J86</f>
        <v>-2.6370000000000005</v>
      </c>
      <c r="L86" s="3"/>
      <c r="M86" s="3"/>
      <c r="N86" s="3"/>
    </row>
    <row r="87" spans="1:14" s="4" customFormat="1" ht="12.75">
      <c r="A87" s="5" t="s">
        <v>59</v>
      </c>
      <c r="B87" s="1">
        <v>32</v>
      </c>
      <c r="C87" s="1" t="s">
        <v>15</v>
      </c>
      <c r="D87" s="1">
        <v>3</v>
      </c>
      <c r="E87" s="1">
        <v>98.19</v>
      </c>
      <c r="F87" s="1">
        <f>D87*E87</f>
        <v>294.57</v>
      </c>
      <c r="G87" s="6">
        <f>F87*G1</f>
        <v>44.1855</v>
      </c>
      <c r="H87" s="6">
        <v>32.73</v>
      </c>
      <c r="I87" s="6">
        <f>F87+G87+H87</f>
        <v>371.4855</v>
      </c>
      <c r="J87" s="3"/>
      <c r="K87" s="3"/>
      <c r="L87" s="3"/>
      <c r="M87" s="3"/>
      <c r="N87" s="3"/>
    </row>
    <row r="88" spans="1:14" s="4" customFormat="1" ht="12.75">
      <c r="A88" s="1"/>
      <c r="B88" s="1">
        <v>32</v>
      </c>
      <c r="C88" s="1">
        <v>43</v>
      </c>
      <c r="D88" s="1">
        <v>2</v>
      </c>
      <c r="E88" s="1">
        <v>98.19</v>
      </c>
      <c r="F88" s="1">
        <f>D88*E88</f>
        <v>196.38</v>
      </c>
      <c r="G88" s="6">
        <f>F88*G1</f>
        <v>29.456999999999997</v>
      </c>
      <c r="H88" s="6">
        <v>21.82</v>
      </c>
      <c r="I88" s="6">
        <f>F88+G88+H88</f>
        <v>247.65699999999998</v>
      </c>
      <c r="J88" s="3"/>
      <c r="K88" s="3"/>
      <c r="L88" s="3"/>
      <c r="M88" s="3"/>
      <c r="N88" s="3"/>
    </row>
    <row r="89" spans="1:14" s="4" customFormat="1" ht="12.75">
      <c r="A89" s="1"/>
      <c r="B89" s="1">
        <v>75</v>
      </c>
      <c r="C89" s="1" t="s">
        <v>26</v>
      </c>
      <c r="D89" s="1">
        <v>1</v>
      </c>
      <c r="E89" s="1">
        <v>93.8</v>
      </c>
      <c r="F89" s="1">
        <f>D89*E89</f>
        <v>93.8</v>
      </c>
      <c r="G89" s="6">
        <f>F89*G1</f>
        <v>14.069999999999999</v>
      </c>
      <c r="H89" s="6"/>
      <c r="I89" s="6">
        <f>F89+G89+H89</f>
        <v>107.86999999999999</v>
      </c>
      <c r="J89" s="3"/>
      <c r="K89" s="3"/>
      <c r="L89" s="3"/>
      <c r="M89" s="3"/>
      <c r="N89" s="3"/>
    </row>
    <row r="90" spans="1:14" s="4" customFormat="1" ht="12.75">
      <c r="A90" s="7" t="s">
        <v>16</v>
      </c>
      <c r="B90" s="8"/>
      <c r="C90" s="8"/>
      <c r="D90" s="8"/>
      <c r="E90" s="8"/>
      <c r="F90" s="8"/>
      <c r="G90" s="9"/>
      <c r="H90" s="9"/>
      <c r="I90" s="9">
        <f>SUM(I87:I89)</f>
        <v>727.0125</v>
      </c>
      <c r="J90" s="3">
        <v>735</v>
      </c>
      <c r="K90" s="10">
        <f>I90-J90</f>
        <v>-7.9874999999999545</v>
      </c>
      <c r="L90" s="3"/>
      <c r="M90" s="3"/>
      <c r="N90" s="3"/>
    </row>
    <row r="91" spans="1:14" s="4" customFormat="1" ht="12.75">
      <c r="A91" s="5" t="s">
        <v>60</v>
      </c>
      <c r="B91" s="1">
        <v>52</v>
      </c>
      <c r="C91" s="1" t="s">
        <v>42</v>
      </c>
      <c r="D91" s="1">
        <v>1</v>
      </c>
      <c r="E91" s="1">
        <v>144.08</v>
      </c>
      <c r="F91" s="1">
        <f>D91*E91</f>
        <v>144.08</v>
      </c>
      <c r="G91" s="6">
        <f>F91*G1</f>
        <v>21.612000000000002</v>
      </c>
      <c r="H91" s="6">
        <v>16</v>
      </c>
      <c r="I91" s="6">
        <f>F91+G91+H91</f>
        <v>181.692</v>
      </c>
      <c r="J91" s="3"/>
      <c r="K91" s="3"/>
      <c r="L91" s="3"/>
      <c r="M91" s="3"/>
      <c r="N91" s="3"/>
    </row>
    <row r="92" spans="1:14" s="4" customFormat="1" ht="12.75">
      <c r="A92" s="7" t="s">
        <v>16</v>
      </c>
      <c r="B92" s="8"/>
      <c r="C92" s="8"/>
      <c r="D92" s="8"/>
      <c r="E92" s="8"/>
      <c r="F92" s="1"/>
      <c r="G92" s="8"/>
      <c r="H92" s="8"/>
      <c r="I92" s="8">
        <v>181.69</v>
      </c>
      <c r="J92" s="3">
        <v>183.53</v>
      </c>
      <c r="K92" s="3">
        <f>I92-J92</f>
        <v>-1.8400000000000034</v>
      </c>
      <c r="L92" s="3"/>
      <c r="M92" s="3"/>
      <c r="N92" s="3"/>
    </row>
    <row r="93" spans="1:14" s="4" customFormat="1" ht="12.75">
      <c r="A93" s="8" t="s">
        <v>61</v>
      </c>
      <c r="B93" s="7">
        <v>91</v>
      </c>
      <c r="C93" s="7" t="s">
        <v>20</v>
      </c>
      <c r="D93" s="7">
        <v>1</v>
      </c>
      <c r="E93" s="7">
        <v>307.64</v>
      </c>
      <c r="F93" s="1">
        <f>D93*E93</f>
        <v>307.64</v>
      </c>
      <c r="G93" s="8"/>
      <c r="H93" s="8"/>
      <c r="I93" s="8"/>
      <c r="J93" s="3"/>
      <c r="K93" s="3"/>
      <c r="L93" s="3"/>
      <c r="M93" s="3"/>
      <c r="N93" s="3"/>
    </row>
    <row r="94" spans="1:14" s="4" customFormat="1" ht="12.75">
      <c r="A94" s="7"/>
      <c r="B94" s="7">
        <v>75</v>
      </c>
      <c r="C94" s="7" t="s">
        <v>23</v>
      </c>
      <c r="D94" s="7">
        <v>1</v>
      </c>
      <c r="E94" s="7">
        <v>93.8</v>
      </c>
      <c r="F94" s="1">
        <f>D94*E94</f>
        <v>93.8</v>
      </c>
      <c r="G94" s="8"/>
      <c r="H94" s="8"/>
      <c r="I94" s="8"/>
      <c r="J94" s="3"/>
      <c r="K94" s="3"/>
      <c r="L94" s="3"/>
      <c r="M94" s="3"/>
      <c r="N94" s="3"/>
    </row>
    <row r="95" spans="1:14" s="4" customFormat="1" ht="12.75">
      <c r="A95" s="7"/>
      <c r="B95" s="7">
        <v>81</v>
      </c>
      <c r="C95" s="7" t="s">
        <v>14</v>
      </c>
      <c r="D95" s="7">
        <v>1</v>
      </c>
      <c r="E95" s="7">
        <v>70.84</v>
      </c>
      <c r="F95" s="1">
        <f>D95*E95</f>
        <v>70.84</v>
      </c>
      <c r="G95" s="8"/>
      <c r="H95" s="8"/>
      <c r="I95" s="8"/>
      <c r="J95" s="3"/>
      <c r="K95" s="3"/>
      <c r="L95" s="3"/>
      <c r="M95" s="3"/>
      <c r="N95" s="3"/>
    </row>
    <row r="96" spans="1:14" s="4" customFormat="1" ht="12.75">
      <c r="A96" s="7"/>
      <c r="B96" s="7">
        <v>81</v>
      </c>
      <c r="C96" s="7" t="s">
        <v>26</v>
      </c>
      <c r="D96" s="7">
        <v>2</v>
      </c>
      <c r="E96" s="7">
        <v>70.84</v>
      </c>
      <c r="F96" s="1">
        <f>D96*E96</f>
        <v>141.68</v>
      </c>
      <c r="G96" s="8"/>
      <c r="H96" s="8"/>
      <c r="I96" s="8"/>
      <c r="J96" s="3"/>
      <c r="K96" s="3"/>
      <c r="L96" s="3"/>
      <c r="M96" s="3"/>
      <c r="N96" s="3"/>
    </row>
    <row r="97" spans="1:14" s="4" customFormat="1" ht="12.75">
      <c r="A97" s="7"/>
      <c r="B97" s="7">
        <v>81</v>
      </c>
      <c r="C97" s="7" t="s">
        <v>23</v>
      </c>
      <c r="D97" s="7">
        <v>1</v>
      </c>
      <c r="E97" s="7">
        <v>70.84</v>
      </c>
      <c r="F97" s="1">
        <f>D97*E97</f>
        <v>70.84</v>
      </c>
      <c r="G97" s="8"/>
      <c r="H97" s="8"/>
      <c r="I97" s="8"/>
      <c r="J97" s="3"/>
      <c r="K97" s="3"/>
      <c r="L97" s="3"/>
      <c r="M97" s="3"/>
      <c r="N97" s="3"/>
    </row>
    <row r="98" spans="1:14" s="4" customFormat="1" ht="12.75">
      <c r="A98" s="7"/>
      <c r="B98" s="7">
        <v>6</v>
      </c>
      <c r="C98" s="7" t="s">
        <v>26</v>
      </c>
      <c r="D98" s="7">
        <v>2</v>
      </c>
      <c r="E98" s="7">
        <v>58.84</v>
      </c>
      <c r="F98" s="1">
        <f>D98*E98</f>
        <v>117.68</v>
      </c>
      <c r="G98" s="8"/>
      <c r="H98" s="8">
        <v>13.08</v>
      </c>
      <c r="I98" s="8"/>
      <c r="J98" s="3"/>
      <c r="K98" s="3"/>
      <c r="L98" s="3"/>
      <c r="M98" s="3"/>
      <c r="N98" s="3"/>
    </row>
    <row r="99" spans="1:14" s="4" customFormat="1" ht="12.75">
      <c r="A99" s="7"/>
      <c r="B99" s="7">
        <v>6</v>
      </c>
      <c r="C99" s="7" t="s">
        <v>23</v>
      </c>
      <c r="D99" s="7">
        <v>1</v>
      </c>
      <c r="E99" s="7">
        <v>58.84</v>
      </c>
      <c r="F99" s="1">
        <f>D99*E99</f>
        <v>58.84</v>
      </c>
      <c r="G99" s="8"/>
      <c r="H99" s="8">
        <v>6.54</v>
      </c>
      <c r="I99" s="8"/>
      <c r="J99" s="3"/>
      <c r="K99" s="3"/>
      <c r="L99" s="3"/>
      <c r="M99" s="3"/>
      <c r="N99" s="3"/>
    </row>
    <row r="100" spans="1:14" s="4" customFormat="1" ht="12.75">
      <c r="A100" s="7"/>
      <c r="B100" s="7">
        <v>72</v>
      </c>
      <c r="C100" s="7" t="s">
        <v>23</v>
      </c>
      <c r="D100" s="7">
        <v>2</v>
      </c>
      <c r="E100" s="7">
        <v>132.62</v>
      </c>
      <c r="F100" s="1">
        <f>D100*E100</f>
        <v>265.24</v>
      </c>
      <c r="G100" s="8"/>
      <c r="H100" s="8"/>
      <c r="I100" s="8"/>
      <c r="J100" s="3"/>
      <c r="K100" s="3"/>
      <c r="L100" s="3"/>
      <c r="M100" s="3"/>
      <c r="N100" s="3"/>
    </row>
    <row r="101" spans="1:14" s="4" customFormat="1" ht="12.75">
      <c r="A101" s="7"/>
      <c r="B101" s="7">
        <v>72</v>
      </c>
      <c r="C101" s="7" t="s">
        <v>26</v>
      </c>
      <c r="D101" s="7">
        <v>1</v>
      </c>
      <c r="E101" s="7">
        <v>132.62</v>
      </c>
      <c r="F101" s="1">
        <f>D101*E101</f>
        <v>132.62</v>
      </c>
      <c r="G101" s="8"/>
      <c r="H101" s="8"/>
      <c r="I101" s="8"/>
      <c r="J101" s="3"/>
      <c r="K101" s="3"/>
      <c r="L101" s="3"/>
      <c r="M101" s="3"/>
      <c r="N101" s="3"/>
    </row>
    <row r="102" spans="1:14" s="4" customFormat="1" ht="12.75">
      <c r="A102" s="7"/>
      <c r="B102" s="7">
        <v>80</v>
      </c>
      <c r="C102" s="7" t="s">
        <v>26</v>
      </c>
      <c r="D102" s="7">
        <v>1</v>
      </c>
      <c r="E102" s="7">
        <v>264.14</v>
      </c>
      <c r="F102" s="1">
        <f>D102*E102</f>
        <v>264.14</v>
      </c>
      <c r="G102" s="8"/>
      <c r="H102" s="8">
        <v>132.07</v>
      </c>
      <c r="I102" s="8"/>
      <c r="J102" s="3"/>
      <c r="K102" s="3"/>
      <c r="L102" s="3"/>
      <c r="M102" s="3"/>
      <c r="N102" s="3"/>
    </row>
    <row r="103" spans="1:14" s="4" customFormat="1" ht="12.75">
      <c r="A103" s="7"/>
      <c r="B103" s="7">
        <v>80</v>
      </c>
      <c r="C103" s="7" t="s">
        <v>23</v>
      </c>
      <c r="D103" s="7">
        <v>2</v>
      </c>
      <c r="E103" s="7">
        <v>264.14</v>
      </c>
      <c r="F103" s="1">
        <f>D103*E103</f>
        <v>528.28</v>
      </c>
      <c r="G103" s="8"/>
      <c r="H103" s="8"/>
      <c r="I103" s="8"/>
      <c r="J103" s="3"/>
      <c r="K103" s="3"/>
      <c r="L103" s="3"/>
      <c r="M103" s="3"/>
      <c r="N103" s="3"/>
    </row>
    <row r="104" spans="1:14" s="4" customFormat="1" ht="12.75">
      <c r="A104" s="7"/>
      <c r="B104" s="7">
        <v>52</v>
      </c>
      <c r="C104" s="7" t="s">
        <v>48</v>
      </c>
      <c r="D104" s="7">
        <v>2</v>
      </c>
      <c r="E104" s="7">
        <v>144.08</v>
      </c>
      <c r="F104" s="1">
        <f>D104*E104</f>
        <v>288.16</v>
      </c>
      <c r="G104" s="8"/>
      <c r="H104" s="8">
        <v>32</v>
      </c>
      <c r="I104" s="8"/>
      <c r="J104" s="3"/>
      <c r="K104" s="3"/>
      <c r="L104" s="3"/>
      <c r="M104" s="3"/>
      <c r="N104" s="3"/>
    </row>
    <row r="105" spans="1:14" s="4" customFormat="1" ht="12.75">
      <c r="A105" s="7"/>
      <c r="B105" s="7">
        <v>40</v>
      </c>
      <c r="C105" s="7" t="s">
        <v>23</v>
      </c>
      <c r="D105" s="7">
        <v>1</v>
      </c>
      <c r="E105" s="7">
        <v>93.8</v>
      </c>
      <c r="F105" s="1">
        <f>D105*E105</f>
        <v>93.8</v>
      </c>
      <c r="G105" s="8"/>
      <c r="H105" s="8">
        <v>10.42</v>
      </c>
      <c r="I105" s="8"/>
      <c r="J105" s="3"/>
      <c r="K105" s="3"/>
      <c r="L105" s="3"/>
      <c r="M105" s="3"/>
      <c r="N105" s="3"/>
    </row>
    <row r="106" spans="1:14" s="4" customFormat="1" ht="12.75">
      <c r="A106" s="7" t="s">
        <v>16</v>
      </c>
      <c r="B106" s="7"/>
      <c r="C106" s="7"/>
      <c r="D106" s="7"/>
      <c r="E106" s="7"/>
      <c r="F106" s="1"/>
      <c r="G106" s="8"/>
      <c r="H106" s="8"/>
      <c r="I106" s="8"/>
      <c r="J106" s="3"/>
      <c r="K106" s="3"/>
      <c r="L106" s="3"/>
      <c r="M106" s="3"/>
      <c r="N106" s="3"/>
    </row>
    <row r="107" spans="1:14" s="4" customFormat="1" ht="12.75">
      <c r="A107" s="11" t="s">
        <v>62</v>
      </c>
      <c r="B107" s="3">
        <v>40</v>
      </c>
      <c r="C107" s="3" t="s">
        <v>23</v>
      </c>
      <c r="D107" s="3">
        <v>1</v>
      </c>
      <c r="E107" s="3">
        <v>93.8</v>
      </c>
      <c r="F107" s="3">
        <f>D107*E107</f>
        <v>93.8</v>
      </c>
      <c r="G107" s="3"/>
      <c r="H107" s="3"/>
      <c r="I107" s="3">
        <f>F107</f>
        <v>93.8</v>
      </c>
      <c r="J107" s="3"/>
      <c r="K107" s="3"/>
      <c r="L107" s="3"/>
      <c r="M107" s="3"/>
      <c r="N107" s="3"/>
    </row>
    <row r="108" spans="1:14" s="4" customFormat="1" ht="12.75">
      <c r="A108" s="3"/>
      <c r="B108" s="3">
        <v>6</v>
      </c>
      <c r="C108" s="3" t="s">
        <v>14</v>
      </c>
      <c r="D108" s="3">
        <v>2</v>
      </c>
      <c r="E108" s="3">
        <v>58.84</v>
      </c>
      <c r="F108" s="3">
        <f>D108*E108</f>
        <v>117.68</v>
      </c>
      <c r="G108" s="3"/>
      <c r="H108" s="3"/>
      <c r="I108" s="3">
        <f>F108</f>
        <v>117.68</v>
      </c>
      <c r="J108" s="3"/>
      <c r="K108" s="3"/>
      <c r="L108" s="3"/>
      <c r="M108" s="3"/>
      <c r="N108" s="3"/>
    </row>
    <row r="109" spans="1:14" s="4" customFormat="1" ht="12.75">
      <c r="A109" s="3"/>
      <c r="B109" s="3">
        <v>32</v>
      </c>
      <c r="C109" s="3" t="s">
        <v>15</v>
      </c>
      <c r="D109" s="3">
        <v>1</v>
      </c>
      <c r="E109" s="3">
        <v>98.19</v>
      </c>
      <c r="F109" s="3">
        <f>D109*E109</f>
        <v>98.19</v>
      </c>
      <c r="G109" s="3"/>
      <c r="H109" s="3"/>
      <c r="I109" s="3">
        <f>F109</f>
        <v>98.19</v>
      </c>
      <c r="J109" s="3"/>
      <c r="K109" s="3"/>
      <c r="L109" s="3"/>
      <c r="M109" s="3"/>
      <c r="N109" s="3"/>
    </row>
    <row r="110" spans="1:14" s="4" customFormat="1" ht="12.75">
      <c r="A110" s="3"/>
      <c r="B110" s="3">
        <v>52</v>
      </c>
      <c r="C110" s="3" t="s">
        <v>42</v>
      </c>
      <c r="D110" s="3">
        <v>1</v>
      </c>
      <c r="E110" s="3">
        <v>144.08</v>
      </c>
      <c r="F110" s="3">
        <f>D110*E110</f>
        <v>144.08</v>
      </c>
      <c r="G110" s="3"/>
      <c r="H110" s="3"/>
      <c r="I110" s="3">
        <f>F110</f>
        <v>144.08</v>
      </c>
      <c r="J110" s="3"/>
      <c r="K110" s="3"/>
      <c r="L110" s="3"/>
      <c r="M110" s="3"/>
      <c r="N110" s="3"/>
    </row>
    <row r="111" spans="1:14" s="4" customFormat="1" ht="12.75">
      <c r="A111" s="3"/>
      <c r="B111" s="3">
        <v>80</v>
      </c>
      <c r="C111" s="3" t="s">
        <v>26</v>
      </c>
      <c r="D111" s="3">
        <v>1</v>
      </c>
      <c r="E111" s="3">
        <v>264.14</v>
      </c>
      <c r="F111" s="3">
        <f>D111*E111</f>
        <v>264.14</v>
      </c>
      <c r="G111" s="3"/>
      <c r="H111" s="3"/>
      <c r="I111" s="3">
        <f>F111</f>
        <v>264.14</v>
      </c>
      <c r="J111" s="3"/>
      <c r="K111" s="3"/>
      <c r="L111" s="3"/>
      <c r="M111" s="3"/>
      <c r="N111" s="3"/>
    </row>
    <row r="112" spans="1:14" s="4" customFormat="1" ht="12.75">
      <c r="A112" s="3" t="s">
        <v>16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6" s="4" customFormat="1" ht="12.75">
      <c r="A113" s="4" t="s">
        <v>63</v>
      </c>
      <c r="F113" s="4">
        <f>SUM(F2:F112)</f>
        <v>13155.980000000003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Иванова</dc:creator>
  <cp:keywords/>
  <dc:description/>
  <cp:lastModifiedBy>Татьяна Иванова</cp:lastModifiedBy>
  <dcterms:created xsi:type="dcterms:W3CDTF">2014-11-20T03:18:13Z</dcterms:created>
  <dcterms:modified xsi:type="dcterms:W3CDTF">2014-11-20T03:18:40Z</dcterms:modified>
  <cp:category/>
  <cp:version/>
  <cp:contentType/>
  <cp:contentStatus/>
  <cp:revision>1</cp:revision>
</cp:coreProperties>
</file>