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6290" windowHeight="1164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<sst xmlns="http://schemas.openxmlformats.org/spreadsheetml/2006/main" count="267" uniqueCount="122">
  <si>
    <t>Покупатель:</t>
  </si>
  <si>
    <t>Продавец:</t>
  </si>
  <si>
    <t>ООО "Лион-Балтик"</t>
  </si>
  <si>
    <t>Желаемая дата поставки:</t>
  </si>
  <si>
    <t>№ п/п</t>
  </si>
  <si>
    <t>Изделие</t>
  </si>
  <si>
    <t>Модель</t>
  </si>
  <si>
    <t>Цвет</t>
  </si>
  <si>
    <t>Итого</t>
  </si>
  <si>
    <t>Стоимость, руб</t>
  </si>
  <si>
    <t>Название пряжи (Италия); состав</t>
  </si>
  <si>
    <t>Жилет жен.</t>
  </si>
  <si>
    <t>Джемпер жен.</t>
  </si>
  <si>
    <t>Жакет жен.</t>
  </si>
  <si>
    <t>Cuzco; 40% шерсть, 30% акрил, 30% альпака</t>
  </si>
  <si>
    <t>32dc2428-d6ff-11e4-854e-50e54930c185</t>
  </si>
  <si>
    <t>32dc2429-d6ff-11e4-854e-50e54930c185</t>
  </si>
  <si>
    <t>32dc242a-d6ff-11e4-854e-50e54930c185</t>
  </si>
  <si>
    <t>32dc242b-d6ff-11e4-854e-50e54930c185</t>
  </si>
  <si>
    <t>32dc242c-d6ff-11e4-854e-50e54930c185</t>
  </si>
  <si>
    <t>Платье жен.</t>
  </si>
  <si>
    <t>Капри</t>
  </si>
  <si>
    <t>вишневый</t>
  </si>
  <si>
    <t>145ef4dd-f986-11e4-8297-50e54930c185</t>
  </si>
  <si>
    <t>горчичный</t>
  </si>
  <si>
    <t>145ef4df-f986-11e4-8297-50e54930c185</t>
  </si>
  <si>
    <t>145ef4e0-f986-11e4-8297-50e54930c185</t>
  </si>
  <si>
    <t>145ef4e1-f986-11e4-8297-50e54930c185</t>
  </si>
  <si>
    <t>145ef4e2-f986-11e4-8297-50e54930c185</t>
  </si>
  <si>
    <t>Сиена</t>
  </si>
  <si>
    <t>145ef4f4-f986-11e4-8297-50e54930c185</t>
  </si>
  <si>
    <t>145ef4fc-f986-11e4-8297-50e54930c185</t>
  </si>
  <si>
    <t>145ef4fd-f986-11e4-8297-50e54930c185</t>
  </si>
  <si>
    <t>8bf701b4-f991-11e4-8297-50e54930c185</t>
  </si>
  <si>
    <t>8bf701b5-f991-11e4-8297-50e54930c185</t>
  </si>
  <si>
    <t>ИТОГО:</t>
  </si>
  <si>
    <t>Аликанте</t>
  </si>
  <si>
    <t>белый</t>
  </si>
  <si>
    <t>Artic; 60% вискоза, 40% акрил</t>
  </si>
  <si>
    <t>цикламеновый</t>
  </si>
  <si>
    <t>Алора</t>
  </si>
  <si>
    <t>голубой</t>
  </si>
  <si>
    <t>Sabbia; 72% вискоза, 28% п/а</t>
  </si>
  <si>
    <t>коралловый</t>
  </si>
  <si>
    <t>светло-бирюзовый</t>
  </si>
  <si>
    <t>Ферро</t>
  </si>
  <si>
    <t>бирюзовый</t>
  </si>
  <si>
    <t>Топ жен.</t>
  </si>
  <si>
    <t>Туника жен.</t>
  </si>
  <si>
    <t>Брижит</t>
  </si>
  <si>
    <t>Габриэлла</t>
  </si>
  <si>
    <t>Дориан</t>
  </si>
  <si>
    <t>Ивет</t>
  </si>
  <si>
    <t>Мадлен</t>
  </si>
  <si>
    <t>Мелани</t>
  </si>
  <si>
    <t>Полет</t>
  </si>
  <si>
    <t>Полин</t>
  </si>
  <si>
    <t>Сабина</t>
  </si>
  <si>
    <t>васильковый</t>
  </si>
  <si>
    <t>кремовый</t>
  </si>
  <si>
    <t>бирюзово-белый</t>
  </si>
  <si>
    <t>васильково-белый</t>
  </si>
  <si>
    <t>Mineral; 90% вискоза, 10% п/а</t>
  </si>
  <si>
    <r>
      <t>Заявка на поставку моделей Gadjello</t>
    </r>
    <r>
      <rPr>
        <sz val="16"/>
        <rFont val="Arial"/>
        <family val="2"/>
      </rPr>
      <t>™</t>
    </r>
  </si>
  <si>
    <t>Новая цена (скидка 25%), руб</t>
  </si>
  <si>
    <t>черный</t>
  </si>
  <si>
    <t>Брэдфорд</t>
  </si>
  <si>
    <t>темно-фиолетовый</t>
  </si>
  <si>
    <t>Выгодное предложение (Скидки до 50%)</t>
  </si>
  <si>
    <t>Цена, руб</t>
  </si>
  <si>
    <t>Face; 30% шерсть, 30% вискоза, 40% акрил</t>
  </si>
  <si>
    <t>Альбертин</t>
  </si>
  <si>
    <t>красный</t>
  </si>
  <si>
    <t>молочный</t>
  </si>
  <si>
    <t>Брина</t>
  </si>
  <si>
    <t>Бэлл</t>
  </si>
  <si>
    <t>светло-серый</t>
  </si>
  <si>
    <t>темно-серый</t>
  </si>
  <si>
    <t>Дана</t>
  </si>
  <si>
    <t>Сuzco; 40% шерсть, 30% акрил, 30% альпака</t>
  </si>
  <si>
    <t>индиго</t>
  </si>
  <si>
    <t>Лолита</t>
  </si>
  <si>
    <t>розовый</t>
  </si>
  <si>
    <t>Коллекция Весна-Лето 2017</t>
  </si>
  <si>
    <t>темно-бежевый</t>
  </si>
  <si>
    <t>Ortensia; 70% мериносовая шерсть, 30% акрил</t>
  </si>
  <si>
    <t>оранжевый</t>
  </si>
  <si>
    <t>сиреневый</t>
  </si>
  <si>
    <t>Джемпер-туника жен.</t>
  </si>
  <si>
    <t>Кристелл</t>
  </si>
  <si>
    <t>песочный</t>
  </si>
  <si>
    <t>Лукино</t>
  </si>
  <si>
    <t>Мэрион</t>
  </si>
  <si>
    <t>красно-коралловый</t>
  </si>
  <si>
    <t>Севилья</t>
  </si>
  <si>
    <t>Скай</t>
  </si>
  <si>
    <t>Флави</t>
  </si>
  <si>
    <t>Новая цена (скидка 40%), руб</t>
  </si>
  <si>
    <t>Коллекция Осень-Зима 2017-18</t>
  </si>
  <si>
    <t>Адора</t>
  </si>
  <si>
    <t>темно-вишневый</t>
  </si>
  <si>
    <t>Folco; 70% мериносовая шерсть, 30% акрил</t>
  </si>
  <si>
    <t>темно-синий</t>
  </si>
  <si>
    <t>Юбка жен.</t>
  </si>
  <si>
    <t>Анита</t>
  </si>
  <si>
    <t>Блуза жен.</t>
  </si>
  <si>
    <t>Беатрис</t>
  </si>
  <si>
    <t>Доминик</t>
  </si>
  <si>
    <t>серо-бежевый</t>
  </si>
  <si>
    <t>Дэмиан</t>
  </si>
  <si>
    <t>Марита</t>
  </si>
  <si>
    <t>синий</t>
  </si>
  <si>
    <t>Матео</t>
  </si>
  <si>
    <t>Пабло</t>
  </si>
  <si>
    <t>Рамона</t>
  </si>
  <si>
    <t>Флорет</t>
  </si>
  <si>
    <t>Folco, Ortensia; 70% мериносовая шерсть, 30% акрил</t>
  </si>
  <si>
    <t>Хелен</t>
  </si>
  <si>
    <t>Система скидок:</t>
  </si>
  <si>
    <t>5% - при покупке на сумму от 15 тыс. руб</t>
  </si>
  <si>
    <t>10% - при покупке на сумму от 30 тыс. руб</t>
  </si>
  <si>
    <t>15% - при покупке на сумму от 50 тыс. руб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</si>
</sst>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8"/>
      <name val="Arial"/>
      <family val="2"/>
    </font>
    <font>
      <sz val="18"/>
      <name val="Arial"/>
      <family val="0"/>
    </font>
    <font>
      <b/>
      <sz val="8"/>
      <name val="Arial"/>
      <family val="0"/>
    </font>
    <font>
      <sz val="8"/>
      <color indexed="9"/>
      <name val="Arial"/>
      <family val="2"/>
    </font>
    <font>
      <b/>
      <sz val="10"/>
      <name val="Arial"/>
      <family val="0"/>
    </font>
    <font>
      <b/>
      <sz val="8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" fontId="2" fillId="33" borderId="10" xfId="0" applyNumberFormat="1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" fontId="4" fillId="0" borderId="10" xfId="0" applyNumberFormat="1" applyFont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34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left" vertical="center"/>
    </xf>
    <xf numFmtId="1" fontId="0" fillId="0" borderId="13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44" fillId="33" borderId="10" xfId="0" applyNumberFormat="1" applyFont="1" applyFill="1" applyBorder="1" applyAlignment="1">
      <alignment horizontal="left" wrapText="1"/>
    </xf>
    <xf numFmtId="3" fontId="0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0" xfId="0" applyNumberFormat="1" applyBorder="1" applyAlignment="1">
      <alignment horizontal="left" vertical="center"/>
    </xf>
    <xf numFmtId="0" fontId="0" fillId="0" borderId="17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8DC"/>
      <rgbColor rgb="00993366"/>
      <rgbColor rgb="0069696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9"/>
  <sheetViews>
    <sheetView tabSelected="1" zoomScalePageLayoutView="0" workbookViewId="0" topLeftCell="A1">
      <selection activeCell="T14" sqref="T14"/>
    </sheetView>
  </sheetViews>
  <sheetFormatPr defaultColWidth="10.66015625" defaultRowHeight="11.25"/>
  <cols>
    <col min="1" max="1" width="4.16015625" style="1" customWidth="1"/>
    <col min="2" max="2" width="13.66015625" style="1" customWidth="1"/>
    <col min="3" max="3" width="17.33203125" style="1" customWidth="1"/>
    <col min="4" max="4" width="20.16015625" style="1" customWidth="1"/>
    <col min="5" max="9" width="4.5" style="1" customWidth="1"/>
    <col min="10" max="10" width="6.5" style="1" customWidth="1"/>
    <col min="11" max="11" width="7.66015625" style="1" customWidth="1"/>
    <col min="12" max="12" width="13.16015625" style="1" customWidth="1"/>
    <col min="13" max="13" width="11.5" style="1" customWidth="1"/>
    <col min="14" max="14" width="56.66015625" style="1" customWidth="1"/>
    <col min="15" max="15" width="6.66015625" style="1" customWidth="1"/>
    <col min="16" max="22" width="4.5" style="1" customWidth="1"/>
  </cols>
  <sheetData>
    <row r="1" ht="21.75" customHeight="1">
      <c r="C1" s="23" t="s">
        <v>63</v>
      </c>
    </row>
    <row r="3" spans="2:14" ht="11.25">
      <c r="B3" s="2" t="s">
        <v>0</v>
      </c>
      <c r="K3" s="13"/>
      <c r="L3" s="13" t="s">
        <v>118</v>
      </c>
      <c r="N3" s="1" t="s">
        <v>119</v>
      </c>
    </row>
    <row r="4" spans="2:14" ht="11.25">
      <c r="B4" s="2" t="s">
        <v>1</v>
      </c>
      <c r="C4" s="1" t="s">
        <v>2</v>
      </c>
      <c r="N4" s="1" t="s">
        <v>120</v>
      </c>
    </row>
    <row r="5" spans="2:14" ht="11.25">
      <c r="B5" s="2" t="s">
        <v>3</v>
      </c>
      <c r="N5" s="1" t="s">
        <v>121</v>
      </c>
    </row>
    <row r="6" ht="11.25">
      <c r="B6" s="2"/>
    </row>
    <row r="7" spans="1:13" ht="21.75" customHeight="1">
      <c r="A7" s="38" t="s">
        <v>98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4" ht="35.25" customHeight="1">
      <c r="A8" s="11" t="s">
        <v>4</v>
      </c>
      <c r="B8" s="11" t="s">
        <v>5</v>
      </c>
      <c r="C8" s="11" t="s">
        <v>6</v>
      </c>
      <c r="D8" s="11" t="s">
        <v>7</v>
      </c>
      <c r="E8" s="12">
        <v>84</v>
      </c>
      <c r="F8" s="12">
        <v>88</v>
      </c>
      <c r="G8" s="12">
        <v>92</v>
      </c>
      <c r="H8" s="12">
        <v>96</v>
      </c>
      <c r="I8" s="12">
        <v>100</v>
      </c>
      <c r="J8" s="11" t="s">
        <v>8</v>
      </c>
      <c r="K8" s="35" t="s">
        <v>69</v>
      </c>
      <c r="L8" s="31" t="s">
        <v>64</v>
      </c>
      <c r="M8" s="11" t="s">
        <v>9</v>
      </c>
      <c r="N8" s="11" t="s">
        <v>10</v>
      </c>
    </row>
    <row r="9" spans="1:14" ht="11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</row>
    <row r="10" spans="1:22" ht="11.25" customHeight="1">
      <c r="A10" s="4">
        <v>1</v>
      </c>
      <c r="B10" s="39" t="s">
        <v>20</v>
      </c>
      <c r="C10" s="40" t="s">
        <v>99</v>
      </c>
      <c r="D10" s="5" t="s">
        <v>100</v>
      </c>
      <c r="E10" s="14"/>
      <c r="F10" s="14"/>
      <c r="G10" s="5"/>
      <c r="H10" s="5"/>
      <c r="I10" s="14"/>
      <c r="J10" s="4">
        <f aca="true" t="shared" si="0" ref="J10:J31">SUM(E10:I10)</f>
        <v>0</v>
      </c>
      <c r="K10" s="24">
        <v>2600</v>
      </c>
      <c r="L10" s="15">
        <f>K10*0.75</f>
        <v>1950</v>
      </c>
      <c r="M10" s="24">
        <f>J10*L10</f>
        <v>0</v>
      </c>
      <c r="N10" s="5" t="s">
        <v>101</v>
      </c>
      <c r="O10" s="7"/>
      <c r="P10"/>
      <c r="Q10" s="7"/>
      <c r="R10" s="7"/>
      <c r="S10" s="7"/>
      <c r="T10" s="7"/>
      <c r="U10"/>
      <c r="V10"/>
    </row>
    <row r="11" spans="1:22" ht="11.25" customHeight="1">
      <c r="A11" s="4">
        <v>2</v>
      </c>
      <c r="B11" s="39"/>
      <c r="C11" s="40"/>
      <c r="D11" s="5" t="s">
        <v>102</v>
      </c>
      <c r="E11" s="5"/>
      <c r="F11" s="5"/>
      <c r="G11" s="5"/>
      <c r="H11" s="5"/>
      <c r="I11" s="14"/>
      <c r="J11" s="4">
        <f t="shared" si="0"/>
        <v>0</v>
      </c>
      <c r="K11" s="24">
        <v>2600</v>
      </c>
      <c r="L11" s="15">
        <f aca="true" t="shared" si="1" ref="L11:L31">K11*0.75</f>
        <v>1950</v>
      </c>
      <c r="M11" s="24">
        <f aca="true" t="shared" si="2" ref="M11:M31">J11*L11</f>
        <v>0</v>
      </c>
      <c r="N11" s="5" t="s">
        <v>101</v>
      </c>
      <c r="O11" s="7"/>
      <c r="P11"/>
      <c r="Q11" s="7"/>
      <c r="R11" s="7"/>
      <c r="S11" s="7"/>
      <c r="T11" s="7"/>
      <c r="U11"/>
      <c r="V11"/>
    </row>
    <row r="12" spans="1:22" ht="11.25" customHeight="1">
      <c r="A12" s="4">
        <v>3</v>
      </c>
      <c r="B12" s="42" t="s">
        <v>12</v>
      </c>
      <c r="C12" s="43" t="s">
        <v>104</v>
      </c>
      <c r="D12" s="5" t="s">
        <v>41</v>
      </c>
      <c r="E12" s="14"/>
      <c r="F12" s="5"/>
      <c r="G12" s="5"/>
      <c r="H12" s="5"/>
      <c r="I12" s="5"/>
      <c r="J12" s="4">
        <f t="shared" si="0"/>
        <v>0</v>
      </c>
      <c r="K12" s="24">
        <v>2480</v>
      </c>
      <c r="L12" s="15">
        <f t="shared" si="1"/>
        <v>1860</v>
      </c>
      <c r="M12" s="24">
        <f t="shared" si="2"/>
        <v>0</v>
      </c>
      <c r="N12" s="5" t="s">
        <v>101</v>
      </c>
      <c r="O12" s="7"/>
      <c r="P12"/>
      <c r="Q12"/>
      <c r="R12" s="7"/>
      <c r="S12" s="7"/>
      <c r="T12" s="7"/>
      <c r="U12" s="7"/>
      <c r="V12"/>
    </row>
    <row r="13" spans="1:22" ht="11.25" customHeight="1">
      <c r="A13" s="4">
        <v>4</v>
      </c>
      <c r="B13" s="47"/>
      <c r="C13" s="48"/>
      <c r="D13" s="5" t="s">
        <v>73</v>
      </c>
      <c r="E13" s="14"/>
      <c r="F13" s="5"/>
      <c r="G13" s="5"/>
      <c r="H13" s="5"/>
      <c r="I13" s="5"/>
      <c r="J13" s="4">
        <f t="shared" si="0"/>
        <v>0</v>
      </c>
      <c r="K13" s="24">
        <v>2480</v>
      </c>
      <c r="L13" s="15">
        <f t="shared" si="1"/>
        <v>1860</v>
      </c>
      <c r="M13" s="24">
        <f t="shared" si="2"/>
        <v>0</v>
      </c>
      <c r="N13" s="5" t="s">
        <v>85</v>
      </c>
      <c r="O13" s="7"/>
      <c r="P13"/>
      <c r="Q13"/>
      <c r="R13" s="7"/>
      <c r="S13" s="7"/>
      <c r="T13" s="7"/>
      <c r="U13" s="7"/>
      <c r="V13"/>
    </row>
    <row r="14" spans="1:22" ht="11.25" customHeight="1">
      <c r="A14" s="4">
        <v>5</v>
      </c>
      <c r="B14" s="39" t="s">
        <v>105</v>
      </c>
      <c r="C14" s="40" t="s">
        <v>106</v>
      </c>
      <c r="D14" s="5" t="s">
        <v>77</v>
      </c>
      <c r="E14" s="14"/>
      <c r="F14" s="5"/>
      <c r="G14" s="5"/>
      <c r="H14" s="5"/>
      <c r="I14" s="5"/>
      <c r="J14" s="4">
        <f t="shared" si="0"/>
        <v>0</v>
      </c>
      <c r="K14" s="24">
        <v>2440</v>
      </c>
      <c r="L14" s="15">
        <f t="shared" si="1"/>
        <v>1830</v>
      </c>
      <c r="M14" s="24">
        <f t="shared" si="2"/>
        <v>0</v>
      </c>
      <c r="N14" s="5" t="s">
        <v>38</v>
      </c>
      <c r="O14" s="7"/>
      <c r="P14"/>
      <c r="Q14"/>
      <c r="R14" s="7"/>
      <c r="S14" s="7"/>
      <c r="T14" s="7"/>
      <c r="U14" s="7"/>
      <c r="V14"/>
    </row>
    <row r="15" spans="1:22" ht="11.25" customHeight="1">
      <c r="A15" s="4">
        <v>6</v>
      </c>
      <c r="B15" s="39"/>
      <c r="C15" s="40"/>
      <c r="D15" s="5" t="s">
        <v>65</v>
      </c>
      <c r="E15" s="14"/>
      <c r="F15" s="5"/>
      <c r="G15" s="5"/>
      <c r="H15" s="5"/>
      <c r="I15" s="5"/>
      <c r="J15" s="4">
        <f t="shared" si="0"/>
        <v>0</v>
      </c>
      <c r="K15" s="24">
        <v>2440</v>
      </c>
      <c r="L15" s="15">
        <f t="shared" si="1"/>
        <v>1830</v>
      </c>
      <c r="M15" s="24">
        <f t="shared" si="2"/>
        <v>0</v>
      </c>
      <c r="N15" s="5" t="s">
        <v>38</v>
      </c>
      <c r="O15" s="7"/>
      <c r="P15"/>
      <c r="Q15"/>
      <c r="R15" s="7"/>
      <c r="S15" s="7"/>
      <c r="T15" s="7"/>
      <c r="U15" s="7"/>
      <c r="V15"/>
    </row>
    <row r="16" spans="1:22" ht="11.25" customHeight="1">
      <c r="A16" s="4">
        <v>7</v>
      </c>
      <c r="B16" s="39" t="s">
        <v>12</v>
      </c>
      <c r="C16" s="40" t="s">
        <v>107</v>
      </c>
      <c r="D16" s="5" t="s">
        <v>22</v>
      </c>
      <c r="E16" s="5"/>
      <c r="F16" s="5"/>
      <c r="G16" s="5"/>
      <c r="H16" s="5"/>
      <c r="I16" s="5"/>
      <c r="J16" s="4">
        <f t="shared" si="0"/>
        <v>0</v>
      </c>
      <c r="K16" s="24">
        <v>2370</v>
      </c>
      <c r="L16" s="15">
        <f t="shared" si="1"/>
        <v>1777.5</v>
      </c>
      <c r="M16" s="24">
        <f t="shared" si="2"/>
        <v>0</v>
      </c>
      <c r="N16" s="5" t="s">
        <v>101</v>
      </c>
      <c r="O16" s="7"/>
      <c r="P16"/>
      <c r="Q16"/>
      <c r="R16" s="7"/>
      <c r="S16" s="7"/>
      <c r="T16" s="7"/>
      <c r="U16" s="7"/>
      <c r="V16"/>
    </row>
    <row r="17" spans="1:22" ht="11.25" customHeight="1">
      <c r="A17" s="4">
        <v>8</v>
      </c>
      <c r="B17" s="39"/>
      <c r="C17" s="40"/>
      <c r="D17" s="5" t="s">
        <v>108</v>
      </c>
      <c r="E17" s="5"/>
      <c r="F17" s="5"/>
      <c r="G17" s="5"/>
      <c r="H17" s="5"/>
      <c r="I17" s="5"/>
      <c r="J17" s="4">
        <f>SUM(E17:I17)</f>
        <v>0</v>
      </c>
      <c r="K17" s="24">
        <v>2370</v>
      </c>
      <c r="L17" s="15">
        <f t="shared" si="1"/>
        <v>1777.5</v>
      </c>
      <c r="M17" s="24">
        <f t="shared" si="2"/>
        <v>0</v>
      </c>
      <c r="N17" s="5" t="s">
        <v>101</v>
      </c>
      <c r="O17" s="7"/>
      <c r="P17"/>
      <c r="Q17" s="7"/>
      <c r="R17" s="7"/>
      <c r="S17" s="7"/>
      <c r="T17" s="7"/>
      <c r="U17" s="7"/>
      <c r="V17"/>
    </row>
    <row r="18" spans="1:22" ht="11.25" customHeight="1">
      <c r="A18" s="4">
        <v>9</v>
      </c>
      <c r="B18" s="39"/>
      <c r="C18" s="40"/>
      <c r="D18" s="5" t="s">
        <v>102</v>
      </c>
      <c r="E18" s="5"/>
      <c r="F18" s="5"/>
      <c r="G18" s="5"/>
      <c r="H18" s="5"/>
      <c r="I18" s="5"/>
      <c r="J18" s="4">
        <f t="shared" si="0"/>
        <v>0</v>
      </c>
      <c r="K18" s="24">
        <v>2370</v>
      </c>
      <c r="L18" s="15">
        <f t="shared" si="1"/>
        <v>1777.5</v>
      </c>
      <c r="M18" s="24">
        <f t="shared" si="2"/>
        <v>0</v>
      </c>
      <c r="N18" s="5" t="s">
        <v>101</v>
      </c>
      <c r="O18" s="7"/>
      <c r="P18"/>
      <c r="Q18" s="7"/>
      <c r="R18" s="7"/>
      <c r="S18" s="7"/>
      <c r="T18" s="7"/>
      <c r="U18" s="7"/>
      <c r="V18"/>
    </row>
    <row r="19" spans="1:22" ht="11.25" customHeight="1">
      <c r="A19" s="4">
        <v>10</v>
      </c>
      <c r="B19" s="39" t="s">
        <v>12</v>
      </c>
      <c r="C19" s="40" t="s">
        <v>109</v>
      </c>
      <c r="D19" s="5" t="s">
        <v>72</v>
      </c>
      <c r="E19" s="14"/>
      <c r="F19" s="5"/>
      <c r="G19" s="5"/>
      <c r="H19" s="14"/>
      <c r="I19" s="14"/>
      <c r="J19" s="4">
        <f>SUM(E19:I19)</f>
        <v>0</v>
      </c>
      <c r="K19" s="24">
        <v>2560</v>
      </c>
      <c r="L19" s="15">
        <f>K19*0.75</f>
        <v>1920</v>
      </c>
      <c r="M19" s="24">
        <f>J19*L19</f>
        <v>0</v>
      </c>
      <c r="N19" s="5" t="s">
        <v>101</v>
      </c>
      <c r="O19" s="7"/>
      <c r="P19"/>
      <c r="Q19" s="7"/>
      <c r="R19" s="7"/>
      <c r="S19" s="7"/>
      <c r="T19" s="7"/>
      <c r="U19" s="7"/>
      <c r="V19"/>
    </row>
    <row r="20" spans="1:22" ht="11.25" customHeight="1">
      <c r="A20" s="4">
        <v>11</v>
      </c>
      <c r="B20" s="39"/>
      <c r="C20" s="40"/>
      <c r="D20" s="5" t="s">
        <v>59</v>
      </c>
      <c r="E20" s="14"/>
      <c r="F20" s="14"/>
      <c r="G20" s="14"/>
      <c r="H20" s="5"/>
      <c r="I20" s="14"/>
      <c r="J20" s="4">
        <f t="shared" si="0"/>
        <v>0</v>
      </c>
      <c r="K20" s="24">
        <v>2560</v>
      </c>
      <c r="L20" s="15">
        <f t="shared" si="1"/>
        <v>1920</v>
      </c>
      <c r="M20" s="24">
        <f t="shared" si="2"/>
        <v>0</v>
      </c>
      <c r="N20" s="5" t="s">
        <v>101</v>
      </c>
      <c r="O20" s="7"/>
      <c r="P20"/>
      <c r="Q20" s="7"/>
      <c r="R20" s="7"/>
      <c r="S20" s="7"/>
      <c r="T20" s="7"/>
      <c r="U20" s="7"/>
      <c r="V20"/>
    </row>
    <row r="21" spans="1:22" ht="11.25" customHeight="1">
      <c r="A21" s="4">
        <v>12</v>
      </c>
      <c r="B21" s="5" t="s">
        <v>12</v>
      </c>
      <c r="C21" s="34" t="s">
        <v>110</v>
      </c>
      <c r="D21" s="5" t="s">
        <v>111</v>
      </c>
      <c r="E21" s="14"/>
      <c r="F21" s="14"/>
      <c r="G21" s="5"/>
      <c r="H21" s="5"/>
      <c r="I21" s="14"/>
      <c r="J21" s="4">
        <f t="shared" si="0"/>
        <v>0</v>
      </c>
      <c r="K21" s="24">
        <v>2600</v>
      </c>
      <c r="L21" s="15">
        <f t="shared" si="1"/>
        <v>1950</v>
      </c>
      <c r="M21" s="24">
        <f t="shared" si="2"/>
        <v>0</v>
      </c>
      <c r="N21" s="5" t="s">
        <v>101</v>
      </c>
      <c r="O21" s="7"/>
      <c r="P21"/>
      <c r="Q21" s="7"/>
      <c r="R21" s="7"/>
      <c r="S21" s="7"/>
      <c r="T21" s="7"/>
      <c r="U21" s="7"/>
      <c r="V21"/>
    </row>
    <row r="22" spans="1:22" ht="11.25" customHeight="1">
      <c r="A22" s="4">
        <v>13</v>
      </c>
      <c r="B22" s="5" t="s">
        <v>13</v>
      </c>
      <c r="C22" s="6" t="s">
        <v>112</v>
      </c>
      <c r="D22" s="19" t="s">
        <v>108</v>
      </c>
      <c r="E22" s="14"/>
      <c r="F22" s="5"/>
      <c r="G22" s="14"/>
      <c r="H22" s="14"/>
      <c r="I22" s="14"/>
      <c r="J22" s="4">
        <f>SUM(E22:I22)</f>
        <v>0</v>
      </c>
      <c r="K22" s="24">
        <v>2630</v>
      </c>
      <c r="L22" s="15">
        <f>K22*0.75</f>
        <v>1972.5</v>
      </c>
      <c r="M22" s="24">
        <f>J22*L22</f>
        <v>0</v>
      </c>
      <c r="N22" s="5" t="s">
        <v>101</v>
      </c>
      <c r="O22" s="7"/>
      <c r="P22"/>
      <c r="Q22"/>
      <c r="R22" s="7"/>
      <c r="S22" s="7"/>
      <c r="T22" s="7"/>
      <c r="U22"/>
      <c r="V22"/>
    </row>
    <row r="23" spans="1:22" ht="11.25" customHeight="1">
      <c r="A23" s="4">
        <v>14</v>
      </c>
      <c r="B23" s="39" t="s">
        <v>11</v>
      </c>
      <c r="C23" s="40" t="s">
        <v>113</v>
      </c>
      <c r="D23" s="5" t="s">
        <v>80</v>
      </c>
      <c r="E23" s="14"/>
      <c r="F23" s="14"/>
      <c r="G23" s="5"/>
      <c r="H23" s="5"/>
      <c r="I23" s="14"/>
      <c r="J23" s="4">
        <f t="shared" si="0"/>
        <v>0</v>
      </c>
      <c r="K23" s="24">
        <v>2680</v>
      </c>
      <c r="L23" s="15">
        <f t="shared" si="1"/>
        <v>2010</v>
      </c>
      <c r="M23" s="24">
        <f t="shared" si="2"/>
        <v>0</v>
      </c>
      <c r="N23" s="5" t="s">
        <v>101</v>
      </c>
      <c r="O23" s="7"/>
      <c r="P23"/>
      <c r="Q23"/>
      <c r="R23" s="7"/>
      <c r="S23" s="7"/>
      <c r="T23" s="7"/>
      <c r="U23" s="7"/>
      <c r="V23"/>
    </row>
    <row r="24" spans="1:22" ht="11.25" customHeight="1">
      <c r="A24" s="4">
        <v>15</v>
      </c>
      <c r="B24" s="39"/>
      <c r="C24" s="40"/>
      <c r="D24" s="5" t="s">
        <v>108</v>
      </c>
      <c r="E24" s="14"/>
      <c r="F24" s="5"/>
      <c r="G24" s="5"/>
      <c r="H24" s="5"/>
      <c r="I24" s="14"/>
      <c r="J24" s="4">
        <f t="shared" si="0"/>
        <v>0</v>
      </c>
      <c r="K24" s="24">
        <v>2680</v>
      </c>
      <c r="L24" s="15">
        <f t="shared" si="1"/>
        <v>2010</v>
      </c>
      <c r="M24" s="24">
        <f t="shared" si="2"/>
        <v>0</v>
      </c>
      <c r="N24" s="5" t="s">
        <v>101</v>
      </c>
      <c r="O24" s="7"/>
      <c r="P24"/>
      <c r="Q24"/>
      <c r="R24" s="7"/>
      <c r="S24" s="7"/>
      <c r="T24" s="7"/>
      <c r="U24" s="7"/>
      <c r="V24"/>
    </row>
    <row r="25" spans="1:22" ht="11.25" customHeight="1">
      <c r="A25" s="4">
        <v>16</v>
      </c>
      <c r="B25" s="39"/>
      <c r="C25" s="40"/>
      <c r="D25" s="5" t="s">
        <v>65</v>
      </c>
      <c r="E25" s="14"/>
      <c r="F25" s="5"/>
      <c r="G25" s="5"/>
      <c r="H25" s="5"/>
      <c r="I25" s="14"/>
      <c r="J25" s="4">
        <f t="shared" si="0"/>
        <v>0</v>
      </c>
      <c r="K25" s="24">
        <v>2680</v>
      </c>
      <c r="L25" s="15">
        <f t="shared" si="1"/>
        <v>2010</v>
      </c>
      <c r="M25" s="24">
        <f t="shared" si="2"/>
        <v>0</v>
      </c>
      <c r="N25" s="5" t="s">
        <v>85</v>
      </c>
      <c r="O25" s="7"/>
      <c r="P25"/>
      <c r="Q25"/>
      <c r="R25" s="7"/>
      <c r="S25" s="7"/>
      <c r="T25" s="7"/>
      <c r="U25"/>
      <c r="V25"/>
    </row>
    <row r="26" spans="1:22" ht="11.25" customHeight="1">
      <c r="A26" s="4">
        <v>17</v>
      </c>
      <c r="B26" s="39" t="s">
        <v>13</v>
      </c>
      <c r="C26" s="40" t="s">
        <v>114</v>
      </c>
      <c r="D26" s="5" t="s">
        <v>59</v>
      </c>
      <c r="E26" s="14"/>
      <c r="F26" s="14"/>
      <c r="G26" s="14"/>
      <c r="H26" s="5"/>
      <c r="I26" s="14"/>
      <c r="J26" s="4">
        <f t="shared" si="0"/>
        <v>0</v>
      </c>
      <c r="K26" s="24">
        <v>2680</v>
      </c>
      <c r="L26" s="15">
        <f t="shared" si="1"/>
        <v>2010</v>
      </c>
      <c r="M26" s="24">
        <f t="shared" si="2"/>
        <v>0</v>
      </c>
      <c r="N26" s="5" t="s">
        <v>101</v>
      </c>
      <c r="O26" s="7"/>
      <c r="P26"/>
      <c r="Q26"/>
      <c r="R26" s="7"/>
      <c r="S26" s="7"/>
      <c r="T26" s="7"/>
      <c r="U26" s="7"/>
      <c r="V26"/>
    </row>
    <row r="27" spans="1:22" ht="11.25" customHeight="1">
      <c r="A27" s="4">
        <v>18</v>
      </c>
      <c r="B27" s="39"/>
      <c r="C27" s="40"/>
      <c r="D27" s="5" t="s">
        <v>76</v>
      </c>
      <c r="E27" s="14"/>
      <c r="F27" s="5"/>
      <c r="G27" s="5"/>
      <c r="H27" s="5"/>
      <c r="I27" s="5"/>
      <c r="J27" s="4">
        <f t="shared" si="0"/>
        <v>0</v>
      </c>
      <c r="K27" s="24">
        <v>2680</v>
      </c>
      <c r="L27" s="15">
        <f t="shared" si="1"/>
        <v>2010</v>
      </c>
      <c r="M27" s="24">
        <f t="shared" si="2"/>
        <v>0</v>
      </c>
      <c r="N27" s="5" t="s">
        <v>101</v>
      </c>
      <c r="O27" s="7"/>
      <c r="P27"/>
      <c r="Q27"/>
      <c r="R27" s="7"/>
      <c r="S27" s="7"/>
      <c r="T27" s="7"/>
      <c r="U27" s="7"/>
      <c r="V27"/>
    </row>
    <row r="28" spans="1:22" ht="11.25" customHeight="1">
      <c r="A28" s="4">
        <v>19</v>
      </c>
      <c r="B28" s="39"/>
      <c r="C28" s="40"/>
      <c r="D28" s="5" t="s">
        <v>108</v>
      </c>
      <c r="E28" s="14"/>
      <c r="F28" s="14"/>
      <c r="G28" s="5"/>
      <c r="H28" s="5"/>
      <c r="I28" s="14"/>
      <c r="J28" s="4">
        <f t="shared" si="0"/>
        <v>0</v>
      </c>
      <c r="K28" s="24">
        <v>2680</v>
      </c>
      <c r="L28" s="15">
        <f t="shared" si="1"/>
        <v>2010</v>
      </c>
      <c r="M28" s="24">
        <f t="shared" si="2"/>
        <v>0</v>
      </c>
      <c r="N28" s="5" t="s">
        <v>101</v>
      </c>
      <c r="O28" s="7"/>
      <c r="P28"/>
      <c r="Q28"/>
      <c r="R28" s="7"/>
      <c r="S28" s="7"/>
      <c r="T28" s="7"/>
      <c r="U28" s="7"/>
      <c r="V28"/>
    </row>
    <row r="29" spans="1:22" ht="11.25" customHeight="1">
      <c r="A29" s="4">
        <v>20</v>
      </c>
      <c r="B29" s="5" t="s">
        <v>48</v>
      </c>
      <c r="C29" s="6" t="s">
        <v>115</v>
      </c>
      <c r="D29" s="5" t="s">
        <v>59</v>
      </c>
      <c r="E29" s="5"/>
      <c r="F29" s="5"/>
      <c r="G29" s="5"/>
      <c r="H29" s="5"/>
      <c r="I29" s="5"/>
      <c r="J29" s="4">
        <f>SUM(E29:I29)</f>
        <v>0</v>
      </c>
      <c r="K29" s="24">
        <v>2320</v>
      </c>
      <c r="L29" s="15">
        <f>K29*0.75</f>
        <v>1740</v>
      </c>
      <c r="M29" s="24">
        <f>J29*L29</f>
        <v>0</v>
      </c>
      <c r="N29" s="5" t="s">
        <v>116</v>
      </c>
      <c r="O29" s="7"/>
      <c r="P29"/>
      <c r="Q29" s="7"/>
      <c r="R29" s="7"/>
      <c r="S29" s="7"/>
      <c r="T29" s="7"/>
      <c r="U29" s="7"/>
      <c r="V29"/>
    </row>
    <row r="30" spans="1:22" ht="11.25" customHeight="1">
      <c r="A30" s="4">
        <v>21</v>
      </c>
      <c r="B30" s="39" t="s">
        <v>103</v>
      </c>
      <c r="C30" s="40" t="s">
        <v>117</v>
      </c>
      <c r="D30" s="5" t="s">
        <v>77</v>
      </c>
      <c r="E30" s="14"/>
      <c r="F30" s="5"/>
      <c r="G30" s="5"/>
      <c r="H30" s="5"/>
      <c r="I30" s="14"/>
      <c r="J30" s="4">
        <f t="shared" si="0"/>
        <v>0</v>
      </c>
      <c r="K30" s="24">
        <v>2320</v>
      </c>
      <c r="L30" s="15">
        <f t="shared" si="1"/>
        <v>1740</v>
      </c>
      <c r="M30" s="24">
        <f t="shared" si="2"/>
        <v>0</v>
      </c>
      <c r="N30" s="5" t="s">
        <v>38</v>
      </c>
      <c r="O30" s="7"/>
      <c r="P30"/>
      <c r="Q30" s="7"/>
      <c r="R30" s="7"/>
      <c r="S30" s="7"/>
      <c r="T30" s="7"/>
      <c r="U30" s="7"/>
      <c r="V30"/>
    </row>
    <row r="31" spans="1:22" ht="11.25" customHeight="1">
      <c r="A31" s="4">
        <v>22</v>
      </c>
      <c r="B31" s="39"/>
      <c r="C31" s="40"/>
      <c r="D31" s="5" t="s">
        <v>65</v>
      </c>
      <c r="E31" s="5"/>
      <c r="F31" s="5"/>
      <c r="G31" s="5"/>
      <c r="H31" s="5"/>
      <c r="I31" s="14"/>
      <c r="J31" s="4">
        <f t="shared" si="0"/>
        <v>0</v>
      </c>
      <c r="K31" s="24">
        <v>2320</v>
      </c>
      <c r="L31" s="15">
        <f t="shared" si="1"/>
        <v>1740</v>
      </c>
      <c r="M31" s="24">
        <f t="shared" si="2"/>
        <v>0</v>
      </c>
      <c r="N31" s="5" t="s">
        <v>38</v>
      </c>
      <c r="O31" s="7"/>
      <c r="P31"/>
      <c r="Q31"/>
      <c r="R31" s="7"/>
      <c r="S31" s="7"/>
      <c r="T31" s="7"/>
      <c r="U31"/>
      <c r="V31"/>
    </row>
    <row r="32" spans="1:22" ht="11.25" customHeight="1">
      <c r="A32" s="8" t="s">
        <v>35</v>
      </c>
      <c r="B32" s="9"/>
      <c r="C32" s="9"/>
      <c r="D32" s="9"/>
      <c r="E32" s="9"/>
      <c r="F32" s="9"/>
      <c r="G32" s="9"/>
      <c r="H32" s="9"/>
      <c r="I32" s="9"/>
      <c r="J32" s="18">
        <f>SUM(J10:J31)</f>
        <v>0</v>
      </c>
      <c r="K32" s="33"/>
      <c r="L32" s="32"/>
      <c r="M32" s="18">
        <f>SUM(M10:M31)</f>
        <v>0</v>
      </c>
      <c r="N32" s="30"/>
      <c r="O32" s="7"/>
      <c r="P32"/>
      <c r="Q32"/>
      <c r="R32" s="7"/>
      <c r="S32" s="7"/>
      <c r="T32" s="7"/>
      <c r="U32"/>
      <c r="V32"/>
    </row>
    <row r="33" spans="2:22" ht="11.25" customHeight="1">
      <c r="B33" s="2"/>
      <c r="O33" s="7"/>
      <c r="P33"/>
      <c r="Q33"/>
      <c r="R33" s="7"/>
      <c r="S33" s="7"/>
      <c r="T33" s="7"/>
      <c r="U33" s="7"/>
      <c r="V33"/>
    </row>
    <row r="34" spans="1:22" ht="17.25" customHeight="1">
      <c r="A34" s="38" t="s">
        <v>83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26"/>
      <c r="O34" s="7"/>
      <c r="P34"/>
      <c r="Q34"/>
      <c r="R34" s="7"/>
      <c r="S34" s="7"/>
      <c r="T34" s="7"/>
      <c r="U34" s="7"/>
      <c r="V34"/>
    </row>
    <row r="35" spans="1:22" ht="32.25" customHeight="1">
      <c r="A35" s="11" t="s">
        <v>4</v>
      </c>
      <c r="B35" s="11" t="s">
        <v>5</v>
      </c>
      <c r="C35" s="11" t="s">
        <v>6</v>
      </c>
      <c r="D35" s="11" t="s">
        <v>7</v>
      </c>
      <c r="E35" s="12">
        <v>84</v>
      </c>
      <c r="F35" s="12">
        <v>88</v>
      </c>
      <c r="G35" s="12">
        <v>92</v>
      </c>
      <c r="H35" s="12">
        <v>96</v>
      </c>
      <c r="I35" s="12">
        <v>100</v>
      </c>
      <c r="J35" s="11" t="s">
        <v>8</v>
      </c>
      <c r="K35" s="35" t="s">
        <v>69</v>
      </c>
      <c r="L35" s="31" t="s">
        <v>64</v>
      </c>
      <c r="M35" s="11" t="s">
        <v>9</v>
      </c>
      <c r="N35" s="11" t="s">
        <v>10</v>
      </c>
      <c r="O35" s="7"/>
      <c r="P35"/>
      <c r="Q35"/>
      <c r="R35" s="7"/>
      <c r="S35" s="7"/>
      <c r="T35" s="7"/>
      <c r="U35" s="7"/>
      <c r="V35"/>
    </row>
    <row r="36" spans="1:22" ht="11.25" customHeight="1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  <c r="G36" s="3">
        <v>7</v>
      </c>
      <c r="H36" s="3">
        <v>8</v>
      </c>
      <c r="I36" s="3">
        <v>9</v>
      </c>
      <c r="J36" s="3">
        <v>10</v>
      </c>
      <c r="K36" s="3">
        <v>11</v>
      </c>
      <c r="L36" s="3">
        <v>12</v>
      </c>
      <c r="M36" s="3">
        <v>13</v>
      </c>
      <c r="N36" s="3">
        <v>14</v>
      </c>
      <c r="O36" s="7"/>
      <c r="P36"/>
      <c r="Q36"/>
      <c r="R36" s="7"/>
      <c r="S36" s="7"/>
      <c r="T36" s="7"/>
      <c r="U36"/>
      <c r="V36"/>
    </row>
    <row r="37" spans="1:22" ht="11.25" customHeight="1">
      <c r="A37" s="4">
        <v>1</v>
      </c>
      <c r="B37" s="41" t="s">
        <v>88</v>
      </c>
      <c r="C37" s="40" t="s">
        <v>89</v>
      </c>
      <c r="D37" s="5" t="s">
        <v>86</v>
      </c>
      <c r="E37" s="14"/>
      <c r="F37" s="5"/>
      <c r="G37" s="5"/>
      <c r="H37" s="5"/>
      <c r="I37" s="5"/>
      <c r="J37" s="4">
        <f>E37+F37+G37+H37+I37</f>
        <v>0</v>
      </c>
      <c r="K37" s="24">
        <v>2630</v>
      </c>
      <c r="L37" s="15">
        <f>K37*0.75</f>
        <v>1972.5</v>
      </c>
      <c r="M37" s="4">
        <f aca="true" t="shared" si="3" ref="M37:M47">J37*L37</f>
        <v>0</v>
      </c>
      <c r="N37" s="5" t="s">
        <v>62</v>
      </c>
      <c r="O37" s="7"/>
      <c r="P37"/>
      <c r="Q37" s="7"/>
      <c r="R37" s="7"/>
      <c r="S37" s="7"/>
      <c r="T37" s="7"/>
      <c r="U37" s="7"/>
      <c r="V37"/>
    </row>
    <row r="38" spans="1:22" ht="11.25" customHeight="1">
      <c r="A38" s="4">
        <v>2</v>
      </c>
      <c r="B38" s="41"/>
      <c r="C38" s="40"/>
      <c r="D38" s="5" t="s">
        <v>90</v>
      </c>
      <c r="E38" s="14"/>
      <c r="F38" s="5"/>
      <c r="G38" s="5"/>
      <c r="H38" s="5"/>
      <c r="I38" s="14"/>
      <c r="J38" s="4">
        <f aca="true" t="shared" si="4" ref="J38:J47">E38+F38+G38+H38+I38</f>
        <v>0</v>
      </c>
      <c r="K38" s="24">
        <v>2630</v>
      </c>
      <c r="L38" s="15">
        <f aca="true" t="shared" si="5" ref="L38:L47">K38*0.75</f>
        <v>1972.5</v>
      </c>
      <c r="M38" s="4">
        <f t="shared" si="3"/>
        <v>0</v>
      </c>
      <c r="N38" s="5" t="s">
        <v>62</v>
      </c>
      <c r="O38" s="7"/>
      <c r="P38"/>
      <c r="Q38" s="7"/>
      <c r="R38" s="7"/>
      <c r="S38" s="7"/>
      <c r="T38" s="7"/>
      <c r="U38" s="7"/>
      <c r="V38"/>
    </row>
    <row r="39" spans="1:22" ht="11.25" customHeight="1">
      <c r="A39" s="4">
        <v>3</v>
      </c>
      <c r="B39" s="41"/>
      <c r="C39" s="40"/>
      <c r="D39" s="5" t="s">
        <v>84</v>
      </c>
      <c r="E39" s="14"/>
      <c r="F39" s="5"/>
      <c r="G39" s="14"/>
      <c r="H39" s="14"/>
      <c r="I39" s="14"/>
      <c r="J39" s="4">
        <f t="shared" si="4"/>
        <v>0</v>
      </c>
      <c r="K39" s="24">
        <v>2630</v>
      </c>
      <c r="L39" s="15">
        <f t="shared" si="5"/>
        <v>1972.5</v>
      </c>
      <c r="M39" s="4">
        <f t="shared" si="3"/>
        <v>0</v>
      </c>
      <c r="N39" s="5" t="s">
        <v>62</v>
      </c>
      <c r="O39" s="7"/>
      <c r="P39"/>
      <c r="Q39" s="7"/>
      <c r="R39" s="7"/>
      <c r="S39" s="7"/>
      <c r="T39" s="7"/>
      <c r="U39"/>
      <c r="V39"/>
    </row>
    <row r="40" spans="1:22" ht="11.25" customHeight="1">
      <c r="A40" s="4">
        <v>4</v>
      </c>
      <c r="B40" s="41" t="s">
        <v>12</v>
      </c>
      <c r="C40" s="40" t="s">
        <v>91</v>
      </c>
      <c r="D40" s="5" t="s">
        <v>41</v>
      </c>
      <c r="E40" s="5"/>
      <c r="F40" s="5"/>
      <c r="G40" s="5"/>
      <c r="H40" s="5"/>
      <c r="I40" s="14"/>
      <c r="J40" s="4">
        <f t="shared" si="4"/>
        <v>0</v>
      </c>
      <c r="K40" s="24">
        <v>2560</v>
      </c>
      <c r="L40" s="15">
        <f t="shared" si="5"/>
        <v>1920</v>
      </c>
      <c r="M40" s="4">
        <f t="shared" si="3"/>
        <v>0</v>
      </c>
      <c r="N40" s="5" t="s">
        <v>62</v>
      </c>
      <c r="O40" s="7"/>
      <c r="P40"/>
      <c r="Q40" s="7"/>
      <c r="R40" s="7"/>
      <c r="S40" s="7"/>
      <c r="T40" s="7"/>
      <c r="U40"/>
      <c r="V40"/>
    </row>
    <row r="41" spans="1:14" ht="12">
      <c r="A41" s="4">
        <v>5</v>
      </c>
      <c r="B41" s="41"/>
      <c r="C41" s="40"/>
      <c r="D41" s="5" t="s">
        <v>82</v>
      </c>
      <c r="E41" s="5"/>
      <c r="F41" s="5"/>
      <c r="G41" s="5"/>
      <c r="H41" s="5"/>
      <c r="I41" s="14"/>
      <c r="J41" s="4">
        <f t="shared" si="4"/>
        <v>0</v>
      </c>
      <c r="K41" s="24">
        <v>2560</v>
      </c>
      <c r="L41" s="15">
        <f t="shared" si="5"/>
        <v>1920</v>
      </c>
      <c r="M41" s="4">
        <f t="shared" si="3"/>
        <v>0</v>
      </c>
      <c r="N41" s="5" t="s">
        <v>62</v>
      </c>
    </row>
    <row r="42" spans="1:14" ht="12">
      <c r="A42" s="4">
        <v>6</v>
      </c>
      <c r="B42" s="41" t="s">
        <v>12</v>
      </c>
      <c r="C42" s="40" t="s">
        <v>92</v>
      </c>
      <c r="D42" s="5" t="s">
        <v>86</v>
      </c>
      <c r="E42" s="14"/>
      <c r="F42" s="5"/>
      <c r="G42" s="5"/>
      <c r="H42" s="5"/>
      <c r="I42" s="14"/>
      <c r="J42" s="4">
        <f>E42+F42+G42+H42+I42</f>
        <v>0</v>
      </c>
      <c r="K42" s="24">
        <v>2580</v>
      </c>
      <c r="L42" s="15">
        <f>K42*0.75</f>
        <v>1935</v>
      </c>
      <c r="M42" s="4">
        <f>J42*L42</f>
        <v>0</v>
      </c>
      <c r="N42" s="5" t="s">
        <v>62</v>
      </c>
    </row>
    <row r="43" spans="1:14" ht="12">
      <c r="A43" s="4">
        <v>7</v>
      </c>
      <c r="B43" s="41"/>
      <c r="C43" s="40"/>
      <c r="D43" s="5" t="s">
        <v>87</v>
      </c>
      <c r="E43" s="14"/>
      <c r="F43" s="5"/>
      <c r="G43" s="5"/>
      <c r="H43" s="5"/>
      <c r="I43" s="14"/>
      <c r="J43" s="4">
        <f t="shared" si="4"/>
        <v>0</v>
      </c>
      <c r="K43" s="24">
        <v>2580</v>
      </c>
      <c r="L43" s="15">
        <f t="shared" si="5"/>
        <v>1935</v>
      </c>
      <c r="M43" s="4">
        <f t="shared" si="3"/>
        <v>0</v>
      </c>
      <c r="N43" s="5" t="s">
        <v>62</v>
      </c>
    </row>
    <row r="44" spans="1:14" ht="12" customHeight="1">
      <c r="A44" s="4">
        <v>8</v>
      </c>
      <c r="B44" s="25" t="s">
        <v>12</v>
      </c>
      <c r="C44" s="6" t="s">
        <v>94</v>
      </c>
      <c r="D44" s="5" t="s">
        <v>93</v>
      </c>
      <c r="E44" s="14"/>
      <c r="F44" s="14"/>
      <c r="G44" s="14"/>
      <c r="H44" s="14"/>
      <c r="I44" s="5"/>
      <c r="J44" s="4">
        <f t="shared" si="4"/>
        <v>0</v>
      </c>
      <c r="K44" s="24">
        <v>2630</v>
      </c>
      <c r="L44" s="15">
        <f t="shared" si="5"/>
        <v>1972.5</v>
      </c>
      <c r="M44" s="4">
        <f t="shared" si="3"/>
        <v>0</v>
      </c>
      <c r="N44" s="5" t="s">
        <v>38</v>
      </c>
    </row>
    <row r="45" spans="1:14" ht="12">
      <c r="A45" s="4">
        <v>9</v>
      </c>
      <c r="B45" s="41" t="s">
        <v>48</v>
      </c>
      <c r="C45" s="40" t="s">
        <v>95</v>
      </c>
      <c r="D45" s="5" t="s">
        <v>90</v>
      </c>
      <c r="E45" s="14"/>
      <c r="F45" s="5"/>
      <c r="G45" s="5"/>
      <c r="H45" s="5"/>
      <c r="I45" s="5"/>
      <c r="J45" s="4">
        <f t="shared" si="4"/>
        <v>0</v>
      </c>
      <c r="K45" s="24">
        <v>2560</v>
      </c>
      <c r="L45" s="15">
        <f t="shared" si="5"/>
        <v>1920</v>
      </c>
      <c r="M45" s="4">
        <f t="shared" si="3"/>
        <v>0</v>
      </c>
      <c r="N45" s="5" t="s">
        <v>62</v>
      </c>
    </row>
    <row r="46" spans="1:14" ht="12">
      <c r="A46" s="4">
        <v>10</v>
      </c>
      <c r="B46" s="41"/>
      <c r="C46" s="40"/>
      <c r="D46" s="5" t="s">
        <v>76</v>
      </c>
      <c r="E46" s="14"/>
      <c r="F46" s="5"/>
      <c r="G46" s="5"/>
      <c r="H46" s="5"/>
      <c r="I46" s="5"/>
      <c r="J46" s="4">
        <f t="shared" si="4"/>
        <v>0</v>
      </c>
      <c r="K46" s="24">
        <v>2560</v>
      </c>
      <c r="L46" s="15">
        <f t="shared" si="5"/>
        <v>1920</v>
      </c>
      <c r="M46" s="4">
        <f t="shared" si="3"/>
        <v>0</v>
      </c>
      <c r="N46" s="5" t="s">
        <v>62</v>
      </c>
    </row>
    <row r="47" spans="1:14" ht="12">
      <c r="A47" s="4">
        <v>11</v>
      </c>
      <c r="B47" s="25" t="s">
        <v>12</v>
      </c>
      <c r="C47" s="6" t="s">
        <v>96</v>
      </c>
      <c r="D47" s="5" t="s">
        <v>93</v>
      </c>
      <c r="E47" s="14"/>
      <c r="F47" s="14"/>
      <c r="G47" s="14"/>
      <c r="H47" s="14"/>
      <c r="I47" s="5"/>
      <c r="J47" s="4">
        <f t="shared" si="4"/>
        <v>0</v>
      </c>
      <c r="K47" s="24">
        <v>2610</v>
      </c>
      <c r="L47" s="15">
        <f t="shared" si="5"/>
        <v>1957.5</v>
      </c>
      <c r="M47" s="4">
        <f t="shared" si="3"/>
        <v>0</v>
      </c>
      <c r="N47" s="5" t="s">
        <v>38</v>
      </c>
    </row>
    <row r="48" spans="1:14" ht="12.75">
      <c r="A48" s="8" t="s">
        <v>35</v>
      </c>
      <c r="B48" s="9"/>
      <c r="C48" s="9"/>
      <c r="D48" s="9"/>
      <c r="E48" s="9"/>
      <c r="F48" s="9"/>
      <c r="G48" s="9"/>
      <c r="H48" s="9"/>
      <c r="I48" s="9"/>
      <c r="J48" s="10">
        <f>SUM(J37:J47)</f>
        <v>0</v>
      </c>
      <c r="K48" s="9"/>
      <c r="L48" s="9"/>
      <c r="M48" s="10">
        <f>SUM(M37:M47)</f>
        <v>0</v>
      </c>
      <c r="N48" s="30"/>
    </row>
    <row r="50" spans="2:13" ht="15">
      <c r="B50" s="44" t="s">
        <v>68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1:14" ht="33.75">
      <c r="A51" s="11" t="s">
        <v>4</v>
      </c>
      <c r="B51" s="11" t="s">
        <v>5</v>
      </c>
      <c r="C51" s="11" t="s">
        <v>6</v>
      </c>
      <c r="D51" s="11" t="s">
        <v>7</v>
      </c>
      <c r="E51" s="12">
        <v>84</v>
      </c>
      <c r="F51" s="12">
        <v>88</v>
      </c>
      <c r="G51" s="12">
        <v>92</v>
      </c>
      <c r="H51" s="12">
        <v>96</v>
      </c>
      <c r="I51" s="12">
        <v>100</v>
      </c>
      <c r="J51" s="11" t="s">
        <v>8</v>
      </c>
      <c r="K51" s="11" t="s">
        <v>69</v>
      </c>
      <c r="L51" s="36" t="s">
        <v>97</v>
      </c>
      <c r="M51" s="11" t="s">
        <v>9</v>
      </c>
      <c r="N51" s="11" t="s">
        <v>10</v>
      </c>
    </row>
    <row r="52" spans="1:14" ht="11.25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  <c r="G52" s="3">
        <v>7</v>
      </c>
      <c r="H52" s="3">
        <v>8</v>
      </c>
      <c r="I52" s="3">
        <v>9</v>
      </c>
      <c r="J52" s="3">
        <v>10</v>
      </c>
      <c r="K52" s="3">
        <v>11</v>
      </c>
      <c r="L52" s="3">
        <v>12</v>
      </c>
      <c r="M52" s="3">
        <v>13</v>
      </c>
      <c r="N52" s="3">
        <v>14</v>
      </c>
    </row>
    <row r="53" spans="1:22" ht="11.25" customHeight="1">
      <c r="A53" s="4">
        <v>1</v>
      </c>
      <c r="B53" s="39" t="s">
        <v>12</v>
      </c>
      <c r="C53" s="40" t="s">
        <v>71</v>
      </c>
      <c r="D53" s="29" t="s">
        <v>59</v>
      </c>
      <c r="E53" s="27"/>
      <c r="F53" s="27"/>
      <c r="G53" s="28"/>
      <c r="H53" s="28"/>
      <c r="I53" s="28"/>
      <c r="J53" s="4">
        <f>E53+F53+G53+H53+I53</f>
        <v>0</v>
      </c>
      <c r="K53" s="24">
        <v>2320</v>
      </c>
      <c r="L53" s="15">
        <f>K53*0.6</f>
        <v>1392</v>
      </c>
      <c r="M53" s="24">
        <f>J53*L53</f>
        <v>0</v>
      </c>
      <c r="N53" s="19" t="s">
        <v>70</v>
      </c>
      <c r="O53" s="7" t="s">
        <v>15</v>
      </c>
      <c r="P53"/>
      <c r="Q53" s="7" t="s">
        <v>16</v>
      </c>
      <c r="R53" s="7" t="s">
        <v>17</v>
      </c>
      <c r="S53" s="7" t="s">
        <v>18</v>
      </c>
      <c r="T53" s="7" t="s">
        <v>19</v>
      </c>
      <c r="U53"/>
      <c r="V53"/>
    </row>
    <row r="54" spans="1:22" ht="11.25" customHeight="1">
      <c r="A54" s="4">
        <v>2</v>
      </c>
      <c r="B54" s="39"/>
      <c r="C54" s="40"/>
      <c r="D54" s="29" t="s">
        <v>73</v>
      </c>
      <c r="E54" s="27"/>
      <c r="F54" s="27"/>
      <c r="G54" s="27"/>
      <c r="H54" s="28"/>
      <c r="I54" s="28"/>
      <c r="J54" s="4">
        <f aca="true" t="shared" si="6" ref="J54:J60">E54+F54+G54+H54+I54</f>
        <v>0</v>
      </c>
      <c r="K54" s="24">
        <v>2320</v>
      </c>
      <c r="L54" s="15">
        <f aca="true" t="shared" si="7" ref="L54:L60">K54*0.6</f>
        <v>1392</v>
      </c>
      <c r="M54" s="24">
        <f aca="true" t="shared" si="8" ref="M54:M60">J54*L54</f>
        <v>0</v>
      </c>
      <c r="N54" s="19" t="s">
        <v>70</v>
      </c>
      <c r="O54" s="7" t="s">
        <v>23</v>
      </c>
      <c r="P54"/>
      <c r="Q54"/>
      <c r="R54" s="7" t="s">
        <v>25</v>
      </c>
      <c r="S54" s="7" t="s">
        <v>26</v>
      </c>
      <c r="T54" s="7" t="s">
        <v>27</v>
      </c>
      <c r="U54" s="7" t="s">
        <v>28</v>
      </c>
      <c r="V54"/>
    </row>
    <row r="55" spans="1:22" ht="11.25" customHeight="1">
      <c r="A55" s="4">
        <v>3</v>
      </c>
      <c r="B55" s="5" t="s">
        <v>13</v>
      </c>
      <c r="C55" s="6" t="s">
        <v>74</v>
      </c>
      <c r="D55" s="29" t="s">
        <v>59</v>
      </c>
      <c r="E55" s="27"/>
      <c r="F55" s="27"/>
      <c r="G55" s="27"/>
      <c r="H55" s="27"/>
      <c r="I55" s="28"/>
      <c r="J55" s="4">
        <f t="shared" si="6"/>
        <v>0</v>
      </c>
      <c r="K55" s="24">
        <v>2390</v>
      </c>
      <c r="L55" s="15">
        <f t="shared" si="7"/>
        <v>1434</v>
      </c>
      <c r="M55" s="24">
        <f t="shared" si="8"/>
        <v>0</v>
      </c>
      <c r="N55" s="19" t="s">
        <v>70</v>
      </c>
      <c r="O55" s="7" t="s">
        <v>30</v>
      </c>
      <c r="P55"/>
      <c r="Q55"/>
      <c r="R55" s="7" t="s">
        <v>31</v>
      </c>
      <c r="S55" s="7" t="s">
        <v>32</v>
      </c>
      <c r="T55" s="7" t="s">
        <v>33</v>
      </c>
      <c r="U55" s="7" t="s">
        <v>34</v>
      </c>
      <c r="V55"/>
    </row>
    <row r="56" spans="1:14" ht="12">
      <c r="A56" s="4">
        <v>4</v>
      </c>
      <c r="B56" s="46" t="s">
        <v>12</v>
      </c>
      <c r="C56" s="40" t="s">
        <v>75</v>
      </c>
      <c r="D56" s="19" t="s">
        <v>59</v>
      </c>
      <c r="E56" s="27"/>
      <c r="F56" s="27"/>
      <c r="G56" s="28"/>
      <c r="H56" s="27"/>
      <c r="I56" s="27"/>
      <c r="J56" s="4">
        <f t="shared" si="6"/>
        <v>0</v>
      </c>
      <c r="K56" s="24">
        <v>2440</v>
      </c>
      <c r="L56" s="15">
        <f t="shared" si="7"/>
        <v>1464</v>
      </c>
      <c r="M56" s="24">
        <f t="shared" si="8"/>
        <v>0</v>
      </c>
      <c r="N56" s="19" t="s">
        <v>70</v>
      </c>
    </row>
    <row r="57" spans="1:14" ht="12">
      <c r="A57" s="4">
        <v>5</v>
      </c>
      <c r="B57" s="39"/>
      <c r="C57" s="40"/>
      <c r="D57" s="19" t="s">
        <v>73</v>
      </c>
      <c r="E57" s="27"/>
      <c r="F57" s="27"/>
      <c r="G57" s="28"/>
      <c r="H57" s="28"/>
      <c r="I57" s="27"/>
      <c r="J57" s="4">
        <f t="shared" si="6"/>
        <v>0</v>
      </c>
      <c r="K57" s="24">
        <v>2440</v>
      </c>
      <c r="L57" s="15">
        <f t="shared" si="7"/>
        <v>1464</v>
      </c>
      <c r="M57" s="24">
        <f t="shared" si="8"/>
        <v>0</v>
      </c>
      <c r="N57" s="19" t="s">
        <v>70</v>
      </c>
    </row>
    <row r="58" spans="1:14" ht="12">
      <c r="A58" s="4">
        <v>6</v>
      </c>
      <c r="B58" s="19" t="s">
        <v>12</v>
      </c>
      <c r="C58" s="6" t="s">
        <v>78</v>
      </c>
      <c r="D58" s="19" t="s">
        <v>59</v>
      </c>
      <c r="E58" s="27"/>
      <c r="F58" s="27"/>
      <c r="G58" s="28"/>
      <c r="H58" s="27"/>
      <c r="I58" s="27"/>
      <c r="J58" s="4">
        <f>E58+F58+G58+H58+I58</f>
        <v>0</v>
      </c>
      <c r="K58" s="24">
        <v>2370</v>
      </c>
      <c r="L58" s="15">
        <f t="shared" si="7"/>
        <v>1422</v>
      </c>
      <c r="M58" s="24">
        <f>J58*L58</f>
        <v>0</v>
      </c>
      <c r="N58" s="19" t="s">
        <v>70</v>
      </c>
    </row>
    <row r="59" spans="1:14" ht="12">
      <c r="A59" s="4">
        <v>7</v>
      </c>
      <c r="B59" s="46" t="s">
        <v>12</v>
      </c>
      <c r="C59" s="40" t="s">
        <v>81</v>
      </c>
      <c r="D59" s="19" t="s">
        <v>73</v>
      </c>
      <c r="E59" s="27"/>
      <c r="F59" s="27"/>
      <c r="G59" s="28"/>
      <c r="H59" s="28"/>
      <c r="I59" s="28"/>
      <c r="J59" s="4">
        <f t="shared" si="6"/>
        <v>0</v>
      </c>
      <c r="K59" s="24">
        <v>2240</v>
      </c>
      <c r="L59" s="15">
        <f t="shared" si="7"/>
        <v>1344</v>
      </c>
      <c r="M59" s="24">
        <f t="shared" si="8"/>
        <v>0</v>
      </c>
      <c r="N59" s="19" t="s">
        <v>79</v>
      </c>
    </row>
    <row r="60" spans="1:14" ht="12">
      <c r="A60" s="4">
        <v>8</v>
      </c>
      <c r="B60" s="39"/>
      <c r="C60" s="40"/>
      <c r="D60" s="19" t="s">
        <v>82</v>
      </c>
      <c r="E60" s="27"/>
      <c r="F60" s="28"/>
      <c r="G60" s="28"/>
      <c r="H60" s="28"/>
      <c r="I60" s="28"/>
      <c r="J60" s="4">
        <f t="shared" si="6"/>
        <v>0</v>
      </c>
      <c r="K60" s="24">
        <v>2240</v>
      </c>
      <c r="L60" s="15">
        <f t="shared" si="7"/>
        <v>1344</v>
      </c>
      <c r="M60" s="24">
        <f t="shared" si="8"/>
        <v>0</v>
      </c>
      <c r="N60" s="19" t="s">
        <v>79</v>
      </c>
    </row>
    <row r="61" spans="1:14" ht="12">
      <c r="A61" s="4">
        <v>9</v>
      </c>
      <c r="B61" s="39" t="s">
        <v>12</v>
      </c>
      <c r="C61" s="40" t="s">
        <v>49</v>
      </c>
      <c r="D61" s="5" t="s">
        <v>46</v>
      </c>
      <c r="E61" s="14"/>
      <c r="F61" s="5"/>
      <c r="G61" s="5"/>
      <c r="H61" s="5"/>
      <c r="I61" s="5"/>
      <c r="J61" s="4">
        <f aca="true" t="shared" si="9" ref="J61:J87">E61+F61+G61+H61+I61</f>
        <v>0</v>
      </c>
      <c r="K61" s="24">
        <v>2680</v>
      </c>
      <c r="L61" s="15">
        <f>K61*0.6</f>
        <v>1608</v>
      </c>
      <c r="M61" s="4">
        <f aca="true" t="shared" si="10" ref="M61:M79">J61*L61</f>
        <v>0</v>
      </c>
      <c r="N61" s="5" t="s">
        <v>62</v>
      </c>
    </row>
    <row r="62" spans="1:14" ht="12">
      <c r="A62" s="4">
        <f>1+A61</f>
        <v>10</v>
      </c>
      <c r="B62" s="39"/>
      <c r="C62" s="40"/>
      <c r="D62" s="5" t="s">
        <v>41</v>
      </c>
      <c r="E62" s="14"/>
      <c r="F62" s="5"/>
      <c r="G62" s="5"/>
      <c r="H62" s="5"/>
      <c r="I62" s="5"/>
      <c r="J62" s="4">
        <f t="shared" si="9"/>
        <v>0</v>
      </c>
      <c r="K62" s="24">
        <v>2680</v>
      </c>
      <c r="L62" s="15">
        <f aca="true" t="shared" si="11" ref="L62:L87">K62*0.6</f>
        <v>1608</v>
      </c>
      <c r="M62" s="4">
        <f t="shared" si="10"/>
        <v>0</v>
      </c>
      <c r="N62" s="5" t="s">
        <v>62</v>
      </c>
    </row>
    <row r="63" spans="1:14" ht="12">
      <c r="A63" s="4">
        <v>11</v>
      </c>
      <c r="B63" s="5" t="s">
        <v>12</v>
      </c>
      <c r="C63" s="6" t="s">
        <v>50</v>
      </c>
      <c r="D63" s="5" t="s">
        <v>43</v>
      </c>
      <c r="E63" s="14"/>
      <c r="F63" s="14"/>
      <c r="G63" s="5"/>
      <c r="H63" s="5"/>
      <c r="I63" s="5"/>
      <c r="J63" s="4">
        <f>E63+F63+G63+H63+I63</f>
        <v>0</v>
      </c>
      <c r="K63" s="24">
        <v>2680</v>
      </c>
      <c r="L63" s="15">
        <f>K63*0.6</f>
        <v>1608</v>
      </c>
      <c r="M63" s="4">
        <f>J63*L63</f>
        <v>0</v>
      </c>
      <c r="N63" s="5" t="s">
        <v>62</v>
      </c>
    </row>
    <row r="64" spans="1:14" ht="12">
      <c r="A64" s="4">
        <v>12</v>
      </c>
      <c r="B64" s="5" t="s">
        <v>12</v>
      </c>
      <c r="C64" s="6" t="s">
        <v>51</v>
      </c>
      <c r="D64" s="5" t="s">
        <v>60</v>
      </c>
      <c r="E64" s="14"/>
      <c r="F64" s="14"/>
      <c r="G64" s="14"/>
      <c r="H64" s="5"/>
      <c r="I64" s="5"/>
      <c r="J64" s="4">
        <f t="shared" si="9"/>
        <v>0</v>
      </c>
      <c r="K64" s="24">
        <v>2630</v>
      </c>
      <c r="L64" s="15">
        <f t="shared" si="11"/>
        <v>1578</v>
      </c>
      <c r="M64" s="4">
        <f t="shared" si="10"/>
        <v>0</v>
      </c>
      <c r="N64" s="5" t="s">
        <v>62</v>
      </c>
    </row>
    <row r="65" spans="1:14" ht="12">
      <c r="A65" s="4">
        <v>13</v>
      </c>
      <c r="B65" s="39" t="s">
        <v>12</v>
      </c>
      <c r="C65" s="40" t="s">
        <v>52</v>
      </c>
      <c r="D65" s="5" t="s">
        <v>41</v>
      </c>
      <c r="E65" s="14"/>
      <c r="F65" s="5"/>
      <c r="G65" s="5"/>
      <c r="H65" s="5"/>
      <c r="I65" s="5"/>
      <c r="J65" s="4">
        <f t="shared" si="9"/>
        <v>0</v>
      </c>
      <c r="K65" s="24">
        <v>2750</v>
      </c>
      <c r="L65" s="15">
        <f t="shared" si="11"/>
        <v>1650</v>
      </c>
      <c r="M65" s="4">
        <f t="shared" si="10"/>
        <v>0</v>
      </c>
      <c r="N65" s="5" t="s">
        <v>62</v>
      </c>
    </row>
    <row r="66" spans="1:14" ht="12">
      <c r="A66" s="4">
        <v>14</v>
      </c>
      <c r="B66" s="39"/>
      <c r="C66" s="40"/>
      <c r="D66" s="5" t="s">
        <v>59</v>
      </c>
      <c r="E66" s="14"/>
      <c r="F66" s="14"/>
      <c r="G66" s="5"/>
      <c r="H66" s="5"/>
      <c r="I66" s="5"/>
      <c r="J66" s="4">
        <f t="shared" si="9"/>
        <v>0</v>
      </c>
      <c r="K66" s="24">
        <v>2750</v>
      </c>
      <c r="L66" s="15">
        <f t="shared" si="11"/>
        <v>1650</v>
      </c>
      <c r="M66" s="4">
        <f t="shared" si="10"/>
        <v>0</v>
      </c>
      <c r="N66" s="5" t="s">
        <v>62</v>
      </c>
    </row>
    <row r="67" spans="1:14" ht="12">
      <c r="A67" s="4">
        <v>15</v>
      </c>
      <c r="B67" s="39" t="s">
        <v>12</v>
      </c>
      <c r="C67" s="40" t="s">
        <v>53</v>
      </c>
      <c r="D67" s="19" t="s">
        <v>60</v>
      </c>
      <c r="E67" s="14"/>
      <c r="F67" s="5"/>
      <c r="G67" s="5"/>
      <c r="H67" s="5"/>
      <c r="I67" s="5"/>
      <c r="J67" s="4">
        <f t="shared" si="9"/>
        <v>0</v>
      </c>
      <c r="K67" s="24">
        <v>2600</v>
      </c>
      <c r="L67" s="15">
        <f t="shared" si="11"/>
        <v>1560</v>
      </c>
      <c r="M67" s="4">
        <f t="shared" si="10"/>
        <v>0</v>
      </c>
      <c r="N67" s="5" t="s">
        <v>62</v>
      </c>
    </row>
    <row r="68" spans="1:14" ht="12">
      <c r="A68" s="4">
        <v>16</v>
      </c>
      <c r="B68" s="39"/>
      <c r="C68" s="40"/>
      <c r="D68" s="5" t="s">
        <v>61</v>
      </c>
      <c r="E68" s="14"/>
      <c r="F68" s="5"/>
      <c r="G68" s="5"/>
      <c r="H68" s="5"/>
      <c r="I68" s="5"/>
      <c r="J68" s="4">
        <f t="shared" si="9"/>
        <v>0</v>
      </c>
      <c r="K68" s="24">
        <v>2600</v>
      </c>
      <c r="L68" s="15">
        <f t="shared" si="11"/>
        <v>1560</v>
      </c>
      <c r="M68" s="4">
        <f t="shared" si="10"/>
        <v>0</v>
      </c>
      <c r="N68" s="5" t="s">
        <v>62</v>
      </c>
    </row>
    <row r="69" spans="1:14" ht="12">
      <c r="A69" s="4">
        <v>17</v>
      </c>
      <c r="B69" s="39" t="s">
        <v>12</v>
      </c>
      <c r="C69" s="40" t="s">
        <v>54</v>
      </c>
      <c r="D69" s="5" t="s">
        <v>46</v>
      </c>
      <c r="E69" s="5"/>
      <c r="F69" s="14"/>
      <c r="G69" s="14"/>
      <c r="H69" s="14"/>
      <c r="I69" s="14"/>
      <c r="J69" s="4">
        <f t="shared" si="9"/>
        <v>0</v>
      </c>
      <c r="K69" s="24">
        <v>2600</v>
      </c>
      <c r="L69" s="15">
        <f t="shared" si="11"/>
        <v>1560</v>
      </c>
      <c r="M69" s="4">
        <f t="shared" si="10"/>
        <v>0</v>
      </c>
      <c r="N69" s="5" t="s">
        <v>62</v>
      </c>
    </row>
    <row r="70" spans="1:14" ht="12">
      <c r="A70" s="4">
        <v>18</v>
      </c>
      <c r="B70" s="39"/>
      <c r="C70" s="40"/>
      <c r="D70" s="5" t="s">
        <v>41</v>
      </c>
      <c r="E70" s="5"/>
      <c r="F70" s="5"/>
      <c r="G70" s="5"/>
      <c r="H70" s="14"/>
      <c r="I70" s="14"/>
      <c r="J70" s="4">
        <f t="shared" si="9"/>
        <v>0</v>
      </c>
      <c r="K70" s="24">
        <v>2600</v>
      </c>
      <c r="L70" s="15">
        <f t="shared" si="11"/>
        <v>1560</v>
      </c>
      <c r="M70" s="4">
        <f t="shared" si="10"/>
        <v>0</v>
      </c>
      <c r="N70" s="5" t="s">
        <v>62</v>
      </c>
    </row>
    <row r="71" spans="1:14" ht="12">
      <c r="A71" s="4">
        <v>19</v>
      </c>
      <c r="B71" s="39"/>
      <c r="C71" s="40"/>
      <c r="D71" s="5" t="s">
        <v>59</v>
      </c>
      <c r="E71" s="5"/>
      <c r="F71" s="5"/>
      <c r="G71" s="5"/>
      <c r="H71" s="14"/>
      <c r="I71" s="14"/>
      <c r="J71" s="4">
        <f t="shared" si="9"/>
        <v>0</v>
      </c>
      <c r="K71" s="24">
        <v>2600</v>
      </c>
      <c r="L71" s="15">
        <f t="shared" si="11"/>
        <v>1560</v>
      </c>
      <c r="M71" s="4">
        <f t="shared" si="10"/>
        <v>0</v>
      </c>
      <c r="N71" s="5" t="s">
        <v>62</v>
      </c>
    </row>
    <row r="72" spans="1:14" ht="12">
      <c r="A72" s="4">
        <v>20</v>
      </c>
      <c r="B72" s="39" t="s">
        <v>13</v>
      </c>
      <c r="C72" s="40" t="s">
        <v>55</v>
      </c>
      <c r="D72" s="5" t="s">
        <v>60</v>
      </c>
      <c r="E72" s="14"/>
      <c r="F72" s="5"/>
      <c r="G72" s="5"/>
      <c r="H72" s="5"/>
      <c r="I72" s="5"/>
      <c r="J72" s="4">
        <f t="shared" si="9"/>
        <v>0</v>
      </c>
      <c r="K72" s="24">
        <v>2870</v>
      </c>
      <c r="L72" s="15">
        <f t="shared" si="11"/>
        <v>1722</v>
      </c>
      <c r="M72" s="4">
        <f t="shared" si="10"/>
        <v>0</v>
      </c>
      <c r="N72" s="5" t="s">
        <v>62</v>
      </c>
    </row>
    <row r="73" spans="1:14" ht="12">
      <c r="A73" s="4">
        <v>21</v>
      </c>
      <c r="B73" s="39"/>
      <c r="C73" s="40"/>
      <c r="D73" s="5" t="s">
        <v>61</v>
      </c>
      <c r="E73" s="14"/>
      <c r="F73" s="5"/>
      <c r="G73" s="5"/>
      <c r="H73" s="5"/>
      <c r="I73" s="5"/>
      <c r="J73" s="4">
        <f t="shared" si="9"/>
        <v>0</v>
      </c>
      <c r="K73" s="24">
        <v>2870</v>
      </c>
      <c r="L73" s="15">
        <f t="shared" si="11"/>
        <v>1722</v>
      </c>
      <c r="M73" s="4">
        <f t="shared" si="10"/>
        <v>0</v>
      </c>
      <c r="N73" s="5" t="s">
        <v>62</v>
      </c>
    </row>
    <row r="74" spans="1:14" ht="12">
      <c r="A74" s="4">
        <v>22</v>
      </c>
      <c r="B74" s="39" t="s">
        <v>47</v>
      </c>
      <c r="C74" s="40" t="s">
        <v>56</v>
      </c>
      <c r="D74" s="5" t="s">
        <v>46</v>
      </c>
      <c r="E74" s="5"/>
      <c r="F74" s="5"/>
      <c r="G74" s="5"/>
      <c r="H74" s="5"/>
      <c r="I74" s="14"/>
      <c r="J74" s="4">
        <f t="shared" si="9"/>
        <v>0</v>
      </c>
      <c r="K74" s="24">
        <v>2360</v>
      </c>
      <c r="L74" s="15">
        <f t="shared" si="11"/>
        <v>1416</v>
      </c>
      <c r="M74" s="4">
        <f t="shared" si="10"/>
        <v>0</v>
      </c>
      <c r="N74" s="5" t="s">
        <v>62</v>
      </c>
    </row>
    <row r="75" spans="1:14" ht="12">
      <c r="A75" s="4">
        <v>23</v>
      </c>
      <c r="B75" s="39"/>
      <c r="C75" s="40"/>
      <c r="D75" s="5" t="s">
        <v>59</v>
      </c>
      <c r="E75" s="5"/>
      <c r="F75" s="5"/>
      <c r="G75" s="14"/>
      <c r="H75" s="5"/>
      <c r="I75" s="14"/>
      <c r="J75" s="4">
        <f t="shared" si="9"/>
        <v>0</v>
      </c>
      <c r="K75" s="24">
        <v>2360</v>
      </c>
      <c r="L75" s="15">
        <f t="shared" si="11"/>
        <v>1416</v>
      </c>
      <c r="M75" s="4">
        <f t="shared" si="10"/>
        <v>0</v>
      </c>
      <c r="N75" s="5" t="s">
        <v>62</v>
      </c>
    </row>
    <row r="76" spans="1:14" ht="12">
      <c r="A76" s="4">
        <v>24</v>
      </c>
      <c r="B76" s="39" t="s">
        <v>48</v>
      </c>
      <c r="C76" s="40" t="s">
        <v>57</v>
      </c>
      <c r="D76" s="5" t="s">
        <v>37</v>
      </c>
      <c r="E76" s="14"/>
      <c r="F76" s="14"/>
      <c r="G76" s="14"/>
      <c r="H76" s="14"/>
      <c r="I76" s="5"/>
      <c r="J76" s="4">
        <f t="shared" si="9"/>
        <v>0</v>
      </c>
      <c r="K76" s="24">
        <v>2870</v>
      </c>
      <c r="L76" s="15">
        <f t="shared" si="11"/>
        <v>1722</v>
      </c>
      <c r="M76" s="4">
        <f t="shared" si="10"/>
        <v>0</v>
      </c>
      <c r="N76" s="5" t="s">
        <v>62</v>
      </c>
    </row>
    <row r="77" spans="1:14" ht="12">
      <c r="A77" s="4">
        <v>25</v>
      </c>
      <c r="B77" s="39"/>
      <c r="C77" s="40"/>
      <c r="D77" s="5" t="s">
        <v>58</v>
      </c>
      <c r="E77" s="14"/>
      <c r="F77" s="5"/>
      <c r="G77" s="5"/>
      <c r="H77" s="5"/>
      <c r="I77" s="5"/>
      <c r="J77" s="4">
        <f t="shared" si="9"/>
        <v>0</v>
      </c>
      <c r="K77" s="24">
        <v>2870</v>
      </c>
      <c r="L77" s="15">
        <f t="shared" si="11"/>
        <v>1722</v>
      </c>
      <c r="M77" s="4">
        <f t="shared" si="10"/>
        <v>0</v>
      </c>
      <c r="N77" s="5" t="s">
        <v>62</v>
      </c>
    </row>
    <row r="78" spans="1:14" ht="12">
      <c r="A78" s="4">
        <v>26</v>
      </c>
      <c r="B78" s="42"/>
      <c r="C78" s="43"/>
      <c r="D78" s="21" t="s">
        <v>43</v>
      </c>
      <c r="E78" s="14"/>
      <c r="F78" s="14"/>
      <c r="G78" s="14"/>
      <c r="H78" s="14"/>
      <c r="I78" s="5"/>
      <c r="J78" s="4">
        <f t="shared" si="9"/>
        <v>0</v>
      </c>
      <c r="K78" s="24">
        <v>2870</v>
      </c>
      <c r="L78" s="15">
        <f t="shared" si="11"/>
        <v>1722</v>
      </c>
      <c r="M78" s="20">
        <f t="shared" si="10"/>
        <v>0</v>
      </c>
      <c r="N78" s="21" t="s">
        <v>62</v>
      </c>
    </row>
    <row r="79" spans="1:14" ht="12">
      <c r="A79" s="4">
        <v>27</v>
      </c>
      <c r="B79" s="5" t="s">
        <v>12</v>
      </c>
      <c r="C79" s="34" t="s">
        <v>21</v>
      </c>
      <c r="D79" s="5" t="s">
        <v>24</v>
      </c>
      <c r="E79" s="14"/>
      <c r="F79" s="14"/>
      <c r="G79" s="5"/>
      <c r="H79" s="5"/>
      <c r="I79" s="5"/>
      <c r="J79" s="4">
        <f>E79+F79+G79+H79+I79</f>
        <v>0</v>
      </c>
      <c r="K79" s="24">
        <v>2060</v>
      </c>
      <c r="L79" s="15">
        <f>K79*0.6</f>
        <v>1236</v>
      </c>
      <c r="M79" s="4">
        <f t="shared" si="10"/>
        <v>0</v>
      </c>
      <c r="N79" s="5" t="s">
        <v>14</v>
      </c>
    </row>
    <row r="80" spans="1:14" ht="12">
      <c r="A80" s="4">
        <v>28</v>
      </c>
      <c r="B80" s="5" t="s">
        <v>12</v>
      </c>
      <c r="C80" s="6" t="s">
        <v>29</v>
      </c>
      <c r="D80" s="5" t="s">
        <v>24</v>
      </c>
      <c r="E80" s="14"/>
      <c r="F80" s="14"/>
      <c r="G80" s="14"/>
      <c r="H80" s="5"/>
      <c r="I80" s="14"/>
      <c r="J80" s="4">
        <f t="shared" si="9"/>
        <v>0</v>
      </c>
      <c r="K80" s="24">
        <v>2150</v>
      </c>
      <c r="L80" s="15">
        <f t="shared" si="11"/>
        <v>1290</v>
      </c>
      <c r="M80" s="4">
        <f>J80*L80</f>
        <v>0</v>
      </c>
      <c r="N80" s="5" t="s">
        <v>14</v>
      </c>
    </row>
    <row r="81" spans="1:14" ht="12">
      <c r="A81" s="4">
        <v>29</v>
      </c>
      <c r="B81" s="19" t="s">
        <v>12</v>
      </c>
      <c r="C81" s="6" t="s">
        <v>36</v>
      </c>
      <c r="D81" s="5" t="s">
        <v>39</v>
      </c>
      <c r="E81" s="14"/>
      <c r="F81" s="14"/>
      <c r="G81" s="14"/>
      <c r="H81" s="14"/>
      <c r="I81" s="5"/>
      <c r="J81" s="4">
        <f t="shared" si="9"/>
        <v>0</v>
      </c>
      <c r="K81" s="37">
        <v>1980</v>
      </c>
      <c r="L81" s="15">
        <f t="shared" si="11"/>
        <v>1188</v>
      </c>
      <c r="M81" s="4">
        <f aca="true" t="shared" si="12" ref="M81:M87">J81*L81</f>
        <v>0</v>
      </c>
      <c r="N81" s="5" t="s">
        <v>38</v>
      </c>
    </row>
    <row r="82" spans="1:14" ht="12">
      <c r="A82" s="4">
        <v>30</v>
      </c>
      <c r="B82" s="39" t="s">
        <v>12</v>
      </c>
      <c r="C82" s="40" t="s">
        <v>40</v>
      </c>
      <c r="D82" s="5" t="s">
        <v>41</v>
      </c>
      <c r="E82" s="14"/>
      <c r="F82" s="14"/>
      <c r="G82" s="5"/>
      <c r="H82" s="5"/>
      <c r="I82" s="14"/>
      <c r="J82" s="4">
        <f t="shared" si="9"/>
        <v>0</v>
      </c>
      <c r="K82" s="24">
        <v>1790</v>
      </c>
      <c r="L82" s="15">
        <f t="shared" si="11"/>
        <v>1074</v>
      </c>
      <c r="M82" s="4">
        <f t="shared" si="12"/>
        <v>0</v>
      </c>
      <c r="N82" s="5" t="s">
        <v>42</v>
      </c>
    </row>
    <row r="83" spans="1:14" ht="12">
      <c r="A83" s="4">
        <v>31</v>
      </c>
      <c r="B83" s="39"/>
      <c r="C83" s="40"/>
      <c r="D83" s="5" t="s">
        <v>43</v>
      </c>
      <c r="E83" s="5"/>
      <c r="F83" s="14"/>
      <c r="G83" s="5"/>
      <c r="H83" s="5"/>
      <c r="I83" s="14"/>
      <c r="J83" s="4">
        <f t="shared" si="9"/>
        <v>0</v>
      </c>
      <c r="K83" s="24">
        <v>1790</v>
      </c>
      <c r="L83" s="15">
        <f t="shared" si="11"/>
        <v>1074</v>
      </c>
      <c r="M83" s="4">
        <f t="shared" si="12"/>
        <v>0</v>
      </c>
      <c r="N83" s="5" t="s">
        <v>42</v>
      </c>
    </row>
    <row r="84" spans="1:14" ht="12">
      <c r="A84" s="4">
        <v>32</v>
      </c>
      <c r="B84" s="39" t="s">
        <v>13</v>
      </c>
      <c r="C84" s="40" t="s">
        <v>45</v>
      </c>
      <c r="D84" s="5" t="s">
        <v>46</v>
      </c>
      <c r="E84" s="14"/>
      <c r="F84" s="5"/>
      <c r="G84" s="5"/>
      <c r="H84" s="14"/>
      <c r="I84" s="14"/>
      <c r="J84" s="4">
        <f t="shared" si="9"/>
        <v>0</v>
      </c>
      <c r="K84" s="24">
        <v>2030</v>
      </c>
      <c r="L84" s="15">
        <f t="shared" si="11"/>
        <v>1218</v>
      </c>
      <c r="M84" s="4">
        <f t="shared" si="12"/>
        <v>0</v>
      </c>
      <c r="N84" s="5" t="s">
        <v>38</v>
      </c>
    </row>
    <row r="85" spans="1:14" ht="12">
      <c r="A85" s="4">
        <v>33</v>
      </c>
      <c r="B85" s="39"/>
      <c r="C85" s="40"/>
      <c r="D85" s="5" t="s">
        <v>44</v>
      </c>
      <c r="E85" s="14"/>
      <c r="F85" s="14"/>
      <c r="G85" s="14"/>
      <c r="H85" s="5"/>
      <c r="I85" s="14"/>
      <c r="J85" s="4">
        <f t="shared" si="9"/>
        <v>0</v>
      </c>
      <c r="K85" s="24">
        <v>2030</v>
      </c>
      <c r="L85" s="15">
        <f t="shared" si="11"/>
        <v>1218</v>
      </c>
      <c r="M85" s="4">
        <f t="shared" si="12"/>
        <v>0</v>
      </c>
      <c r="N85" s="5" t="s">
        <v>38</v>
      </c>
    </row>
    <row r="86" spans="1:14" ht="12">
      <c r="A86" s="4">
        <v>34</v>
      </c>
      <c r="B86" s="41" t="s">
        <v>12</v>
      </c>
      <c r="C86" s="40" t="s">
        <v>66</v>
      </c>
      <c r="D86" s="5" t="s">
        <v>67</v>
      </c>
      <c r="E86" s="14"/>
      <c r="F86" s="5"/>
      <c r="G86" s="5"/>
      <c r="H86" s="5"/>
      <c r="I86" s="5"/>
      <c r="J86" s="4">
        <f t="shared" si="9"/>
        <v>0</v>
      </c>
      <c r="K86" s="24">
        <v>1790</v>
      </c>
      <c r="L86" s="15">
        <f t="shared" si="11"/>
        <v>1074</v>
      </c>
      <c r="M86" s="4">
        <f t="shared" si="12"/>
        <v>0</v>
      </c>
      <c r="N86" s="5" t="s">
        <v>14</v>
      </c>
    </row>
    <row r="87" spans="1:14" ht="12">
      <c r="A87" s="4">
        <v>35</v>
      </c>
      <c r="B87" s="41"/>
      <c r="C87" s="40"/>
      <c r="D87" s="5" t="s">
        <v>65</v>
      </c>
      <c r="E87" s="14"/>
      <c r="F87" s="5"/>
      <c r="G87" s="5"/>
      <c r="H87" s="5"/>
      <c r="I87" s="5"/>
      <c r="J87" s="4">
        <f t="shared" si="9"/>
        <v>0</v>
      </c>
      <c r="K87" s="24">
        <v>1790</v>
      </c>
      <c r="L87" s="15">
        <f t="shared" si="11"/>
        <v>1074</v>
      </c>
      <c r="M87" s="4">
        <f t="shared" si="12"/>
        <v>0</v>
      </c>
      <c r="N87" s="5" t="s">
        <v>14</v>
      </c>
    </row>
    <row r="88" spans="1:14" ht="12.75">
      <c r="A88" s="8" t="s">
        <v>35</v>
      </c>
      <c r="B88" s="9"/>
      <c r="C88" s="9"/>
      <c r="D88" s="9"/>
      <c r="E88" s="9"/>
      <c r="F88" s="9"/>
      <c r="G88" s="9"/>
      <c r="H88" s="9"/>
      <c r="I88" s="9"/>
      <c r="J88" s="10">
        <f>SUM(J79:J87)</f>
        <v>0</v>
      </c>
      <c r="K88" s="16"/>
      <c r="L88" s="16"/>
      <c r="M88" s="18">
        <f>SUM(M79:M87)</f>
        <v>0</v>
      </c>
      <c r="N88" s="22"/>
    </row>
    <row r="89" spans="1:14" ht="11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</sheetData>
  <sheetProtection/>
  <mergeCells count="53">
    <mergeCell ref="C23:C25"/>
    <mergeCell ref="A34:M34"/>
    <mergeCell ref="B14:B15"/>
    <mergeCell ref="C14:C15"/>
    <mergeCell ref="B19:B20"/>
    <mergeCell ref="C19:C20"/>
    <mergeCell ref="A7:M7"/>
    <mergeCell ref="B30:B31"/>
    <mergeCell ref="C30:C31"/>
    <mergeCell ref="B26:B28"/>
    <mergeCell ref="C26:C28"/>
    <mergeCell ref="B23:B25"/>
    <mergeCell ref="B12:B13"/>
    <mergeCell ref="C12:C13"/>
    <mergeCell ref="B10:B11"/>
    <mergeCell ref="C10:C11"/>
    <mergeCell ref="C72:C73"/>
    <mergeCell ref="C67:C68"/>
    <mergeCell ref="C61:C62"/>
    <mergeCell ref="B16:B18"/>
    <mergeCell ref="C16:C18"/>
    <mergeCell ref="B56:B57"/>
    <mergeCell ref="C56:C57"/>
    <mergeCell ref="B59:B60"/>
    <mergeCell ref="C59:C60"/>
    <mergeCell ref="C74:C75"/>
    <mergeCell ref="B72:B73"/>
    <mergeCell ref="B61:B62"/>
    <mergeCell ref="B65:B66"/>
    <mergeCell ref="C65:C66"/>
    <mergeCell ref="C69:C71"/>
    <mergeCell ref="B67:B68"/>
    <mergeCell ref="B69:B71"/>
    <mergeCell ref="C45:C46"/>
    <mergeCell ref="B86:B87"/>
    <mergeCell ref="C86:C87"/>
    <mergeCell ref="B84:B85"/>
    <mergeCell ref="C84:C85"/>
    <mergeCell ref="B76:B78"/>
    <mergeCell ref="B82:B83"/>
    <mergeCell ref="C82:C83"/>
    <mergeCell ref="B74:B75"/>
    <mergeCell ref="C76:C78"/>
    <mergeCell ref="B50:M50"/>
    <mergeCell ref="B53:B54"/>
    <mergeCell ref="C53:C54"/>
    <mergeCell ref="B40:B41"/>
    <mergeCell ref="C40:C41"/>
    <mergeCell ref="B37:B39"/>
    <mergeCell ref="C37:C39"/>
    <mergeCell ref="B42:B43"/>
    <mergeCell ref="C42:C43"/>
    <mergeCell ref="B45:B46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</dc:creator>
  <cp:keywords/>
  <dc:description/>
  <cp:lastModifiedBy>st1</cp:lastModifiedBy>
  <cp:lastPrinted>2017-01-26T13:49:41Z</cp:lastPrinted>
  <dcterms:created xsi:type="dcterms:W3CDTF">2015-08-07T11:13:36Z</dcterms:created>
  <dcterms:modified xsi:type="dcterms:W3CDTF">2018-02-12T16:48:24Z</dcterms:modified>
  <cp:category/>
  <cp:version/>
  <cp:contentType/>
  <cp:contentStatus/>
  <cp:revision>1</cp:revision>
</cp:coreProperties>
</file>