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<sst xmlns="http://schemas.openxmlformats.org/spreadsheetml/2006/main" count="142" uniqueCount="105">
  <si>
    <t>ЕленаПо</t>
  </si>
  <si>
    <t>Натусик75</t>
  </si>
  <si>
    <t>Ник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</si>
  <si>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</si>
  <si>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</si>
  <si>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</si>
  <si>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</si>
  <si>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</si>
  <si>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</si>
  <si>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</si>
  <si>
    <t>ЯОксана</t>
  </si>
  <si>
    <t>Танюта1</t>
  </si>
  <si>
    <t>кисунчик</t>
  </si>
  <si>
    <t>0756/С Берет Stigler 3</t>
  </si>
  <si>
    <t>0791 Берет Stigler 3</t>
  </si>
  <si>
    <t>1165 жен.тонк.Шапка 50% шерсть Angel 3</t>
  </si>
  <si>
    <t>1225 уни тонкая Колпак (20% кашем)</t>
  </si>
  <si>
    <t>1348 жен.Берет 47% шерсть Angel 3</t>
  </si>
  <si>
    <t>1702 жен.Шапка 70% шерсть Angel 3</t>
  </si>
  <si>
    <t>1711 жен.флис Шапка 100% хлопок Angel 3</t>
  </si>
  <si>
    <t>1712 жен.флис помп.мех.Шапка 100% хлопок Angel 3</t>
  </si>
  <si>
    <t>344133 LUIZA жен.Берет</t>
  </si>
  <si>
    <t>4343/1 помп.трик.отвор.жен.50/50 Шапка</t>
  </si>
  <si>
    <t>4597 муж.отв.флис 50/50 Шапка</t>
  </si>
  <si>
    <t>4723 жен.10% альп. Шапка</t>
  </si>
  <si>
    <t>6939 жен помп.трик.флис Ушанка (10% альпака)</t>
  </si>
  <si>
    <t>7701 уни Колпак 100% хлопок Angel 3</t>
  </si>
  <si>
    <t>8611 жен помп.трик.флис Шапка (10% альпака)</t>
  </si>
  <si>
    <t>F 167 муж.отв.флис Шапка 3</t>
  </si>
  <si>
    <t>Ornaxita (тонак)</t>
  </si>
  <si>
    <t>S 398 помп.искус.1/2флис жен. Шапка 3</t>
  </si>
  <si>
    <t>Б-т 0702 (stigler)</t>
  </si>
  <si>
    <t>Б-т 0710 (stigler)</t>
  </si>
  <si>
    <t>Берет с рисунком (тонак)</t>
  </si>
  <si>
    <t>Берет фетр. без отделки (тонак)</t>
  </si>
  <si>
    <t>Дарина Шапка Лапл.3</t>
  </si>
  <si>
    <t>Дейви Шапка Лапл.3</t>
  </si>
  <si>
    <t>К-т Амалия (лапл)</t>
  </si>
  <si>
    <t>К-т Мари (лапл)</t>
  </si>
  <si>
    <t>К-т Оливия (лапл.)</t>
  </si>
  <si>
    <t>Мозаика Шапка Лапл.3</t>
  </si>
  <si>
    <t>Норд муж. кепка (тренд)</t>
  </si>
  <si>
    <t>Селена Шапка Лапл.3</t>
  </si>
  <si>
    <t>Тиволи жен.флис Колпак (тренд)</t>
  </si>
  <si>
    <t>Шапка 3196 муж.</t>
  </si>
  <si>
    <t>Шапка 3694 уни</t>
  </si>
  <si>
    <t>Шапка 636 Сфера (Жакот)</t>
  </si>
  <si>
    <t>Шапка 72 C 26 ободок №34 тонк.</t>
  </si>
  <si>
    <t>Шапка Лина (лапл)</t>
  </si>
  <si>
    <t>Шапка Манго (лапл.)</t>
  </si>
  <si>
    <t>Эвелина Шапка Лапл.3</t>
  </si>
  <si>
    <t>алла володкина</t>
  </si>
  <si>
    <t>Цвет</t>
  </si>
  <si>
    <t>светлый маренго-астра</t>
  </si>
  <si>
    <t>св.серый</t>
  </si>
  <si>
    <t>mamaplex</t>
  </si>
  <si>
    <t>танира</t>
  </si>
  <si>
    <t>белый</t>
  </si>
  <si>
    <t>лаванда-лиловый</t>
  </si>
  <si>
    <t>василек</t>
  </si>
  <si>
    <t>т.бежевый</t>
  </si>
  <si>
    <t>супер белый</t>
  </si>
  <si>
    <t>бежевый-св.серый-коричневый</t>
  </si>
  <si>
    <t>КАЗИБОШКА</t>
  </si>
  <si>
    <t>N@STUchka</t>
  </si>
  <si>
    <t>natalicat1983</t>
  </si>
  <si>
    <t>слива</t>
  </si>
  <si>
    <t>6 F кашемир без подкл.Monlolan 3 (размер 7)</t>
  </si>
  <si>
    <t>черный</t>
  </si>
  <si>
    <t>Yva</t>
  </si>
  <si>
    <t>Оля-ля 82</t>
  </si>
  <si>
    <t>336 кожа подк.трик.жен.(6.5-8.5/5) П-ч Holms 3 (размер 6,5)</t>
  </si>
  <si>
    <t>336 кожа подк.трик.жен.(6.5-8.5/5) П-ч Holms 3 (размер 7,5)</t>
  </si>
  <si>
    <t>28046 кожа+замша подк.трик.жен.(6.5-8.5/5) П-ч Holms 3 (размер 8)</t>
  </si>
  <si>
    <t>белый-черный</t>
  </si>
  <si>
    <t>Bukaran</t>
  </si>
  <si>
    <t>КсенияНик</t>
  </si>
  <si>
    <t>какао</t>
  </si>
  <si>
    <t>Доминикана</t>
  </si>
  <si>
    <t>66 P кашемир подкл. мех Monlolan 3 (размер 7)</t>
  </si>
  <si>
    <t>***ДЖЕССИКА***</t>
  </si>
  <si>
    <t>329 кожа подк.трик.жен.(овц.) П-ч HM (размер 8)</t>
  </si>
  <si>
    <t>розовый-св.серый</t>
  </si>
  <si>
    <t>черный-серый</t>
  </si>
  <si>
    <t>голубка1</t>
  </si>
  <si>
    <t>МыльнАЯ радуга</t>
  </si>
  <si>
    <t>т.синий</t>
  </si>
  <si>
    <t>белый/11</t>
  </si>
  <si>
    <t>серый</t>
  </si>
  <si>
    <t>ЛёляФ</t>
  </si>
  <si>
    <t>мальва</t>
  </si>
  <si>
    <t>мими81</t>
  </si>
  <si>
    <t>амарант</t>
  </si>
  <si>
    <t>zaeff</t>
  </si>
  <si>
    <t>МАРИНА1503</t>
  </si>
  <si>
    <t>Харламова Анна</t>
  </si>
  <si>
    <t>лаванда</t>
  </si>
  <si>
    <t>Лиатрис</t>
  </si>
  <si>
    <t>L@RIS@</t>
  </si>
  <si>
    <t>антрацит</t>
  </si>
  <si>
    <t>ТиМиля</t>
  </si>
  <si>
    <t>irina_28</t>
  </si>
  <si>
    <t>астра</t>
  </si>
  <si>
    <t>МамаАлины</t>
  </si>
  <si>
    <t>зеленый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</si>
</sst>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0.421875" style="4" customWidth="1"/>
    <col min="2" max="2" width="62.140625" style="9" customWidth="1"/>
    <col min="3" max="3" width="22.57421875" style="9" customWidth="1"/>
    <col min="6" max="6" width="9.140625" style="7" customWidth="1"/>
    <col min="7" max="7" width="10.28125" style="0" customWidth="1"/>
    <col min="8" max="8" width="9.140625" style="7" customWidth="1"/>
  </cols>
  <sheetData>
    <row r="1" spans="1:9" ht="15">
      <c r="A1" s="3" t="s">
        <v>2</v>
      </c>
      <c r="B1" s="8" t="s">
        <v>3</v>
      </c>
      <c r="C1" s="8" t="s">
        <v>52</v>
      </c>
      <c r="D1" s="3" t="s">
        <v>4</v>
      </c>
      <c r="E1" s="3" t="s">
        <v>5</v>
      </c>
      <c r="F1" s="5" t="s">
        <v>6</v>
      </c>
      <c r="G1" s="3" t="s">
        <v>7</v>
      </c>
      <c r="H1" s="5" t="s">
        <v>8</v>
      </c>
      <c r="I1" s="3" t="s">
        <v>9</v>
      </c>
    </row>
    <row r="2" spans="1:9" ht="15">
      <c r="A2" s="3" t="s">
        <v>80</v>
      </c>
      <c r="B2" s="2" t="s">
        <v>81</v>
      </c>
      <c r="C2" s="2" t="s">
        <v>68</v>
      </c>
      <c r="D2" s="1">
        <v>560</v>
      </c>
      <c r="E2" s="1">
        <f>D2</f>
        <v>560</v>
      </c>
      <c r="F2" s="6">
        <f>E2*1.15</f>
        <v>644</v>
      </c>
      <c r="G2" s="1">
        <v>644</v>
      </c>
      <c r="H2" s="6">
        <f>480/45*1</f>
        <v>10.666666666666666</v>
      </c>
      <c r="I2" s="6">
        <f>F2+H2-G2</f>
        <v>10.666666666666629</v>
      </c>
    </row>
    <row r="3" spans="1:9" ht="15">
      <c r="A3" s="3" t="s">
        <v>75</v>
      </c>
      <c r="B3" s="2" t="s">
        <v>38</v>
      </c>
      <c r="C3" s="2" t="s">
        <v>77</v>
      </c>
      <c r="D3" s="1">
        <v>860</v>
      </c>
      <c r="E3" s="1"/>
      <c r="F3" s="6"/>
      <c r="G3" s="1"/>
      <c r="H3" s="6"/>
      <c r="I3" s="1"/>
    </row>
    <row r="4" spans="1:9" ht="15">
      <c r="A4" s="3" t="s">
        <v>75</v>
      </c>
      <c r="B4" s="2" t="s">
        <v>43</v>
      </c>
      <c r="C4" s="2" t="s">
        <v>74</v>
      </c>
      <c r="D4" s="1">
        <v>340</v>
      </c>
      <c r="E4" s="1">
        <f>SUM(D3:D4)</f>
        <v>1200</v>
      </c>
      <c r="F4" s="6">
        <f>E4*1.15</f>
        <v>1380</v>
      </c>
      <c r="G4" s="1">
        <v>1380</v>
      </c>
      <c r="H4" s="6">
        <f>480/45*2</f>
        <v>21.333333333333332</v>
      </c>
      <c r="I4" s="6">
        <f>F4+H4-G4</f>
        <v>21.333333333333258</v>
      </c>
    </row>
    <row r="5" spans="1:9" ht="15">
      <c r="A5" s="3" t="s">
        <v>101</v>
      </c>
      <c r="B5" s="2" t="s">
        <v>35</v>
      </c>
      <c r="C5" s="2" t="s">
        <v>102</v>
      </c>
      <c r="D5" s="1">
        <v>570</v>
      </c>
      <c r="E5" s="1">
        <f>D5</f>
        <v>570</v>
      </c>
      <c r="F5" s="6">
        <f>E5*1.15</f>
        <v>655.5</v>
      </c>
      <c r="G5" s="1">
        <v>656</v>
      </c>
      <c r="H5" s="6">
        <f>480/45*1</f>
        <v>10.666666666666666</v>
      </c>
      <c r="I5" s="6">
        <f>F5+H5-G5</f>
        <v>10.166666666666629</v>
      </c>
    </row>
    <row r="6" spans="1:9" ht="15">
      <c r="A6" s="3" t="s">
        <v>98</v>
      </c>
      <c r="B6" s="2" t="s">
        <v>15</v>
      </c>
      <c r="C6" s="2" t="s">
        <v>68</v>
      </c>
      <c r="D6" s="1">
        <v>400</v>
      </c>
      <c r="E6" s="1">
        <f>D6</f>
        <v>400</v>
      </c>
      <c r="F6" s="6">
        <f>E6*1.15</f>
        <v>459.99999999999994</v>
      </c>
      <c r="G6" s="1">
        <v>460</v>
      </c>
      <c r="H6" s="6">
        <f>480/45*1</f>
        <v>10.666666666666666</v>
      </c>
      <c r="I6" s="6">
        <f>F6+H6-G6</f>
        <v>10.666666666666629</v>
      </c>
    </row>
    <row r="7" spans="1:9" ht="15">
      <c r="A7" s="3" t="s">
        <v>55</v>
      </c>
      <c r="B7" s="2" t="s">
        <v>24</v>
      </c>
      <c r="C7" s="2" t="s">
        <v>54</v>
      </c>
      <c r="D7" s="1">
        <v>430</v>
      </c>
      <c r="E7" s="1">
        <f>D7</f>
        <v>430</v>
      </c>
      <c r="F7" s="6">
        <f>E7*1.15</f>
        <v>494.49999999999994</v>
      </c>
      <c r="G7" s="1">
        <v>495</v>
      </c>
      <c r="H7" s="6">
        <f>480/45*1</f>
        <v>10.666666666666666</v>
      </c>
      <c r="I7" s="6">
        <f>F7+H7-G7</f>
        <v>10.166666666666629</v>
      </c>
    </row>
    <row r="8" spans="1:9" ht="15">
      <c r="A8" s="3" t="s">
        <v>64</v>
      </c>
      <c r="B8" s="2" t="s">
        <v>16</v>
      </c>
      <c r="C8" s="2" t="s">
        <v>82</v>
      </c>
      <c r="D8" s="1">
        <v>280</v>
      </c>
      <c r="E8" s="1"/>
      <c r="F8" s="6"/>
      <c r="G8" s="1"/>
      <c r="H8" s="6"/>
      <c r="I8" s="6"/>
    </row>
    <row r="9" spans="1:9" ht="15">
      <c r="A9" s="3" t="s">
        <v>64</v>
      </c>
      <c r="B9" s="2" t="s">
        <v>67</v>
      </c>
      <c r="C9" s="2" t="s">
        <v>68</v>
      </c>
      <c r="D9" s="1">
        <v>115</v>
      </c>
      <c r="E9" s="1"/>
      <c r="F9" s="6"/>
      <c r="G9" s="1"/>
      <c r="H9" s="6"/>
      <c r="I9" s="6"/>
    </row>
    <row r="10" spans="1:9" ht="15">
      <c r="A10" s="3" t="s">
        <v>64</v>
      </c>
      <c r="B10" s="2" t="s">
        <v>27</v>
      </c>
      <c r="C10" s="2" t="s">
        <v>61</v>
      </c>
      <c r="D10" s="1">
        <v>250</v>
      </c>
      <c r="E10" s="1">
        <f>SUM(D8:D10)</f>
        <v>645</v>
      </c>
      <c r="F10" s="6">
        <f aca="true" t="shared" si="0" ref="F10:F15">E10*1.15</f>
        <v>741.7499999999999</v>
      </c>
      <c r="G10" s="1">
        <v>742</v>
      </c>
      <c r="H10" s="6">
        <f>480/45*3</f>
        <v>32</v>
      </c>
      <c r="I10" s="6">
        <f>F10+H10-G10</f>
        <v>31.749999999999886</v>
      </c>
    </row>
    <row r="11" spans="1:9" ht="15">
      <c r="A11" s="3" t="s">
        <v>65</v>
      </c>
      <c r="B11" s="2" t="s">
        <v>19</v>
      </c>
      <c r="C11" s="2" t="s">
        <v>66</v>
      </c>
      <c r="D11" s="1">
        <v>340</v>
      </c>
      <c r="E11" s="1">
        <f>D11</f>
        <v>340</v>
      </c>
      <c r="F11" s="6">
        <f t="shared" si="0"/>
        <v>390.99999999999994</v>
      </c>
      <c r="G11" s="1">
        <v>391</v>
      </c>
      <c r="H11" s="6">
        <f>480/45*1</f>
        <v>10.666666666666666</v>
      </c>
      <c r="I11" s="6">
        <f>F11+H11-G11</f>
        <v>10.666666666666629</v>
      </c>
    </row>
    <row r="12" spans="1:9" ht="15">
      <c r="A12" s="3" t="s">
        <v>69</v>
      </c>
      <c r="B12" s="2" t="s">
        <v>48</v>
      </c>
      <c r="C12" s="2" t="s">
        <v>68</v>
      </c>
      <c r="D12" s="1">
        <v>530</v>
      </c>
      <c r="E12" s="1">
        <f>D12</f>
        <v>530</v>
      </c>
      <c r="F12" s="6">
        <f t="shared" si="0"/>
        <v>609.5</v>
      </c>
      <c r="G12" s="1">
        <v>610</v>
      </c>
      <c r="H12" s="6">
        <f>480/45*1</f>
        <v>10.666666666666666</v>
      </c>
      <c r="I12" s="6">
        <f>F12+H12-G12</f>
        <v>10.166666666666629</v>
      </c>
    </row>
    <row r="13" spans="1:9" ht="15">
      <c r="A13" s="3" t="s">
        <v>93</v>
      </c>
      <c r="B13" s="2" t="s">
        <v>36</v>
      </c>
      <c r="C13" s="2" t="s">
        <v>92</v>
      </c>
      <c r="D13" s="1">
        <v>630</v>
      </c>
      <c r="E13" s="1">
        <f>D13</f>
        <v>630</v>
      </c>
      <c r="F13" s="6">
        <f t="shared" si="0"/>
        <v>724.5</v>
      </c>
      <c r="G13" s="1">
        <v>725</v>
      </c>
      <c r="H13" s="6">
        <f>480/45*1</f>
        <v>10.666666666666666</v>
      </c>
      <c r="I13" s="6">
        <f>F13+H13-G13</f>
        <v>10.166666666666629</v>
      </c>
    </row>
    <row r="14" spans="1:9" ht="15">
      <c r="A14" s="3" t="s">
        <v>51</v>
      </c>
      <c r="B14" s="2" t="s">
        <v>13</v>
      </c>
      <c r="C14" s="2" t="s">
        <v>53</v>
      </c>
      <c r="D14" s="1">
        <v>270</v>
      </c>
      <c r="E14" s="1">
        <f>D14</f>
        <v>270</v>
      </c>
      <c r="F14" s="6">
        <f t="shared" si="0"/>
        <v>310.5</v>
      </c>
      <c r="G14" s="1">
        <f>206+105</f>
        <v>311</v>
      </c>
      <c r="H14" s="6">
        <f>480/45*1</f>
        <v>10.666666666666666</v>
      </c>
      <c r="I14" s="6">
        <f>F14+H14-G14</f>
        <v>10.166666666666686</v>
      </c>
    </row>
    <row r="15" spans="1:9" ht="15">
      <c r="A15" s="3" t="s">
        <v>84</v>
      </c>
      <c r="B15" s="2" t="s">
        <v>45</v>
      </c>
      <c r="C15" s="2" t="s">
        <v>83</v>
      </c>
      <c r="D15" s="1">
        <v>210</v>
      </c>
      <c r="E15" s="1">
        <f>D15</f>
        <v>210</v>
      </c>
      <c r="F15" s="6">
        <f t="shared" si="0"/>
        <v>241.49999999999997</v>
      </c>
      <c r="G15" s="1">
        <v>242</v>
      </c>
      <c r="H15" s="6">
        <f>480/45*1</f>
        <v>10.666666666666666</v>
      </c>
      <c r="I15" s="6">
        <f>F15+H15-G15</f>
        <v>10.166666666666629</v>
      </c>
    </row>
    <row r="16" spans="1:9" ht="15">
      <c r="A16" s="3" t="s">
        <v>78</v>
      </c>
      <c r="B16" s="2" t="s">
        <v>79</v>
      </c>
      <c r="C16" s="2" t="s">
        <v>68</v>
      </c>
      <c r="D16" s="1">
        <v>185</v>
      </c>
      <c r="E16" s="1"/>
      <c r="F16" s="6"/>
      <c r="G16" s="1"/>
      <c r="H16" s="6"/>
      <c r="I16" s="6"/>
    </row>
    <row r="17" spans="1:9" ht="15">
      <c r="A17" s="3" t="s">
        <v>78</v>
      </c>
      <c r="B17" s="2" t="s">
        <v>37</v>
      </c>
      <c r="C17" s="2" t="s">
        <v>77</v>
      </c>
      <c r="D17" s="1">
        <v>860</v>
      </c>
      <c r="E17" s="1"/>
      <c r="F17" s="6"/>
      <c r="G17" s="1"/>
      <c r="H17" s="6"/>
      <c r="I17" s="1"/>
    </row>
    <row r="18" spans="1:9" ht="15">
      <c r="A18" s="3" t="s">
        <v>78</v>
      </c>
      <c r="B18" s="2" t="s">
        <v>39</v>
      </c>
      <c r="C18" s="2" t="s">
        <v>57</v>
      </c>
      <c r="D18" s="1">
        <v>600</v>
      </c>
      <c r="E18" s="1"/>
      <c r="F18" s="6"/>
      <c r="G18" s="1"/>
      <c r="H18" s="6"/>
      <c r="I18" s="1"/>
    </row>
    <row r="19" spans="1:9" ht="15">
      <c r="A19" s="3" t="s">
        <v>78</v>
      </c>
      <c r="B19" s="2" t="s">
        <v>41</v>
      </c>
      <c r="C19" s="2" t="s">
        <v>68</v>
      </c>
      <c r="D19" s="1">
        <v>280</v>
      </c>
      <c r="E19" s="1">
        <f>SUM(D16:D19)</f>
        <v>1925</v>
      </c>
      <c r="F19" s="6">
        <f>E19*1.15</f>
        <v>2213.75</v>
      </c>
      <c r="G19" s="1">
        <v>2214</v>
      </c>
      <c r="H19" s="6">
        <f>480/45*4</f>
        <v>42.666666666666664</v>
      </c>
      <c r="I19" s="6">
        <f>F19+H19-G19</f>
        <v>42.416666666666515</v>
      </c>
    </row>
    <row r="20" spans="1:9" ht="15">
      <c r="A20" s="3" t="s">
        <v>0</v>
      </c>
      <c r="B20" s="2" t="s">
        <v>25</v>
      </c>
      <c r="C20" s="2" t="s">
        <v>62</v>
      </c>
      <c r="D20" s="1">
        <v>420</v>
      </c>
      <c r="E20" s="1">
        <f>D20</f>
        <v>420</v>
      </c>
      <c r="F20" s="6">
        <f>E20*1.15</f>
        <v>482.99999999999994</v>
      </c>
      <c r="G20" s="1">
        <v>483</v>
      </c>
      <c r="H20" s="6">
        <f>480/45*1</f>
        <v>10.666666666666666</v>
      </c>
      <c r="I20" s="6">
        <f>F20+H20-G20</f>
        <v>10.666666666666629</v>
      </c>
    </row>
    <row r="21" spans="1:9" ht="15">
      <c r="A21" s="3" t="s">
        <v>63</v>
      </c>
      <c r="B21" s="2" t="s">
        <v>27</v>
      </c>
      <c r="C21" s="2" t="s">
        <v>60</v>
      </c>
      <c r="D21" s="1">
        <v>250</v>
      </c>
      <c r="E21" s="1">
        <f>D21</f>
        <v>250</v>
      </c>
      <c r="F21" s="6">
        <f>E21*1.15</f>
        <v>287.5</v>
      </c>
      <c r="G21" s="1">
        <v>288</v>
      </c>
      <c r="H21" s="6">
        <f>480/45*1</f>
        <v>10.666666666666666</v>
      </c>
      <c r="I21" s="6">
        <f>F21+H21-G21</f>
        <v>10.166666666666686</v>
      </c>
    </row>
    <row r="22" spans="1:9" ht="15">
      <c r="A22" s="3" t="s">
        <v>12</v>
      </c>
      <c r="B22" s="2" t="s">
        <v>33</v>
      </c>
      <c r="C22" s="2"/>
      <c r="D22" s="1">
        <v>450</v>
      </c>
      <c r="E22" s="1">
        <f>D22</f>
        <v>450</v>
      </c>
      <c r="F22" s="6">
        <f>E22*1.15</f>
        <v>517.5</v>
      </c>
      <c r="G22" s="1">
        <v>518</v>
      </c>
      <c r="H22" s="6">
        <f>480/45*1</f>
        <v>10.666666666666666</v>
      </c>
      <c r="I22" s="6">
        <f>F22+H22-G22</f>
        <v>10.166666666666629</v>
      </c>
    </row>
    <row r="23" spans="1:9" ht="15">
      <c r="A23" s="3" t="s">
        <v>76</v>
      </c>
      <c r="B23" s="2" t="s">
        <v>21</v>
      </c>
      <c r="C23" s="2" t="s">
        <v>54</v>
      </c>
      <c r="D23" s="1">
        <v>350</v>
      </c>
      <c r="E23" s="1"/>
      <c r="F23" s="6"/>
      <c r="G23" s="1"/>
      <c r="H23" s="6"/>
      <c r="I23" s="6"/>
    </row>
    <row r="24" spans="1:9" ht="15">
      <c r="A24" s="3" t="s">
        <v>76</v>
      </c>
      <c r="B24" s="2" t="s">
        <v>28</v>
      </c>
      <c r="C24" s="2" t="s">
        <v>99</v>
      </c>
      <c r="D24" s="1">
        <v>270</v>
      </c>
      <c r="E24" s="1"/>
      <c r="F24" s="6"/>
      <c r="G24" s="1"/>
      <c r="H24" s="6"/>
      <c r="I24" s="6"/>
    </row>
    <row r="25" spans="1:9" ht="15">
      <c r="A25" s="3" t="s">
        <v>76</v>
      </c>
      <c r="B25" s="2" t="s">
        <v>44</v>
      </c>
      <c r="C25" s="2" t="s">
        <v>68</v>
      </c>
      <c r="D25" s="1">
        <v>150</v>
      </c>
      <c r="E25" s="1"/>
      <c r="F25" s="6"/>
      <c r="G25" s="1"/>
      <c r="H25" s="6"/>
      <c r="I25" s="1"/>
    </row>
    <row r="26" spans="1:9" ht="15">
      <c r="A26" s="3" t="s">
        <v>76</v>
      </c>
      <c r="B26" s="2" t="s">
        <v>46</v>
      </c>
      <c r="C26" s="2" t="s">
        <v>68</v>
      </c>
      <c r="D26" s="1">
        <v>160</v>
      </c>
      <c r="E26" s="1">
        <f>SUM(D23:D26)</f>
        <v>930</v>
      </c>
      <c r="F26" s="6">
        <f>E26*1.15</f>
        <v>1069.5</v>
      </c>
      <c r="G26" s="1">
        <v>1117</v>
      </c>
      <c r="H26" s="6">
        <f>480/45*4</f>
        <v>42.666666666666664</v>
      </c>
      <c r="I26" s="6">
        <f>F26+H26-G26</f>
        <v>-4.8333333333332575</v>
      </c>
    </row>
    <row r="27" spans="1:9" ht="15">
      <c r="A27" s="3" t="s">
        <v>89</v>
      </c>
      <c r="B27" s="2" t="s">
        <v>20</v>
      </c>
      <c r="C27" s="2" t="s">
        <v>88</v>
      </c>
      <c r="D27" s="1">
        <v>420</v>
      </c>
      <c r="E27" s="1">
        <f>D27</f>
        <v>420</v>
      </c>
      <c r="F27" s="6">
        <f>E27*1.15</f>
        <v>482.99999999999994</v>
      </c>
      <c r="G27" s="1">
        <v>483</v>
      </c>
      <c r="H27" s="6">
        <f>480/45*1</f>
        <v>10.666666666666666</v>
      </c>
      <c r="I27" s="6">
        <f>F27+H27-G27</f>
        <v>10.666666666666629</v>
      </c>
    </row>
    <row r="28" spans="1:9" ht="15">
      <c r="A28" s="3" t="s">
        <v>97</v>
      </c>
      <c r="B28" s="2" t="s">
        <v>42</v>
      </c>
      <c r="C28" s="2" t="s">
        <v>96</v>
      </c>
      <c r="D28" s="1">
        <v>570</v>
      </c>
      <c r="E28" s="1">
        <f>D28</f>
        <v>570</v>
      </c>
      <c r="F28" s="6">
        <f>E28*1.15</f>
        <v>655.5</v>
      </c>
      <c r="G28" s="1">
        <v>656</v>
      </c>
      <c r="H28" s="6">
        <f>480/45*1</f>
        <v>10.666666666666666</v>
      </c>
      <c r="I28" s="6">
        <f>F28+H28-G28</f>
        <v>10.166666666666629</v>
      </c>
    </row>
    <row r="29" spans="1:9" ht="15">
      <c r="A29" s="3" t="s">
        <v>103</v>
      </c>
      <c r="B29" s="2" t="s">
        <v>18</v>
      </c>
      <c r="C29" s="2" t="s">
        <v>102</v>
      </c>
      <c r="D29" s="1">
        <v>540</v>
      </c>
      <c r="E29" s="1">
        <f>D29</f>
        <v>540</v>
      </c>
      <c r="F29" s="6">
        <f>E29*1.15</f>
        <v>621</v>
      </c>
      <c r="G29" s="1">
        <v>621</v>
      </c>
      <c r="H29" s="6">
        <f>480/45*1</f>
        <v>10.666666666666666</v>
      </c>
      <c r="I29" s="6">
        <f>F29+H29-G29</f>
        <v>10.666666666666629</v>
      </c>
    </row>
    <row r="30" spans="1:9" ht="15">
      <c r="A30" s="3" t="s">
        <v>94</v>
      </c>
      <c r="B30" s="2" t="s">
        <v>22</v>
      </c>
      <c r="C30" s="2" t="s">
        <v>57</v>
      </c>
      <c r="D30" s="1">
        <v>450</v>
      </c>
      <c r="E30" s="1"/>
      <c r="F30" s="6"/>
      <c r="G30" s="1"/>
      <c r="H30" s="6"/>
      <c r="I30" s="6"/>
    </row>
    <row r="31" spans="1:9" ht="15">
      <c r="A31" s="3" t="s">
        <v>94</v>
      </c>
      <c r="B31" s="2" t="s">
        <v>29</v>
      </c>
      <c r="C31" s="2"/>
      <c r="D31" s="1">
        <v>500</v>
      </c>
      <c r="E31" s="1">
        <f>SUM(D30:D31)</f>
        <v>950</v>
      </c>
      <c r="F31" s="6">
        <f>E31*1.15</f>
        <v>1092.5</v>
      </c>
      <c r="G31" s="1">
        <v>1092</v>
      </c>
      <c r="H31" s="6">
        <f>480/45*2</f>
        <v>21.333333333333332</v>
      </c>
      <c r="I31" s="6">
        <f>F31+H31-G31</f>
        <v>21.833333333333258</v>
      </c>
    </row>
    <row r="32" spans="1:9" ht="15">
      <c r="A32" s="3" t="s">
        <v>91</v>
      </c>
      <c r="B32" s="2" t="s">
        <v>50</v>
      </c>
      <c r="C32" s="2" t="s">
        <v>90</v>
      </c>
      <c r="D32" s="1">
        <v>500</v>
      </c>
      <c r="E32" s="1">
        <f>D32</f>
        <v>500</v>
      </c>
      <c r="F32" s="6">
        <f>E32*1.15</f>
        <v>575</v>
      </c>
      <c r="G32" s="1">
        <v>575</v>
      </c>
      <c r="H32" s="6">
        <f>480/45*1</f>
        <v>10.666666666666666</v>
      </c>
      <c r="I32" s="6">
        <f>F32+H32-G32</f>
        <v>10.666666666666629</v>
      </c>
    </row>
    <row r="33" spans="1:9" ht="15">
      <c r="A33" s="3" t="s">
        <v>85</v>
      </c>
      <c r="B33" s="2" t="s">
        <v>17</v>
      </c>
      <c r="C33" s="2" t="s">
        <v>86</v>
      </c>
      <c r="D33" s="1">
        <v>500</v>
      </c>
      <c r="E33" s="1">
        <f>D33</f>
        <v>500</v>
      </c>
      <c r="F33" s="6">
        <f>E33*1.15</f>
        <v>575</v>
      </c>
      <c r="G33" s="1">
        <v>575</v>
      </c>
      <c r="H33" s="6">
        <f>480/45*1</f>
        <v>10.666666666666666</v>
      </c>
      <c r="I33" s="6">
        <f>F33+H33-G33</f>
        <v>10.666666666666629</v>
      </c>
    </row>
    <row r="34" spans="1:9" ht="15">
      <c r="A34" s="3" t="s">
        <v>1</v>
      </c>
      <c r="B34" s="2" t="s">
        <v>26</v>
      </c>
      <c r="C34" s="2" t="s">
        <v>59</v>
      </c>
      <c r="D34" s="1">
        <v>180</v>
      </c>
      <c r="E34" s="1"/>
      <c r="F34" s="6"/>
      <c r="G34" s="1"/>
      <c r="H34" s="6"/>
      <c r="I34" s="6"/>
    </row>
    <row r="35" spans="1:9" ht="15">
      <c r="A35" s="3" t="s">
        <v>1</v>
      </c>
      <c r="B35" s="2" t="s">
        <v>40</v>
      </c>
      <c r="C35" s="2" t="s">
        <v>58</v>
      </c>
      <c r="D35" s="1">
        <v>500</v>
      </c>
      <c r="E35" s="1">
        <f>SUM(D34:D35)</f>
        <v>680</v>
      </c>
      <c r="F35" s="6">
        <f>E35*1.15</f>
        <v>781.9999999999999</v>
      </c>
      <c r="G35" s="1">
        <v>782</v>
      </c>
      <c r="H35" s="6">
        <f>480/45*2</f>
        <v>21.333333333333332</v>
      </c>
      <c r="I35" s="6">
        <f>F35+H35-G35</f>
        <v>21.333333333333258</v>
      </c>
    </row>
    <row r="36" spans="1:9" ht="15">
      <c r="A36" s="3" t="s">
        <v>70</v>
      </c>
      <c r="B36" s="2" t="s">
        <v>73</v>
      </c>
      <c r="C36" s="2" t="s">
        <v>68</v>
      </c>
      <c r="D36" s="1">
        <v>405</v>
      </c>
      <c r="E36" s="1"/>
      <c r="F36" s="6"/>
      <c r="G36" s="1"/>
      <c r="H36" s="6"/>
      <c r="I36" s="1"/>
    </row>
    <row r="37" spans="1:9" ht="15">
      <c r="A37" s="3" t="s">
        <v>70</v>
      </c>
      <c r="B37" s="2" t="s">
        <v>71</v>
      </c>
      <c r="C37" s="2" t="s">
        <v>68</v>
      </c>
      <c r="D37" s="1">
        <v>380</v>
      </c>
      <c r="E37" s="1"/>
      <c r="F37" s="6"/>
      <c r="G37" s="1"/>
      <c r="H37" s="6"/>
      <c r="I37" s="1"/>
    </row>
    <row r="38" spans="1:9" ht="15">
      <c r="A38" s="3" t="s">
        <v>70</v>
      </c>
      <c r="B38" s="2" t="s">
        <v>72</v>
      </c>
      <c r="C38" s="2" t="s">
        <v>68</v>
      </c>
      <c r="D38" s="1">
        <v>380</v>
      </c>
      <c r="E38" s="1"/>
      <c r="F38" s="6"/>
      <c r="G38" s="1"/>
      <c r="H38" s="6"/>
      <c r="I38" s="6"/>
    </row>
    <row r="39" spans="1:9" ht="15">
      <c r="A39" s="3" t="s">
        <v>70</v>
      </c>
      <c r="B39" s="2" t="s">
        <v>49</v>
      </c>
      <c r="C39" s="2" t="s">
        <v>57</v>
      </c>
      <c r="D39" s="1">
        <v>470</v>
      </c>
      <c r="E39" s="1">
        <f>SUM(D36:D39)</f>
        <v>1635</v>
      </c>
      <c r="F39" s="6">
        <f>E39*1.15</f>
        <v>1880.2499999999998</v>
      </c>
      <c r="G39" s="1">
        <v>1880</v>
      </c>
      <c r="H39" s="6">
        <f>480/45*4</f>
        <v>42.666666666666664</v>
      </c>
      <c r="I39" s="6">
        <f>F39+H39-G39</f>
        <v>42.916666666666515</v>
      </c>
    </row>
    <row r="40" spans="1:9" ht="15">
      <c r="A40" s="3" t="s">
        <v>56</v>
      </c>
      <c r="B40" s="2" t="s">
        <v>14</v>
      </c>
      <c r="C40" s="2" t="s">
        <v>57</v>
      </c>
      <c r="D40" s="1">
        <v>390</v>
      </c>
      <c r="E40" s="1">
        <f>D40</f>
        <v>390</v>
      </c>
      <c r="F40" s="6">
        <f>E40*1.15</f>
        <v>448.49999999999994</v>
      </c>
      <c r="G40" s="1">
        <v>449</v>
      </c>
      <c r="H40" s="6">
        <f>480/45*1</f>
        <v>10.666666666666666</v>
      </c>
      <c r="I40" s="6">
        <f>F40+H40-G40</f>
        <v>10.166666666666629</v>
      </c>
    </row>
    <row r="41" spans="1:9" ht="15">
      <c r="A41" s="3" t="s">
        <v>11</v>
      </c>
      <c r="B41" s="2" t="s">
        <v>31</v>
      </c>
      <c r="C41" s="2" t="s">
        <v>57</v>
      </c>
      <c r="D41" s="1">
        <v>230</v>
      </c>
      <c r="E41" s="1"/>
      <c r="F41" s="6"/>
      <c r="G41" s="1"/>
      <c r="H41" s="6"/>
      <c r="I41" s="6"/>
    </row>
    <row r="42" spans="1:9" ht="15">
      <c r="A42" s="3" t="s">
        <v>11</v>
      </c>
      <c r="B42" s="2" t="s">
        <v>32</v>
      </c>
      <c r="C42" s="2" t="s">
        <v>87</v>
      </c>
      <c r="D42" s="1">
        <v>230</v>
      </c>
      <c r="E42" s="1"/>
      <c r="F42" s="6"/>
      <c r="G42" s="1"/>
      <c r="H42" s="6"/>
      <c r="I42" s="6"/>
    </row>
    <row r="43" spans="1:9" ht="15">
      <c r="A43" s="3" t="s">
        <v>11</v>
      </c>
      <c r="B43" s="2" t="s">
        <v>34</v>
      </c>
      <c r="C43" s="2" t="s">
        <v>104</v>
      </c>
      <c r="D43" s="1">
        <v>290</v>
      </c>
      <c r="E43" s="1">
        <f>SUM(D41:D43)</f>
        <v>750</v>
      </c>
      <c r="F43" s="6">
        <f>E43*1.15</f>
        <v>862.4999999999999</v>
      </c>
      <c r="G43" s="1">
        <v>449</v>
      </c>
      <c r="H43" s="6">
        <f>480/45*3</f>
        <v>32</v>
      </c>
      <c r="I43" s="6">
        <f>F43+H43-G43</f>
        <v>445.4999999999999</v>
      </c>
    </row>
    <row r="44" spans="1:9" ht="15">
      <c r="A44" s="3" t="s">
        <v>100</v>
      </c>
      <c r="B44" s="2" t="s">
        <v>47</v>
      </c>
      <c r="C44" s="2" t="s">
        <v>54</v>
      </c>
      <c r="D44" s="1">
        <v>750</v>
      </c>
      <c r="E44" s="1">
        <f>D44</f>
        <v>750</v>
      </c>
      <c r="F44" s="6">
        <f>E44*1.15</f>
        <v>862.4999999999999</v>
      </c>
      <c r="G44" s="1">
        <v>863</v>
      </c>
      <c r="H44" s="6">
        <f>480/45*1</f>
        <v>10.666666666666666</v>
      </c>
      <c r="I44" s="6">
        <f>F44+H44-G44</f>
        <v>10.166666666666515</v>
      </c>
    </row>
    <row r="45" spans="1:9" ht="15">
      <c r="A45" s="3" t="s">
        <v>95</v>
      </c>
      <c r="B45" s="2" t="s">
        <v>23</v>
      </c>
      <c r="C45" s="2" t="s">
        <v>68</v>
      </c>
      <c r="D45" s="1">
        <v>200</v>
      </c>
      <c r="E45" s="1">
        <f>D45</f>
        <v>200</v>
      </c>
      <c r="F45" s="6">
        <f>E45*1.15</f>
        <v>229.99999999999997</v>
      </c>
      <c r="G45" s="1">
        <v>230</v>
      </c>
      <c r="H45" s="6">
        <f>480/45*1</f>
        <v>10.666666666666666</v>
      </c>
      <c r="I45" s="6">
        <f>F45+H45-G45</f>
        <v>10.666666666666629</v>
      </c>
    </row>
    <row r="46" spans="1:9" ht="15">
      <c r="A46" s="3" t="s">
        <v>10</v>
      </c>
      <c r="B46" s="2" t="s">
        <v>30</v>
      </c>
      <c r="C46" s="2" t="s">
        <v>57</v>
      </c>
      <c r="D46" s="1">
        <v>500</v>
      </c>
      <c r="E46" s="1">
        <f>D46</f>
        <v>500</v>
      </c>
      <c r="F46" s="6">
        <f>E46*1.15</f>
        <v>575</v>
      </c>
      <c r="G46" s="1">
        <v>575</v>
      </c>
      <c r="H46" s="6">
        <f>480/45*1</f>
        <v>10.666666666666666</v>
      </c>
      <c r="I46" s="6">
        <f>F46+H46-G46</f>
        <v>10.666666666666629</v>
      </c>
    </row>
    <row r="47" spans="1:9" ht="15">
      <c r="A47" s="3"/>
      <c r="B47" s="2"/>
      <c r="C47" s="2"/>
      <c r="D47" s="1"/>
      <c r="E47" s="1"/>
      <c r="F47" s="6"/>
      <c r="G47" s="1"/>
      <c r="H47" s="6"/>
      <c r="I47" s="6"/>
    </row>
    <row r="48" spans="1:9" ht="15">
      <c r="A48" s="3"/>
      <c r="B48" s="2"/>
      <c r="C48" s="2"/>
      <c r="D48" s="1"/>
      <c r="E48" s="1"/>
      <c r="F48" s="6"/>
      <c r="G48" s="1"/>
      <c r="H48" s="6"/>
      <c r="I48" s="1"/>
    </row>
    <row r="49" spans="1:9" ht="15">
      <c r="A49" s="3"/>
      <c r="B49" s="2"/>
      <c r="C49" s="2"/>
      <c r="D49" s="1"/>
      <c r="E49" s="1"/>
      <c r="F49" s="6"/>
      <c r="G49" s="1"/>
      <c r="H49" s="6"/>
      <c r="I49" s="1"/>
    </row>
    <row r="50" spans="1:9" ht="15">
      <c r="A50" s="3"/>
      <c r="B50" s="2"/>
      <c r="C50" s="2"/>
      <c r="D50" s="1"/>
      <c r="E50" s="1"/>
      <c r="F50" s="6"/>
      <c r="G50" s="1"/>
      <c r="H50" s="6"/>
      <c r="I50" s="6"/>
    </row>
    <row r="51" spans="1:9" ht="15">
      <c r="A51" s="3"/>
      <c r="B51" s="2"/>
      <c r="C51" s="2"/>
      <c r="D51" s="1"/>
      <c r="E51" s="1"/>
      <c r="F51" s="6"/>
      <c r="G51" s="1"/>
      <c r="H51" s="6"/>
      <c r="I51" s="6"/>
    </row>
    <row r="52" spans="1:9" ht="15">
      <c r="A52" s="3"/>
      <c r="B52" s="2"/>
      <c r="C52" s="2"/>
      <c r="D52" s="1"/>
      <c r="E52" s="1"/>
      <c r="F52" s="6"/>
      <c r="G52" s="1"/>
      <c r="H52" s="6"/>
      <c r="I52" s="6"/>
    </row>
    <row r="53" spans="1:9" ht="15">
      <c r="A53" s="3"/>
      <c r="B53" s="2"/>
      <c r="C53" s="2"/>
      <c r="D53" s="1"/>
      <c r="E53" s="1"/>
      <c r="F53" s="6"/>
      <c r="G53" s="1"/>
      <c r="H53" s="6"/>
      <c r="I53" s="6"/>
    </row>
    <row r="54" spans="1:9" ht="15">
      <c r="A54" s="3"/>
      <c r="B54" s="2"/>
      <c r="C54" s="2"/>
      <c r="D54" s="1"/>
      <c r="E54" s="1"/>
      <c r="F54" s="6"/>
      <c r="G54" s="1"/>
      <c r="H54" s="6"/>
      <c r="I54" s="6"/>
    </row>
    <row r="55" spans="1:9" ht="15">
      <c r="A55" s="3"/>
      <c r="B55" s="2"/>
      <c r="C55" s="2"/>
      <c r="D55" s="1"/>
      <c r="E55" s="1"/>
      <c r="F55" s="6"/>
      <c r="G55" s="1"/>
      <c r="H55" s="6"/>
      <c r="I55" s="1"/>
    </row>
    <row r="56" spans="1:9" ht="15">
      <c r="A56" s="3"/>
      <c r="B56" s="2"/>
      <c r="C56" s="2"/>
      <c r="D56" s="1"/>
      <c r="E56" s="1"/>
      <c r="F56" s="6"/>
      <c r="G56" s="1"/>
      <c r="H56" s="6"/>
      <c r="I56" s="6"/>
    </row>
    <row r="57" spans="1:9" ht="15">
      <c r="A57" s="3"/>
      <c r="B57" s="2"/>
      <c r="C57" s="2"/>
      <c r="D57" s="1"/>
      <c r="E57" s="1"/>
      <c r="F57" s="6"/>
      <c r="G57" s="1"/>
      <c r="H57" s="6"/>
      <c r="I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</cp:lastModifiedBy>
  <dcterms:created xsi:type="dcterms:W3CDTF">2013-09-20T02:14:04Z</dcterms:created>
  <dcterms:modified xsi:type="dcterms:W3CDTF">2013-10-30T02:31:16Z</dcterms:modified>
  <cp:category/>
  <cp:version/>
  <cp:contentType/>
  <cp:contentStatus/>
</cp:coreProperties>
</file>