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'Лист1'!$B$1:$D$44</definedName>
  </definedNames>
  <calcPr fullCalcOnLoad="1" refMode="R1C1"/>
</workbook>
</file>

<file path=xl/sharedStrings.xml><?xml version="1.0" encoding="utf-8"?>
<sst xmlns="http://schemas.openxmlformats.org/spreadsheetml/2006/main" count="119" uniqueCount="76">
  <si>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</si>
  <si>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</si>
  <si>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</si>
  <si>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</si>
  <si>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</si>
  <si>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</si>
  <si>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</si>
  <si>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</si>
  <si>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</si>
  <si>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Вербочка74 </t>
  </si>
  <si>
    <t>бирюза</t>
  </si>
  <si>
    <t>Цвет</t>
  </si>
  <si>
    <t>hramcova_n </t>
  </si>
  <si>
    <t>Флориана </t>
  </si>
  <si>
    <t>Катерина и Наташа </t>
  </si>
  <si>
    <t>персик</t>
  </si>
  <si>
    <t>голубой</t>
  </si>
  <si>
    <t>черный</t>
  </si>
  <si>
    <t>красный</t>
  </si>
  <si>
    <t>svetlihok </t>
  </si>
  <si>
    <t>розовый</t>
  </si>
  <si>
    <t>Ночной ангел </t>
  </si>
  <si>
    <t>zaia </t>
  </si>
  <si>
    <t>Тося </t>
  </si>
  <si>
    <t>иниша </t>
  </si>
  <si>
    <t>Kseniya </t>
  </si>
  <si>
    <t>Тамирка </t>
  </si>
  <si>
    <t>Мама Мандаринки </t>
  </si>
  <si>
    <t>Катина_мама </t>
  </si>
  <si>
    <t>Fotinija </t>
  </si>
  <si>
    <t>Аделя </t>
  </si>
  <si>
    <t>Платиновая </t>
  </si>
  <si>
    <t>Ульяшка123 </t>
  </si>
  <si>
    <t>sheffer </t>
  </si>
  <si>
    <t>ElenaB&amp;S </t>
  </si>
  <si>
    <t>Оля-ля 82 </t>
  </si>
  <si>
    <t>магдалина </t>
  </si>
  <si>
    <t>JANE Q </t>
  </si>
  <si>
    <t>nkolobok </t>
  </si>
  <si>
    <t>ИriSка </t>
  </si>
  <si>
    <t>Zigana </t>
  </si>
  <si>
    <t>Angel_ika </t>
  </si>
  <si>
    <t>А-33</t>
  </si>
  <si>
    <t>МА 320</t>
  </si>
  <si>
    <t>А-350</t>
  </si>
  <si>
    <t>А-54</t>
  </si>
  <si>
    <t>г.шоколад</t>
  </si>
  <si>
    <t>синий</t>
  </si>
  <si>
    <t>зеленое яблоко</t>
  </si>
  <si>
    <t>А-58</t>
  </si>
  <si>
    <t>А-570</t>
  </si>
  <si>
    <t>А-320</t>
  </si>
  <si>
    <t>А-37</t>
  </si>
  <si>
    <t xml:space="preserve">А-380 </t>
  </si>
  <si>
    <t>Крас-сапф </t>
  </si>
  <si>
    <t>А-560</t>
  </si>
  <si>
    <t>чер+роз</t>
  </si>
  <si>
    <t>лазурь-белый</t>
  </si>
  <si>
    <t>А-380</t>
  </si>
  <si>
    <t>Цена</t>
  </si>
  <si>
    <t>индиго</t>
  </si>
  <si>
    <t>коралл</t>
  </si>
  <si>
    <t>апельсин</t>
  </si>
  <si>
    <t>черный+розовый</t>
  </si>
  <si>
    <t>хаки</t>
  </si>
  <si>
    <t>гор.шоколад</t>
  </si>
  <si>
    <t>А-35</t>
  </si>
  <si>
    <t>зеленый</t>
  </si>
  <si>
    <t>т.бирюза</t>
  </si>
  <si>
    <t>малина</t>
  </si>
  <si>
    <t>магдалина</t>
  </si>
  <si>
    <t>пломбир</t>
  </si>
  <si>
    <t>Вербочка74</t>
  </si>
  <si>
    <t>фуксия</t>
  </si>
  <si>
    <t>Пристрой</t>
  </si>
  <si>
    <t>зел.яблоко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</si>
</sst>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23.8515625" style="12" customWidth="1"/>
    <col min="2" max="2" width="11.421875" style="15" customWidth="1"/>
    <col min="3" max="3" width="21.421875" style="0" customWidth="1"/>
    <col min="4" max="4" width="9.421875" style="0" customWidth="1"/>
    <col min="5" max="5" width="9.28125" style="0" customWidth="1"/>
    <col min="8" max="8" width="10.00390625" style="0" customWidth="1"/>
    <col min="9" max="9" width="9.14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11</v>
      </c>
      <c r="D1" s="1" t="s">
        <v>1</v>
      </c>
      <c r="E1" s="2" t="s">
        <v>59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2" t="s">
        <v>41</v>
      </c>
      <c r="B2" s="14">
        <v>1421</v>
      </c>
      <c r="C2" s="4" t="s">
        <v>15</v>
      </c>
      <c r="D2" s="4">
        <v>48</v>
      </c>
      <c r="E2" s="4">
        <v>2000</v>
      </c>
      <c r="F2" s="4">
        <f>E2</f>
        <v>2000</v>
      </c>
      <c r="G2" s="4">
        <f>F2*1.15</f>
        <v>2300</v>
      </c>
      <c r="H2" s="4">
        <v>2300</v>
      </c>
      <c r="I2" s="7">
        <f>580/46*1</f>
        <v>12.608695652173912</v>
      </c>
      <c r="J2" s="10">
        <f>G2+I2-H2</f>
        <v>12.608695652173992</v>
      </c>
    </row>
    <row r="3" spans="1:10" ht="15">
      <c r="A3" s="2" t="s">
        <v>34</v>
      </c>
      <c r="B3" s="14" t="s">
        <v>45</v>
      </c>
      <c r="C3" s="5" t="s">
        <v>48</v>
      </c>
      <c r="D3" s="4">
        <v>152</v>
      </c>
      <c r="E3" s="4">
        <v>500</v>
      </c>
      <c r="F3" s="4"/>
      <c r="G3" s="4"/>
      <c r="H3" s="4"/>
      <c r="I3" s="7"/>
      <c r="J3" s="10"/>
    </row>
    <row r="4" spans="1:10" ht="15">
      <c r="A4" s="2" t="s">
        <v>34</v>
      </c>
      <c r="B4" s="14" t="s">
        <v>49</v>
      </c>
      <c r="C4" s="5" t="s">
        <v>18</v>
      </c>
      <c r="D4" s="4">
        <v>152</v>
      </c>
      <c r="E4" s="4">
        <v>500</v>
      </c>
      <c r="F4" s="4">
        <f>SUM(E3:E4)</f>
        <v>1000</v>
      </c>
      <c r="G4" s="4">
        <f>F4*1.15</f>
        <v>1150</v>
      </c>
      <c r="H4" s="4">
        <v>1150</v>
      </c>
      <c r="I4" s="7">
        <f>580/46*2</f>
        <v>25.217391304347824</v>
      </c>
      <c r="J4" s="10">
        <f>G4+I4-H4</f>
        <v>25.217391304347757</v>
      </c>
    </row>
    <row r="5" spans="1:10" ht="15">
      <c r="A5" s="2" t="s">
        <v>29</v>
      </c>
      <c r="B5" s="14">
        <v>318</v>
      </c>
      <c r="C5" s="5" t="s">
        <v>8</v>
      </c>
      <c r="D5" s="4">
        <v>48</v>
      </c>
      <c r="E5" s="4">
        <v>800</v>
      </c>
      <c r="F5" s="4">
        <f>E5</f>
        <v>800</v>
      </c>
      <c r="G5" s="4">
        <f>F5*1.15</f>
        <v>919.9999999999999</v>
      </c>
      <c r="H5" s="4">
        <v>920</v>
      </c>
      <c r="I5" s="7">
        <f>580/46*1</f>
        <v>12.608695652173912</v>
      </c>
      <c r="J5" s="10">
        <f>G5+I5-H5</f>
        <v>12.608695652173765</v>
      </c>
    </row>
    <row r="6" spans="1:10" ht="15">
      <c r="A6" s="2" t="s">
        <v>12</v>
      </c>
      <c r="B6" s="14" t="s">
        <v>66</v>
      </c>
      <c r="C6" s="5" t="s">
        <v>48</v>
      </c>
      <c r="D6" s="5">
        <v>158</v>
      </c>
      <c r="E6" s="4">
        <v>500</v>
      </c>
      <c r="F6" s="4"/>
      <c r="G6" s="4"/>
      <c r="H6" s="4"/>
      <c r="I6" s="7"/>
      <c r="J6" s="10"/>
    </row>
    <row r="7" spans="1:10" ht="15">
      <c r="A7" s="2" t="s">
        <v>12</v>
      </c>
      <c r="B7" s="14">
        <v>1305</v>
      </c>
      <c r="C7" s="5" t="s">
        <v>8</v>
      </c>
      <c r="D7" s="4">
        <v>52</v>
      </c>
      <c r="E7" s="4">
        <v>800</v>
      </c>
      <c r="F7" s="4">
        <f>SUM(E6:E7)</f>
        <v>1300</v>
      </c>
      <c r="G7" s="4">
        <f aca="true" t="shared" si="0" ref="G7:G15">F7*1.15</f>
        <v>1494.9999999999998</v>
      </c>
      <c r="H7" s="4">
        <v>1495</v>
      </c>
      <c r="I7" s="7">
        <f>580/46*2</f>
        <v>25.217391304347824</v>
      </c>
      <c r="J7" s="10">
        <f>G7+I7-H7</f>
        <v>25.21739130434753</v>
      </c>
    </row>
    <row r="8" spans="1:10" ht="15">
      <c r="A8" s="2" t="s">
        <v>37</v>
      </c>
      <c r="B8" s="14" t="s">
        <v>53</v>
      </c>
      <c r="C8" s="4" t="s">
        <v>54</v>
      </c>
      <c r="D8" s="4">
        <v>46</v>
      </c>
      <c r="E8" s="4">
        <v>800</v>
      </c>
      <c r="F8" s="4">
        <f aca="true" t="shared" si="1" ref="F8:F15">E8</f>
        <v>800</v>
      </c>
      <c r="G8" s="4">
        <f t="shared" si="0"/>
        <v>919.9999999999999</v>
      </c>
      <c r="H8" s="4">
        <v>920</v>
      </c>
      <c r="I8" s="7">
        <f>580/46*1</f>
        <v>12.608695652173912</v>
      </c>
      <c r="J8" s="10">
        <f>G8+I8-H8</f>
        <v>12.608695652173765</v>
      </c>
    </row>
    <row r="9" spans="1:10" ht="15">
      <c r="A9" s="2" t="s">
        <v>25</v>
      </c>
      <c r="B9" s="14">
        <v>1330</v>
      </c>
      <c r="C9" s="4" t="s">
        <v>18</v>
      </c>
      <c r="D9" s="4">
        <v>48</v>
      </c>
      <c r="E9" s="4">
        <v>800</v>
      </c>
      <c r="F9" s="4">
        <f t="shared" si="1"/>
        <v>800</v>
      </c>
      <c r="G9" s="4">
        <f t="shared" si="0"/>
        <v>919.9999999999999</v>
      </c>
      <c r="H9" s="4">
        <v>920</v>
      </c>
      <c r="I9" s="7">
        <f>580/46*1</f>
        <v>12.608695652173912</v>
      </c>
      <c r="J9" s="10">
        <f>G9+I9-H9</f>
        <v>12.608695652173765</v>
      </c>
    </row>
    <row r="10" spans="1:10" ht="15">
      <c r="A10" s="2" t="s">
        <v>38</v>
      </c>
      <c r="B10" s="14" t="s">
        <v>42</v>
      </c>
      <c r="C10" s="4" t="s">
        <v>17</v>
      </c>
      <c r="D10" s="4">
        <v>158</v>
      </c>
      <c r="E10" s="4">
        <v>500</v>
      </c>
      <c r="F10" s="4">
        <f t="shared" si="1"/>
        <v>500</v>
      </c>
      <c r="G10" s="4">
        <f t="shared" si="0"/>
        <v>575</v>
      </c>
      <c r="H10" s="4">
        <v>575</v>
      </c>
      <c r="I10" s="7">
        <f>580/46*1</f>
        <v>12.608695652173912</v>
      </c>
      <c r="J10" s="10">
        <f>G10+I10-H10</f>
        <v>12.608695652173878</v>
      </c>
    </row>
    <row r="11" spans="1:10" ht="15">
      <c r="A11" s="2" t="s">
        <v>33</v>
      </c>
      <c r="B11" s="14">
        <v>1325</v>
      </c>
      <c r="C11" s="5" t="s">
        <v>47</v>
      </c>
      <c r="D11" s="4">
        <v>48</v>
      </c>
      <c r="E11" s="4">
        <v>1000</v>
      </c>
      <c r="F11" s="4">
        <f t="shared" si="1"/>
        <v>1000</v>
      </c>
      <c r="G11" s="4">
        <f t="shared" si="0"/>
        <v>1150</v>
      </c>
      <c r="H11" s="4">
        <v>1150</v>
      </c>
      <c r="I11" s="7">
        <f>580/46*1</f>
        <v>12.608695652173912</v>
      </c>
      <c r="J11" s="10">
        <f>G11+I11-H11</f>
        <v>12.608695652173992</v>
      </c>
    </row>
    <row r="12" spans="1:10" ht="15">
      <c r="A12" s="2" t="s">
        <v>19</v>
      </c>
      <c r="B12" s="14" t="s">
        <v>43</v>
      </c>
      <c r="C12" s="5" t="s">
        <v>8</v>
      </c>
      <c r="D12" s="5">
        <v>46</v>
      </c>
      <c r="E12" s="4">
        <v>800</v>
      </c>
      <c r="F12" s="4">
        <f t="shared" si="1"/>
        <v>800</v>
      </c>
      <c r="G12" s="4">
        <f t="shared" si="0"/>
        <v>919.9999999999999</v>
      </c>
      <c r="H12" s="4">
        <v>920</v>
      </c>
      <c r="I12" s="7">
        <f>580/46*1</f>
        <v>12.608695652173912</v>
      </c>
      <c r="J12" s="10">
        <f>G12+I12-H12</f>
        <v>12.608695652173765</v>
      </c>
    </row>
    <row r="13" spans="1:10" ht="15">
      <c r="A13" s="2" t="s">
        <v>22</v>
      </c>
      <c r="B13" s="14" t="s">
        <v>42</v>
      </c>
      <c r="C13" s="4" t="s">
        <v>16</v>
      </c>
      <c r="D13" s="4">
        <v>164</v>
      </c>
      <c r="E13" s="4">
        <v>500</v>
      </c>
      <c r="F13" s="4">
        <f t="shared" si="1"/>
        <v>500</v>
      </c>
      <c r="G13" s="4">
        <f t="shared" si="0"/>
        <v>575</v>
      </c>
      <c r="H13" s="4">
        <v>575</v>
      </c>
      <c r="I13" s="7">
        <f>580/46*1</f>
        <v>12.608695652173912</v>
      </c>
      <c r="J13" s="10">
        <f>G13+I13-H13</f>
        <v>12.608695652173878</v>
      </c>
    </row>
    <row r="14" spans="1:10" ht="15">
      <c r="A14" s="2" t="s">
        <v>40</v>
      </c>
      <c r="B14" s="14">
        <v>1335</v>
      </c>
      <c r="C14" s="4" t="s">
        <v>56</v>
      </c>
      <c r="D14" s="4">
        <v>46</v>
      </c>
      <c r="E14" s="4">
        <v>800</v>
      </c>
      <c r="F14" s="4">
        <f t="shared" si="1"/>
        <v>800</v>
      </c>
      <c r="G14" s="4">
        <f t="shared" si="0"/>
        <v>919.9999999999999</v>
      </c>
      <c r="H14" s="4">
        <v>920</v>
      </c>
      <c r="I14" s="7">
        <f>580/46*1</f>
        <v>12.608695652173912</v>
      </c>
      <c r="J14" s="10">
        <f>G14+I14-H14</f>
        <v>12.608695652173765</v>
      </c>
    </row>
    <row r="15" spans="1:10" ht="15">
      <c r="A15" s="2" t="s">
        <v>30</v>
      </c>
      <c r="B15" s="14">
        <v>317</v>
      </c>
      <c r="C15" s="5" t="s">
        <v>46</v>
      </c>
      <c r="D15" s="4">
        <v>56</v>
      </c>
      <c r="E15" s="4">
        <v>800</v>
      </c>
      <c r="F15" s="4">
        <f t="shared" si="1"/>
        <v>800</v>
      </c>
      <c r="G15" s="4">
        <f t="shared" si="0"/>
        <v>919.9999999999999</v>
      </c>
      <c r="H15" s="4">
        <v>920</v>
      </c>
      <c r="I15" s="7">
        <f>580/46*1</f>
        <v>12.608695652173912</v>
      </c>
      <c r="J15" s="10">
        <f>G15+I15-H15</f>
        <v>12.608695652173765</v>
      </c>
    </row>
    <row r="16" spans="1:10" ht="15">
      <c r="A16" s="1" t="s">
        <v>72</v>
      </c>
      <c r="B16" s="14">
        <v>1310</v>
      </c>
      <c r="C16" s="5" t="s">
        <v>73</v>
      </c>
      <c r="D16" s="5">
        <v>50</v>
      </c>
      <c r="E16" s="5">
        <v>800</v>
      </c>
      <c r="F16" s="4"/>
      <c r="G16" s="4"/>
      <c r="H16" s="4"/>
      <c r="I16" s="7"/>
      <c r="J16" s="10"/>
    </row>
    <row r="17" spans="1:10" ht="15">
      <c r="A17" s="2" t="s">
        <v>9</v>
      </c>
      <c r="B17" s="14">
        <v>319</v>
      </c>
      <c r="C17" s="5" t="s">
        <v>17</v>
      </c>
      <c r="D17" s="5">
        <v>54</v>
      </c>
      <c r="E17" s="4">
        <v>800</v>
      </c>
      <c r="F17" s="4"/>
      <c r="G17" s="4"/>
      <c r="H17" s="4"/>
      <c r="I17" s="7"/>
      <c r="J17" s="10"/>
    </row>
    <row r="18" spans="1:10" ht="15">
      <c r="A18" s="2" t="s">
        <v>9</v>
      </c>
      <c r="B18" s="14">
        <v>319</v>
      </c>
      <c r="C18" s="5" t="s">
        <v>8</v>
      </c>
      <c r="D18" s="5">
        <v>52</v>
      </c>
      <c r="E18" s="4">
        <v>800</v>
      </c>
      <c r="F18" s="4">
        <f>SUM(E16:E18)</f>
        <v>2400</v>
      </c>
      <c r="G18" s="4">
        <f>F18*1.15</f>
        <v>2760</v>
      </c>
      <c r="H18" s="4">
        <f>970+970+820</f>
        <v>2760</v>
      </c>
      <c r="I18" s="7">
        <f>580/46*3</f>
        <v>37.826086956521735</v>
      </c>
      <c r="J18" s="10">
        <f>G18+I18-H18</f>
        <v>37.82608695652152</v>
      </c>
    </row>
    <row r="19" spans="1:10" ht="15">
      <c r="A19" s="2" t="s">
        <v>39</v>
      </c>
      <c r="B19" s="14">
        <v>317</v>
      </c>
      <c r="C19" s="4" t="s">
        <v>65</v>
      </c>
      <c r="D19" s="4">
        <v>56</v>
      </c>
      <c r="E19" s="4">
        <v>800</v>
      </c>
      <c r="F19" s="4"/>
      <c r="G19" s="4"/>
      <c r="H19" s="4"/>
      <c r="I19" s="7"/>
      <c r="J19" s="10"/>
    </row>
    <row r="20" spans="1:10" ht="15">
      <c r="A20" s="2" t="s">
        <v>39</v>
      </c>
      <c r="B20" s="14">
        <v>319</v>
      </c>
      <c r="C20" s="4" t="s">
        <v>65</v>
      </c>
      <c r="D20" s="4">
        <v>58</v>
      </c>
      <c r="E20" s="4">
        <v>800</v>
      </c>
      <c r="F20" s="4"/>
      <c r="G20" s="4"/>
      <c r="H20" s="4"/>
      <c r="I20" s="7"/>
      <c r="J20" s="10"/>
    </row>
    <row r="21" spans="1:10" ht="15">
      <c r="A21" s="2" t="s">
        <v>39</v>
      </c>
      <c r="B21" s="14">
        <v>1324</v>
      </c>
      <c r="C21" s="4" t="s">
        <v>62</v>
      </c>
      <c r="D21" s="4">
        <v>44</v>
      </c>
      <c r="E21" s="4">
        <v>800</v>
      </c>
      <c r="F21" s="4"/>
      <c r="G21" s="4"/>
      <c r="H21" s="4"/>
      <c r="I21" s="7"/>
      <c r="J21" s="10"/>
    </row>
    <row r="22" spans="1:10" ht="15">
      <c r="A22" s="2" t="s">
        <v>39</v>
      </c>
      <c r="B22" s="14">
        <v>1306</v>
      </c>
      <c r="C22" s="4" t="s">
        <v>15</v>
      </c>
      <c r="D22" s="4">
        <v>52</v>
      </c>
      <c r="E22" s="4">
        <v>800</v>
      </c>
      <c r="F22" s="4"/>
      <c r="G22" s="4"/>
      <c r="H22" s="4"/>
      <c r="I22" s="7"/>
      <c r="J22" s="10"/>
    </row>
    <row r="23" spans="1:10" ht="15">
      <c r="A23" s="2" t="s">
        <v>39</v>
      </c>
      <c r="B23" s="14">
        <v>1335</v>
      </c>
      <c r="C23" s="4" t="s">
        <v>63</v>
      </c>
      <c r="D23" s="4">
        <v>52</v>
      </c>
      <c r="E23" s="4">
        <v>800</v>
      </c>
      <c r="F23" s="4"/>
      <c r="G23" s="4"/>
      <c r="H23" s="4"/>
      <c r="I23" s="7"/>
      <c r="J23" s="10"/>
    </row>
    <row r="24" spans="1:10" ht="15">
      <c r="A24" s="2" t="s">
        <v>39</v>
      </c>
      <c r="B24" s="14">
        <v>1304</v>
      </c>
      <c r="C24" s="4" t="s">
        <v>18</v>
      </c>
      <c r="D24" s="4">
        <v>52</v>
      </c>
      <c r="E24" s="4">
        <v>800</v>
      </c>
      <c r="F24" s="4"/>
      <c r="G24" s="4"/>
      <c r="H24" s="4"/>
      <c r="I24" s="7"/>
      <c r="J24" s="10"/>
    </row>
    <row r="25" spans="1:10" ht="15">
      <c r="A25" s="2" t="s">
        <v>39</v>
      </c>
      <c r="B25" s="14" t="s">
        <v>50</v>
      </c>
      <c r="C25" s="4" t="s">
        <v>10</v>
      </c>
      <c r="D25" s="4">
        <v>50</v>
      </c>
      <c r="E25" s="4">
        <v>800</v>
      </c>
      <c r="F25" s="4"/>
      <c r="G25" s="4"/>
      <c r="H25" s="4"/>
      <c r="I25" s="7"/>
      <c r="J25" s="10"/>
    </row>
    <row r="26" spans="1:10" ht="15">
      <c r="A26" s="2" t="s">
        <v>39</v>
      </c>
      <c r="B26" s="14">
        <v>1309</v>
      </c>
      <c r="C26" s="4" t="s">
        <v>18</v>
      </c>
      <c r="D26" s="4">
        <v>52</v>
      </c>
      <c r="E26" s="4">
        <v>800</v>
      </c>
      <c r="F26" s="4"/>
      <c r="G26" s="4"/>
      <c r="H26" s="4"/>
      <c r="I26" s="7"/>
      <c r="J26" s="10"/>
    </row>
    <row r="27" spans="1:10" ht="15">
      <c r="A27" s="2" t="s">
        <v>39</v>
      </c>
      <c r="B27" s="14">
        <v>1330</v>
      </c>
      <c r="C27" s="4" t="s">
        <v>17</v>
      </c>
      <c r="D27" s="4">
        <v>52</v>
      </c>
      <c r="E27" s="4">
        <v>800</v>
      </c>
      <c r="F27" s="4"/>
      <c r="G27" s="4"/>
      <c r="H27" s="4"/>
      <c r="I27" s="7"/>
      <c r="J27" s="10"/>
    </row>
    <row r="28" spans="1:10" ht="15">
      <c r="A28" s="2" t="s">
        <v>39</v>
      </c>
      <c r="B28" s="14" t="s">
        <v>55</v>
      </c>
      <c r="C28" s="4" t="s">
        <v>18</v>
      </c>
      <c r="D28" s="4">
        <v>50</v>
      </c>
      <c r="E28" s="4">
        <v>800</v>
      </c>
      <c r="F28" s="4">
        <f>SUM(E19:E28)</f>
        <v>8000</v>
      </c>
      <c r="G28" s="4">
        <f>F28*1.1</f>
        <v>8800</v>
      </c>
      <c r="H28" s="4">
        <v>8800</v>
      </c>
      <c r="I28" s="7">
        <f>580/46*10</f>
        <v>126.08695652173913</v>
      </c>
      <c r="J28" s="10">
        <f>G28+I28-H28</f>
        <v>126.08695652173992</v>
      </c>
    </row>
    <row r="29" spans="1:10" ht="15">
      <c r="A29" s="2" t="s">
        <v>24</v>
      </c>
      <c r="B29" s="14">
        <v>1328</v>
      </c>
      <c r="C29" s="4" t="s">
        <v>18</v>
      </c>
      <c r="D29" s="4">
        <v>54</v>
      </c>
      <c r="E29" s="4">
        <v>800</v>
      </c>
      <c r="F29" s="4">
        <f>E29</f>
        <v>800</v>
      </c>
      <c r="G29" s="4">
        <v>840</v>
      </c>
      <c r="H29" s="4">
        <v>840</v>
      </c>
      <c r="I29" s="7">
        <f>580/46*1</f>
        <v>12.608695652173912</v>
      </c>
      <c r="J29" s="10">
        <f>G29+I29-H29</f>
        <v>12.608695652173878</v>
      </c>
    </row>
    <row r="30" spans="1:10" ht="15">
      <c r="A30" s="2" t="s">
        <v>14</v>
      </c>
      <c r="B30" s="14">
        <v>1305</v>
      </c>
      <c r="C30" s="5" t="s">
        <v>60</v>
      </c>
      <c r="D30" s="5">
        <v>48</v>
      </c>
      <c r="E30" s="4">
        <v>800</v>
      </c>
      <c r="F30" s="4">
        <f>E30</f>
        <v>800</v>
      </c>
      <c r="G30" s="4">
        <f>F30*1.15</f>
        <v>919.9999999999999</v>
      </c>
      <c r="H30" s="4">
        <v>920</v>
      </c>
      <c r="I30" s="7">
        <f>580/46*1</f>
        <v>12.608695652173912</v>
      </c>
      <c r="J30" s="10">
        <f>G30+I30-H30</f>
        <v>12.608695652173765</v>
      </c>
    </row>
    <row r="31" spans="1:10" ht="15">
      <c r="A31" s="2" t="s">
        <v>28</v>
      </c>
      <c r="B31" s="14" t="s">
        <v>45</v>
      </c>
      <c r="C31" s="5" t="s">
        <v>48</v>
      </c>
      <c r="D31" s="5">
        <v>140</v>
      </c>
      <c r="E31" s="4">
        <v>500</v>
      </c>
      <c r="F31" s="4">
        <f>E31</f>
        <v>500</v>
      </c>
      <c r="G31" s="4">
        <f>F31*1.15</f>
        <v>575</v>
      </c>
      <c r="H31" s="4">
        <v>575</v>
      </c>
      <c r="I31" s="7">
        <f>580/46*1</f>
        <v>12.608695652173912</v>
      </c>
      <c r="J31" s="10">
        <f>G31+I31-H31</f>
        <v>12.608695652173878</v>
      </c>
    </row>
    <row r="32" spans="1:10" ht="15">
      <c r="A32" s="1" t="s">
        <v>70</v>
      </c>
      <c r="B32" s="14">
        <v>1418</v>
      </c>
      <c r="C32" s="5" t="s">
        <v>71</v>
      </c>
      <c r="D32" s="5">
        <v>44</v>
      </c>
      <c r="E32" s="5">
        <v>2080</v>
      </c>
      <c r="F32" s="4"/>
      <c r="G32" s="4"/>
      <c r="H32" s="4"/>
      <c r="I32" s="7"/>
      <c r="J32" s="10"/>
    </row>
    <row r="33" spans="1:10" ht="15">
      <c r="A33" s="2" t="s">
        <v>36</v>
      </c>
      <c r="B33" s="14" t="s">
        <v>51</v>
      </c>
      <c r="C33" s="5" t="s">
        <v>20</v>
      </c>
      <c r="D33" s="4">
        <v>42</v>
      </c>
      <c r="E33" s="4">
        <v>800</v>
      </c>
      <c r="F33" s="4"/>
      <c r="G33" s="4"/>
      <c r="H33" s="4"/>
      <c r="I33" s="7"/>
      <c r="J33" s="10"/>
    </row>
    <row r="34" spans="1:10" ht="15">
      <c r="A34" s="2" t="s">
        <v>36</v>
      </c>
      <c r="B34" s="14" t="s">
        <v>52</v>
      </c>
      <c r="C34" s="5" t="s">
        <v>10</v>
      </c>
      <c r="D34" s="4">
        <v>164</v>
      </c>
      <c r="E34" s="4">
        <v>500</v>
      </c>
      <c r="F34" s="4">
        <f>SUM(E32:E34)</f>
        <v>3380</v>
      </c>
      <c r="G34" s="4">
        <f>F34*1.15</f>
        <v>3886.9999999999995</v>
      </c>
      <c r="H34" s="4">
        <f>1495+2392</f>
        <v>3887</v>
      </c>
      <c r="I34" s="7">
        <f>580/46*3</f>
        <v>37.826086956521735</v>
      </c>
      <c r="J34" s="10">
        <f>G34+I34-H34</f>
        <v>37.82608695652107</v>
      </c>
    </row>
    <row r="35" spans="1:11" ht="15">
      <c r="A35" s="2" t="s">
        <v>27</v>
      </c>
      <c r="B35" s="14" t="s">
        <v>45</v>
      </c>
      <c r="C35" s="5" t="s">
        <v>68</v>
      </c>
      <c r="D35" s="5">
        <v>146</v>
      </c>
      <c r="E35" s="4">
        <v>500</v>
      </c>
      <c r="F35" s="4">
        <f>E35</f>
        <v>500</v>
      </c>
      <c r="G35" s="4">
        <f>F35*1.15</f>
        <v>575</v>
      </c>
      <c r="H35" s="4">
        <v>575</v>
      </c>
      <c r="I35" s="7">
        <f>580/46*1</f>
        <v>12.608695652173912</v>
      </c>
      <c r="J35" s="10">
        <f>G35+I35-H35</f>
        <v>12.608695652173878</v>
      </c>
      <c r="K35" s="3" t="s">
        <v>75</v>
      </c>
    </row>
    <row r="36" spans="1:10" ht="15">
      <c r="A36" s="2" t="s">
        <v>21</v>
      </c>
      <c r="B36" s="14">
        <v>1305</v>
      </c>
      <c r="C36" s="5" t="s">
        <v>8</v>
      </c>
      <c r="D36" s="5">
        <v>52</v>
      </c>
      <c r="E36" s="4">
        <v>800</v>
      </c>
      <c r="F36" s="4"/>
      <c r="G36" s="4"/>
      <c r="H36" s="4"/>
      <c r="I36" s="7"/>
      <c r="J36" s="10"/>
    </row>
    <row r="37" spans="1:10" ht="15">
      <c r="A37" s="2" t="s">
        <v>21</v>
      </c>
      <c r="B37" s="14" t="s">
        <v>44</v>
      </c>
      <c r="C37" s="5" t="s">
        <v>67</v>
      </c>
      <c r="D37" s="5">
        <v>50</v>
      </c>
      <c r="E37" s="4">
        <v>800</v>
      </c>
      <c r="F37" s="4">
        <f>SUM(E36:E37)</f>
        <v>1600</v>
      </c>
      <c r="G37" s="4">
        <f>F37*1.15</f>
        <v>1839.9999999999998</v>
      </c>
      <c r="H37" s="4">
        <v>1840</v>
      </c>
      <c r="I37" s="7">
        <f>580/46*2</f>
        <v>25.217391304347824</v>
      </c>
      <c r="J37" s="10">
        <f>G37+I37-H37</f>
        <v>25.21739130434753</v>
      </c>
    </row>
    <row r="38" spans="1:10" ht="15">
      <c r="A38" s="2" t="s">
        <v>35</v>
      </c>
      <c r="B38" s="14" t="s">
        <v>50</v>
      </c>
      <c r="C38" s="5" t="s">
        <v>69</v>
      </c>
      <c r="D38" s="4">
        <v>48</v>
      </c>
      <c r="E38" s="4">
        <v>800</v>
      </c>
      <c r="F38" s="4"/>
      <c r="G38" s="4"/>
      <c r="H38" s="4"/>
      <c r="I38" s="7"/>
      <c r="J38" s="10"/>
    </row>
    <row r="39" spans="1:10" ht="15">
      <c r="A39" s="2" t="s">
        <v>35</v>
      </c>
      <c r="B39" s="14">
        <v>1324</v>
      </c>
      <c r="C39" s="5" t="s">
        <v>62</v>
      </c>
      <c r="D39" s="4">
        <v>48</v>
      </c>
      <c r="E39" s="4">
        <v>800</v>
      </c>
      <c r="F39" s="4">
        <f>SUM(E38:E39)</f>
        <v>1600</v>
      </c>
      <c r="G39" s="4">
        <f aca="true" t="shared" si="2" ref="G39:G44">F39*1.15</f>
        <v>1839.9999999999998</v>
      </c>
      <c r="H39" s="4">
        <v>1840</v>
      </c>
      <c r="I39" s="7">
        <f>580/46*2</f>
        <v>25.217391304347824</v>
      </c>
      <c r="J39" s="10">
        <f>G39+I39-H39</f>
        <v>25.21739130434753</v>
      </c>
    </row>
    <row r="40" spans="1:10" ht="15">
      <c r="A40" s="2" t="s">
        <v>31</v>
      </c>
      <c r="B40" s="14">
        <v>297</v>
      </c>
      <c r="C40" s="5" t="s">
        <v>17</v>
      </c>
      <c r="D40" s="4">
        <v>54</v>
      </c>
      <c r="E40" s="4">
        <v>1000</v>
      </c>
      <c r="F40" s="4">
        <f>E40</f>
        <v>1000</v>
      </c>
      <c r="G40" s="4">
        <f t="shared" si="2"/>
        <v>1150</v>
      </c>
      <c r="H40" s="4">
        <v>1150</v>
      </c>
      <c r="I40" s="7">
        <f>580/46*1</f>
        <v>12.608695652173912</v>
      </c>
      <c r="J40" s="10">
        <f>G40+I40-H40</f>
        <v>12.608695652173992</v>
      </c>
    </row>
    <row r="41" spans="1:10" ht="15">
      <c r="A41" s="1" t="s">
        <v>74</v>
      </c>
      <c r="B41" s="14">
        <v>1310</v>
      </c>
      <c r="C41" s="5" t="s">
        <v>73</v>
      </c>
      <c r="D41" s="5">
        <v>50</v>
      </c>
      <c r="E41" s="5">
        <v>800</v>
      </c>
      <c r="F41" s="4">
        <f>E41</f>
        <v>800</v>
      </c>
      <c r="G41" s="4">
        <f t="shared" si="2"/>
        <v>919.9999999999999</v>
      </c>
      <c r="H41" s="4"/>
      <c r="I41" s="7"/>
      <c r="J41" s="10"/>
    </row>
    <row r="42" spans="1:10" ht="15">
      <c r="A42" s="2" t="s">
        <v>26</v>
      </c>
      <c r="B42" s="14">
        <v>1304</v>
      </c>
      <c r="C42" s="5" t="s">
        <v>8</v>
      </c>
      <c r="D42" s="5">
        <v>44</v>
      </c>
      <c r="E42" s="4">
        <v>800</v>
      </c>
      <c r="F42" s="4">
        <f>E42</f>
        <v>800</v>
      </c>
      <c r="G42" s="4">
        <f t="shared" si="2"/>
        <v>919.9999999999999</v>
      </c>
      <c r="H42" s="4">
        <v>920</v>
      </c>
      <c r="I42" s="7">
        <f>580/46*1</f>
        <v>12.608695652173912</v>
      </c>
      <c r="J42" s="10">
        <f>G42+I42-H42</f>
        <v>12.608695652173765</v>
      </c>
    </row>
    <row r="43" spans="1:10" ht="15">
      <c r="A43" s="2" t="s">
        <v>23</v>
      </c>
      <c r="B43" s="14">
        <v>297</v>
      </c>
      <c r="C43" s="5" t="s">
        <v>64</v>
      </c>
      <c r="D43" s="5">
        <v>52</v>
      </c>
      <c r="E43" s="4">
        <v>1000</v>
      </c>
      <c r="F43" s="4">
        <f>E43</f>
        <v>1000</v>
      </c>
      <c r="G43" s="4">
        <f t="shared" si="2"/>
        <v>1150</v>
      </c>
      <c r="H43" s="4">
        <v>1150</v>
      </c>
      <c r="I43" s="7">
        <f>580/46*1</f>
        <v>12.608695652173912</v>
      </c>
      <c r="J43" s="10">
        <f>G43+I43-H43</f>
        <v>12.608695652173992</v>
      </c>
    </row>
    <row r="44" spans="1:10" ht="15">
      <c r="A44" s="2" t="s">
        <v>32</v>
      </c>
      <c r="B44" s="14">
        <v>1310</v>
      </c>
      <c r="C44" s="5" t="s">
        <v>61</v>
      </c>
      <c r="D44" s="4">
        <v>42</v>
      </c>
      <c r="E44" s="4">
        <v>800</v>
      </c>
      <c r="F44" s="4">
        <f>E44</f>
        <v>800</v>
      </c>
      <c r="G44" s="4">
        <f t="shared" si="2"/>
        <v>919.9999999999999</v>
      </c>
      <c r="H44" s="4">
        <v>920</v>
      </c>
      <c r="I44" s="7">
        <f>580/46*1</f>
        <v>12.608695652173912</v>
      </c>
      <c r="J44" s="10">
        <f>G44+I44-H44</f>
        <v>12.608695652173765</v>
      </c>
    </row>
    <row r="45" spans="1:10" ht="15">
      <c r="A45" s="2" t="s">
        <v>13</v>
      </c>
      <c r="B45" s="14">
        <v>1306</v>
      </c>
      <c r="C45" s="5" t="s">
        <v>15</v>
      </c>
      <c r="D45" s="5">
        <v>52</v>
      </c>
      <c r="E45" s="4">
        <v>800</v>
      </c>
      <c r="F45" s="4"/>
      <c r="G45" s="4"/>
      <c r="H45" s="4"/>
      <c r="I45" s="7"/>
      <c r="J45" s="10"/>
    </row>
    <row r="46" spans="1:10" ht="15">
      <c r="A46" s="2" t="s">
        <v>13</v>
      </c>
      <c r="B46" s="14">
        <v>1305</v>
      </c>
      <c r="C46" s="5" t="s">
        <v>8</v>
      </c>
      <c r="D46" s="5">
        <v>44</v>
      </c>
      <c r="E46" s="4">
        <v>800</v>
      </c>
      <c r="F46" s="4"/>
      <c r="G46" s="4"/>
      <c r="H46" s="4"/>
      <c r="I46" s="7"/>
      <c r="J46" s="10"/>
    </row>
    <row r="47" spans="1:10" ht="15">
      <c r="A47" s="2" t="s">
        <v>13</v>
      </c>
      <c r="B47" s="14" t="s">
        <v>58</v>
      </c>
      <c r="C47" s="4" t="s">
        <v>57</v>
      </c>
      <c r="D47" s="4">
        <v>46</v>
      </c>
      <c r="E47" s="4">
        <v>800</v>
      </c>
      <c r="F47" s="4">
        <f>SUM(E45:E47)</f>
        <v>2400</v>
      </c>
      <c r="G47" s="4">
        <f>F47*1.15</f>
        <v>2760</v>
      </c>
      <c r="H47" s="4">
        <v>2760</v>
      </c>
      <c r="I47" s="7">
        <f>580/46*3</f>
        <v>37.826086956521735</v>
      </c>
      <c r="J47" s="10">
        <f>G47+I47-H47</f>
        <v>37.82608695652152</v>
      </c>
    </row>
  </sheetData>
  <sheetProtection/>
  <autoFilter ref="B1:D4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2014-06-04T06:14:24Z</dcterms:modified>
  <cp:category/>
  <cp:version/>
  <cp:contentType/>
  <cp:contentStatus/>
</cp:coreProperties>
</file>