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'Лист1'!$A$1:$D$6</definedName>
  </definedNames>
  <calcPr fullCalcOnLoad="1" refMode="R1C1"/>
</workbook>
</file>

<file path=xl/sharedStrings.xml><?xml version="1.0" encoding="utf-8"?>
<sst xmlns="http://schemas.openxmlformats.org/spreadsheetml/2006/main" count="60" uniqueCount="43">
  <si>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</si>
  <si>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</si>
  <si>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</si>
  <si>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</si>
  <si>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</si>
  <si>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</si>
  <si>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</si>
  <si>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 xml:space="preserve">Цвет </t>
  </si>
  <si>
    <t>горький шоколад</t>
  </si>
  <si>
    <t>Lучик</t>
  </si>
  <si>
    <t>фуксия</t>
  </si>
  <si>
    <t>розовый</t>
  </si>
  <si>
    <t>голубая бирюза</t>
  </si>
  <si>
    <t>мааруся 04</t>
  </si>
  <si>
    <t>М@м@ Лины</t>
  </si>
  <si>
    <t>темно-коричневый</t>
  </si>
  <si>
    <t>черный</t>
  </si>
  <si>
    <t>Цена</t>
  </si>
  <si>
    <t>Люба777</t>
  </si>
  <si>
    <t>oksik33</t>
  </si>
  <si>
    <t xml:space="preserve">85-11 </t>
  </si>
  <si>
    <t>т.бежевый</t>
  </si>
  <si>
    <t>маренго</t>
  </si>
  <si>
    <t>бургундское вино</t>
  </si>
  <si>
    <t>Шиншила 1979</t>
  </si>
  <si>
    <t>коньячный</t>
  </si>
  <si>
    <t>Оля_мама_Егорки</t>
  </si>
  <si>
    <t>т.коричневый</t>
  </si>
  <si>
    <t>Ларуша</t>
  </si>
  <si>
    <t>розовый жемчуг</t>
  </si>
  <si>
    <t>0213</t>
  </si>
  <si>
    <t>Надеж-дочка</t>
  </si>
  <si>
    <t>голубой</t>
  </si>
  <si>
    <t>капучино</t>
  </si>
  <si>
    <t>серо-сиреневый</t>
  </si>
  <si>
    <t>Vera_Sam</t>
  </si>
  <si>
    <t>zvezda75.75</t>
  </si>
  <si>
    <t>МЕВ</t>
  </si>
  <si>
    <t>ROZALINA</t>
  </si>
  <si>
    <t>zaioks</t>
  </si>
  <si>
    <t>серо-голубой</t>
  </si>
  <si>
    <t>аквамарин</t>
  </si>
  <si>
    <t xml:space="preserve">зеленый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</si>
</sst>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21.140625" style="4" customWidth="1"/>
    <col min="2" max="2" width="13.28125" style="3" customWidth="1"/>
    <col min="3" max="3" width="32.00390625" style="0" customWidth="1"/>
    <col min="5" max="5" width="9.57421875" style="0" customWidth="1"/>
    <col min="6" max="6" width="9.7109375" style="0" customWidth="1"/>
    <col min="8" max="8" width="9.140625" style="13" customWidth="1"/>
    <col min="9" max="9" width="9.140625" style="17" customWidth="1"/>
  </cols>
  <sheetData>
    <row r="1" spans="1:9" ht="15">
      <c r="A1" s="2" t="s">
        <v>0</v>
      </c>
      <c r="B1" s="2" t="s">
        <v>1</v>
      </c>
      <c r="C1" s="1" t="s">
        <v>7</v>
      </c>
      <c r="D1" s="1" t="s">
        <v>2</v>
      </c>
      <c r="E1" s="1" t="s">
        <v>17</v>
      </c>
      <c r="F1" s="2" t="s">
        <v>3</v>
      </c>
      <c r="G1" s="2" t="s">
        <v>4</v>
      </c>
      <c r="H1" s="10" t="s">
        <v>5</v>
      </c>
      <c r="I1" s="14" t="s">
        <v>6</v>
      </c>
    </row>
    <row r="2" spans="1:9" ht="15">
      <c r="A2" s="2" t="s">
        <v>9</v>
      </c>
      <c r="B2" s="5">
        <v>1307</v>
      </c>
      <c r="C2" s="6" t="s">
        <v>10</v>
      </c>
      <c r="D2" s="5">
        <v>44</v>
      </c>
      <c r="E2" s="5">
        <v>1900</v>
      </c>
      <c r="F2" s="6"/>
      <c r="G2" s="6"/>
      <c r="H2" s="11"/>
      <c r="I2" s="15"/>
    </row>
    <row r="3" spans="1:9" ht="15">
      <c r="A3" s="2" t="s">
        <v>9</v>
      </c>
      <c r="B3" s="5">
        <v>1313</v>
      </c>
      <c r="C3" s="5" t="s">
        <v>11</v>
      </c>
      <c r="D3" s="5">
        <v>44</v>
      </c>
      <c r="E3" s="5">
        <v>1850</v>
      </c>
      <c r="F3" s="6"/>
      <c r="G3" s="6"/>
      <c r="H3" s="11"/>
      <c r="I3" s="15"/>
    </row>
    <row r="4" spans="1:9" ht="15">
      <c r="A4" s="2" t="s">
        <v>9</v>
      </c>
      <c r="B4" s="5">
        <v>1336</v>
      </c>
      <c r="C4" s="6" t="s">
        <v>12</v>
      </c>
      <c r="D4" s="5">
        <v>44</v>
      </c>
      <c r="E4" s="6">
        <v>1600</v>
      </c>
      <c r="F4" s="6">
        <f>SUM(E2:E4)*1.1</f>
        <v>5885.000000000001</v>
      </c>
      <c r="G4" s="6">
        <v>5885</v>
      </c>
      <c r="H4" s="11">
        <f>580/24*3</f>
        <v>72.5</v>
      </c>
      <c r="I4" s="15">
        <f>F4+H4-G4</f>
        <v>72.50000000000091</v>
      </c>
    </row>
    <row r="5" spans="1:9" ht="15">
      <c r="A5" s="2" t="s">
        <v>19</v>
      </c>
      <c r="B5" s="5">
        <v>1281</v>
      </c>
      <c r="C5" s="5" t="s">
        <v>22</v>
      </c>
      <c r="D5" s="5">
        <v>54</v>
      </c>
      <c r="E5" s="6">
        <v>1800</v>
      </c>
      <c r="F5" s="6"/>
      <c r="G5" s="6"/>
      <c r="H5" s="11"/>
      <c r="I5" s="15"/>
    </row>
    <row r="6" spans="1:9" ht="15">
      <c r="A6" s="2" t="s">
        <v>19</v>
      </c>
      <c r="B6" s="5">
        <v>1276</v>
      </c>
      <c r="C6" s="5" t="s">
        <v>23</v>
      </c>
      <c r="D6" s="5">
        <v>50</v>
      </c>
      <c r="E6" s="6">
        <v>3000</v>
      </c>
      <c r="F6" s="6"/>
      <c r="G6" s="6"/>
      <c r="H6" s="11"/>
      <c r="I6" s="15"/>
    </row>
    <row r="7" spans="1:9" ht="15">
      <c r="A7" s="2" t="s">
        <v>19</v>
      </c>
      <c r="B7" s="5">
        <v>1272</v>
      </c>
      <c r="C7" s="5" t="s">
        <v>8</v>
      </c>
      <c r="D7" s="5">
        <v>52</v>
      </c>
      <c r="E7" s="6">
        <v>3000</v>
      </c>
      <c r="F7" s="6"/>
      <c r="G7" s="6"/>
      <c r="H7" s="11"/>
      <c r="I7" s="15"/>
    </row>
    <row r="8" spans="1:9" ht="15">
      <c r="A8" s="2" t="s">
        <v>19</v>
      </c>
      <c r="B8" s="8">
        <v>1281</v>
      </c>
      <c r="C8" s="5" t="s">
        <v>33</v>
      </c>
      <c r="D8" s="5">
        <v>44</v>
      </c>
      <c r="E8" s="7">
        <v>1800</v>
      </c>
      <c r="F8" s="7"/>
      <c r="G8" s="7"/>
      <c r="H8" s="12"/>
      <c r="I8" s="16"/>
    </row>
    <row r="9" spans="1:9" ht="15">
      <c r="A9" s="2" t="s">
        <v>19</v>
      </c>
      <c r="B9" s="8">
        <v>1280</v>
      </c>
      <c r="C9" s="5" t="s">
        <v>25</v>
      </c>
      <c r="D9" s="5">
        <v>52</v>
      </c>
      <c r="E9" s="7">
        <v>4000</v>
      </c>
      <c r="F9" s="7"/>
      <c r="G9" s="7"/>
      <c r="H9" s="12"/>
      <c r="I9" s="16"/>
    </row>
    <row r="10" spans="1:9" ht="15">
      <c r="A10" s="2" t="s">
        <v>19</v>
      </c>
      <c r="B10" s="8">
        <v>1161</v>
      </c>
      <c r="C10" s="5" t="s">
        <v>34</v>
      </c>
      <c r="D10" s="5">
        <v>48</v>
      </c>
      <c r="E10" s="7">
        <v>2250</v>
      </c>
      <c r="F10" s="7">
        <f>SUM(E5:E10)*1.1</f>
        <v>17435</v>
      </c>
      <c r="G10" s="7">
        <f>8580+8855</f>
        <v>17435</v>
      </c>
      <c r="H10" s="11">
        <f>580/24*6</f>
        <v>145</v>
      </c>
      <c r="I10" s="15">
        <f>F10+H10-G10</f>
        <v>145</v>
      </c>
    </row>
    <row r="11" spans="1:9" ht="15">
      <c r="A11" s="2" t="s">
        <v>38</v>
      </c>
      <c r="B11" s="8">
        <v>1161</v>
      </c>
      <c r="C11" s="5" t="s">
        <v>34</v>
      </c>
      <c r="D11" s="5">
        <v>46</v>
      </c>
      <c r="E11" s="7">
        <v>2250</v>
      </c>
      <c r="F11" s="7">
        <f>E11*1.15</f>
        <v>2587.5</v>
      </c>
      <c r="G11" s="7">
        <v>2587.5</v>
      </c>
      <c r="H11" s="11">
        <f>580/24*1</f>
        <v>24.166666666666668</v>
      </c>
      <c r="I11" s="15">
        <f>F11+H11-G11</f>
        <v>24.166666666666515</v>
      </c>
    </row>
    <row r="12" spans="1:9" ht="15">
      <c r="A12" s="2" t="s">
        <v>35</v>
      </c>
      <c r="B12" s="9" t="s">
        <v>30</v>
      </c>
      <c r="C12" s="5" t="s">
        <v>29</v>
      </c>
      <c r="D12" s="5">
        <v>50</v>
      </c>
      <c r="E12" s="7">
        <v>2550</v>
      </c>
      <c r="F12" s="7">
        <f>E12*1.15</f>
        <v>2932.5</v>
      </c>
      <c r="G12" s="7">
        <v>2932.5</v>
      </c>
      <c r="H12" s="11">
        <f>580/24*1</f>
        <v>24.166666666666668</v>
      </c>
      <c r="I12" s="15">
        <f>F12+H12-G12</f>
        <v>24.166666666666515</v>
      </c>
    </row>
    <row r="13" spans="1:9" ht="15">
      <c r="A13" s="2" t="s">
        <v>39</v>
      </c>
      <c r="B13" s="8">
        <v>1165</v>
      </c>
      <c r="C13" s="5" t="s">
        <v>40</v>
      </c>
      <c r="D13" s="5">
        <v>46</v>
      </c>
      <c r="E13" s="7">
        <v>2900</v>
      </c>
      <c r="F13" s="7">
        <f>E13*1.15</f>
        <v>3334.9999999999995</v>
      </c>
      <c r="G13" s="7">
        <v>3335</v>
      </c>
      <c r="H13" s="11">
        <f>580/24*1</f>
        <v>24.166666666666668</v>
      </c>
      <c r="I13" s="15">
        <f>F13+H13-G13</f>
        <v>24.16666666666606</v>
      </c>
    </row>
    <row r="14" spans="1:9" ht="15">
      <c r="A14" s="2" t="s">
        <v>36</v>
      </c>
      <c r="B14" s="8">
        <v>1318</v>
      </c>
      <c r="C14" s="5" t="s">
        <v>42</v>
      </c>
      <c r="D14" s="5">
        <v>54</v>
      </c>
      <c r="E14" s="7">
        <v>1200</v>
      </c>
      <c r="F14" s="7">
        <f>E14*1.15</f>
        <v>1380</v>
      </c>
      <c r="G14" s="7">
        <v>1400</v>
      </c>
      <c r="H14" s="11">
        <f>580/24*1</f>
        <v>24.166666666666668</v>
      </c>
      <c r="I14" s="15">
        <f>F14+H14-G14</f>
        <v>4.1666666666667425</v>
      </c>
    </row>
    <row r="15" spans="1:9" ht="15">
      <c r="A15" s="2" t="s">
        <v>28</v>
      </c>
      <c r="B15" s="9" t="s">
        <v>30</v>
      </c>
      <c r="C15" s="5" t="s">
        <v>29</v>
      </c>
      <c r="D15" s="5">
        <v>52</v>
      </c>
      <c r="E15" s="7">
        <v>2550</v>
      </c>
      <c r="F15" s="7">
        <f>E15*1.15</f>
        <v>2932.5</v>
      </c>
      <c r="G15" s="7">
        <v>2932.5</v>
      </c>
      <c r="H15" s="11">
        <f>580/24*1</f>
        <v>24.166666666666668</v>
      </c>
      <c r="I15" s="15">
        <f>F15+H15-G15</f>
        <v>24.166666666666515</v>
      </c>
    </row>
    <row r="16" spans="1:9" ht="15">
      <c r="A16" s="2" t="s">
        <v>18</v>
      </c>
      <c r="B16" s="5" t="s">
        <v>20</v>
      </c>
      <c r="C16" s="5" t="s">
        <v>21</v>
      </c>
      <c r="D16" s="5">
        <v>50</v>
      </c>
      <c r="E16" s="6">
        <v>5000</v>
      </c>
      <c r="F16" s="6">
        <f>E16*1.1</f>
        <v>5500</v>
      </c>
      <c r="G16" s="6">
        <v>5500</v>
      </c>
      <c r="H16" s="11">
        <f>580/24*1</f>
        <v>24.166666666666668</v>
      </c>
      <c r="I16" s="15">
        <f>F16+H16-G16</f>
        <v>24.16666666666697</v>
      </c>
    </row>
    <row r="17" spans="1:9" ht="15">
      <c r="A17" s="2" t="s">
        <v>14</v>
      </c>
      <c r="B17" s="5">
        <v>1263</v>
      </c>
      <c r="C17" s="5" t="s">
        <v>15</v>
      </c>
      <c r="D17" s="5">
        <v>50</v>
      </c>
      <c r="E17" s="6">
        <v>1500</v>
      </c>
      <c r="F17" s="6"/>
      <c r="G17" s="6"/>
      <c r="H17" s="11"/>
      <c r="I17" s="15"/>
    </row>
    <row r="18" spans="1:9" ht="15">
      <c r="A18" s="2" t="s">
        <v>14</v>
      </c>
      <c r="B18" s="5">
        <v>1263</v>
      </c>
      <c r="C18" s="5" t="s">
        <v>15</v>
      </c>
      <c r="D18" s="5">
        <v>50</v>
      </c>
      <c r="E18" s="7">
        <v>1500</v>
      </c>
      <c r="F18" s="7">
        <f>SUM(E17:E18)*1.15</f>
        <v>3449.9999999999995</v>
      </c>
      <c r="G18" s="7">
        <f>1725+1725</f>
        <v>3450</v>
      </c>
      <c r="H18" s="11">
        <f>580/24*2</f>
        <v>48.333333333333336</v>
      </c>
      <c r="I18" s="15">
        <f>F18+H18-G18</f>
        <v>48.33333333333303</v>
      </c>
    </row>
    <row r="19" spans="1:9" ht="15">
      <c r="A19" s="2" t="s">
        <v>13</v>
      </c>
      <c r="B19" s="5">
        <v>1158</v>
      </c>
      <c r="C19" s="5" t="s">
        <v>16</v>
      </c>
      <c r="D19" s="5">
        <v>46</v>
      </c>
      <c r="E19" s="5">
        <v>2900</v>
      </c>
      <c r="F19" s="6">
        <f>E19*1.15</f>
        <v>3334.9999999999995</v>
      </c>
      <c r="G19" s="6">
        <v>3335</v>
      </c>
      <c r="H19" s="11">
        <f>580/24*1</f>
        <v>24.166666666666668</v>
      </c>
      <c r="I19" s="15">
        <f>F19+H19-G19</f>
        <v>24.16666666666606</v>
      </c>
    </row>
    <row r="20" spans="1:9" ht="15">
      <c r="A20" s="2" t="s">
        <v>37</v>
      </c>
      <c r="B20" s="8">
        <v>330</v>
      </c>
      <c r="C20" s="5" t="s">
        <v>16</v>
      </c>
      <c r="D20" s="5">
        <v>56</v>
      </c>
      <c r="E20" s="7">
        <v>5100</v>
      </c>
      <c r="F20" s="6">
        <f>E20*1.1</f>
        <v>5610</v>
      </c>
      <c r="G20" s="7">
        <v>5610</v>
      </c>
      <c r="H20" s="11">
        <f>580/24*1</f>
        <v>24.166666666666668</v>
      </c>
      <c r="I20" s="15">
        <f>F20+H20-G20</f>
        <v>24.16666666666697</v>
      </c>
    </row>
    <row r="21" spans="1:9" ht="15">
      <c r="A21" s="2" t="s">
        <v>31</v>
      </c>
      <c r="B21" s="8">
        <v>1281</v>
      </c>
      <c r="C21" s="5" t="s">
        <v>22</v>
      </c>
      <c r="D21" s="5">
        <v>54</v>
      </c>
      <c r="E21" s="7">
        <v>1800</v>
      </c>
      <c r="F21" s="7"/>
      <c r="G21" s="7"/>
      <c r="H21" s="12"/>
      <c r="I21" s="16"/>
    </row>
    <row r="22" spans="1:9" ht="15">
      <c r="A22" s="2" t="s">
        <v>31</v>
      </c>
      <c r="B22" s="8">
        <v>135</v>
      </c>
      <c r="C22" s="5" t="s">
        <v>41</v>
      </c>
      <c r="D22" s="5">
        <v>48</v>
      </c>
      <c r="E22" s="7">
        <v>5500</v>
      </c>
      <c r="F22" s="7"/>
      <c r="G22" s="7"/>
      <c r="H22" s="12"/>
      <c r="I22" s="16"/>
    </row>
    <row r="23" spans="1:9" ht="15">
      <c r="A23" s="2" t="s">
        <v>31</v>
      </c>
      <c r="B23" s="8">
        <v>1313</v>
      </c>
      <c r="C23" s="5" t="s">
        <v>32</v>
      </c>
      <c r="D23" s="5">
        <v>46</v>
      </c>
      <c r="E23" s="7">
        <v>1850</v>
      </c>
      <c r="F23" s="7">
        <f>SUM(E21:E23)*1.1</f>
        <v>10065</v>
      </c>
      <c r="G23" s="7">
        <v>10065</v>
      </c>
      <c r="H23" s="11">
        <f>580/24*3</f>
        <v>72.5</v>
      </c>
      <c r="I23" s="15">
        <f>F23+H23-G23</f>
        <v>72.5</v>
      </c>
    </row>
    <row r="24" spans="1:9" ht="15">
      <c r="A24" s="2" t="s">
        <v>26</v>
      </c>
      <c r="B24" s="8">
        <v>1263</v>
      </c>
      <c r="C24" s="7" t="s">
        <v>27</v>
      </c>
      <c r="D24" s="7">
        <v>42</v>
      </c>
      <c r="E24" s="7">
        <v>1500</v>
      </c>
      <c r="F24" s="6">
        <f>E24*1.15</f>
        <v>1724.9999999999998</v>
      </c>
      <c r="G24" s="7">
        <v>1725</v>
      </c>
      <c r="H24" s="11">
        <f>580/24*1</f>
        <v>24.166666666666668</v>
      </c>
      <c r="I24" s="15">
        <f>F24+H24-G24</f>
        <v>24.166666666666515</v>
      </c>
    </row>
    <row r="25" spans="1:9" ht="15">
      <c r="A25" s="2" t="s">
        <v>24</v>
      </c>
      <c r="B25" s="8">
        <v>1282</v>
      </c>
      <c r="C25" s="7" t="s">
        <v>25</v>
      </c>
      <c r="D25" s="7">
        <v>48</v>
      </c>
      <c r="E25" s="7">
        <v>2900</v>
      </c>
      <c r="F25" s="6">
        <f>E25*1.15</f>
        <v>3334.9999999999995</v>
      </c>
      <c r="G25" s="7">
        <v>3335</v>
      </c>
      <c r="H25" s="11">
        <f>580/24*1</f>
        <v>24.166666666666668</v>
      </c>
      <c r="I25" s="15">
        <f>F25+H25-G25</f>
        <v>24.16666666666606</v>
      </c>
    </row>
  </sheetData>
  <sheetProtection/>
  <autoFilter ref="A1:D6">
    <sortState ref="A2:D25">
      <sortCondition sortBy="value" ref="A2:A2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</cp:lastModifiedBy>
  <dcterms:created xsi:type="dcterms:W3CDTF">2013-03-26T05:42:20Z</dcterms:created>
  <dcterms:modified xsi:type="dcterms:W3CDTF">2013-11-13T11:47:55Z</dcterms:modified>
  <cp:category/>
  <cp:version/>
  <cp:contentType/>
  <cp:contentStatus/>
</cp:coreProperties>
</file>