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<sst xmlns="http://schemas.openxmlformats.org/spreadsheetml/2006/main" count="228" uniqueCount="173">
  <si>
    <t>Ник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</si>
  <si>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</si>
  <si>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</si>
  <si>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</si>
  <si>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</si>
  <si>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</si>
  <si>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</si>
  <si>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</si>
  <si>
    <t>fucsiy </t>
  </si>
  <si>
    <t>Бренд: Stigler </t>
  </si>
  <si>
    <t>Артикул: 0741/С </t>
  </si>
  <si>
    <t>Оптовая цена: 250.00 руб.Берет цвета, маренго, замена белый </t>
  </si>
  <si>
    <t>Бренд: Static </t>
  </si>
  <si>
    <t>Артикул: 8015 жаккард </t>
  </si>
  <si>
    <t>Оптовая цена: 230.00 руб. </t>
  </si>
  <si>
    <t>трикотажный помпон </t>
  </si>
  <si>
    <t>Подклад: 1/2 флис </t>
  </si>
  <si>
    <t>Колпак </t>
  </si>
  <si>
    <t>Шапка двойная </t>
  </si>
  <si>
    <t>50% шерсть 50% ПАН </t>
  </si>
  <si>
    <t>Варианты цвета:черный-серый-белый </t>
  </si>
  <si>
    <t>Fotina77 </t>
  </si>
  <si>
    <t>Бренд: La Planda </t>
  </si>
  <si>
    <t>Артикул: Шармэль </t>
  </si>
  <si>
    <t>Оптовая цена: 350.00 руб. </t>
  </si>
  <si>
    <t>цвет брусника </t>
  </si>
  <si>
    <t>Березуля </t>
  </si>
  <si>
    <t>Бренд: Marhatter </t>
  </si>
  <si>
    <t>Артикул: 4597 </t>
  </si>
  <si>
    <t>Оптовая цена: 200.00 руб. </t>
  </si>
  <si>
    <t>черная </t>
  </si>
  <si>
    <t>Каледония </t>
  </si>
  <si>
    <t>Бренд: CanoeАртикул: 344226 PAMPASОптовая цена: 500.00 руб.цвет серый </t>
  </si>
  <si>
    <t>Nadi_K </t>
  </si>
  <si>
    <t>Бренд: Forti </t>
  </si>
  <si>
    <t>Артикул: Мадонна </t>
  </si>
  <si>
    <t>Рекомендованная розничная цена: 1375.00 руб. Оптовая цена: узнать </t>
  </si>
  <si>
    <t>Берет </t>
  </si>
  <si>
    <t>100% шерсть </t>
  </si>
  <si>
    <t>Варианты цвета: черный </t>
  </si>
  <si>
    <t>Артикул: 8610 </t>
  </si>
  <si>
    <t>Рекомендованная розничная цена: 500.00 руб. Оптовая цена: узнать </t>
  </si>
  <si>
    <t>Шапка с отворотом </t>
  </si>
  <si>
    <t>Подклад: полный флис </t>
  </si>
  <si>
    <t>Шапка по голове </t>
  </si>
  <si>
    <t>Шапка толстая </t>
  </si>
  <si>
    <t>10% альпака 80% шерсть 10% акрил </t>
  </si>
  <si>
    <t>Варианты цвета: темно-синий на замену т.изумруд </t>
  </si>
  <si>
    <t>Юлия-Дан </t>
  </si>
  <si>
    <t>К-т Дана цвета в порядке предпочтения: лаванда, серень, жемчужный </t>
  </si>
  <si>
    <t>Машкина </t>
  </si>
  <si>
    <t>Бренд: Super Shapka </t>
  </si>
  <si>
    <t>Артикул: Панк Колпак </t>
  </si>
  <si>
    <t>Оптовая цена: 170.00 руб -бирюза-св. серый </t>
  </si>
  <si>
    <t>На замену Бренд: Super Shapka </t>
  </si>
  <si>
    <t>Артикул: Панк Колпак цвет св. розовый- св. серы </t>
  </si>
  <si>
    <t>Артикул: 6005 </t>
  </si>
  <si>
    <t>Оптовая цена: 250.00 руб 070 св. коралл </t>
  </si>
  <si>
    <t>Бренд: Fomas </t>
  </si>
  <si>
    <t>Артикул: S 423 </t>
  </si>
  <si>
    <t>Оптовая цена: 400.00 руб. кофе-кремовый </t>
  </si>
  <si>
    <t>Бренд: Monlolan </t>
  </si>
  <si>
    <t>Артикул: 2696 пдк.плис.жен. (С) П-ч Monlolan </t>
  </si>
  <si>
    <t>Оптовая цена: 270.00 руб. р-р 6,5 </t>
  </si>
  <si>
    <t>Laris_a </t>
  </si>
  <si>
    <t>1.Бренд: Static </t>
  </si>
  <si>
    <t>Артикул: 8608 </t>
  </si>
  <si>
    <t>Оптовая цена: 250.00 руб. </t>
  </si>
  <si>
    <t>Цвет розовый </t>
  </si>
  <si>
    <t>2.Бренд: Static </t>
  </si>
  <si>
    <t>Цвет серый </t>
  </si>
  <si>
    <t>1.Бренд: Marhatter </t>
  </si>
  <si>
    <t>Артикул: 4153 </t>
  </si>
  <si>
    <t>Цвет серый меланж </t>
  </si>
  <si>
    <t>2. Бренд: Marhatter </t>
  </si>
  <si>
    <t>Цвет серый меланж - серый </t>
  </si>
  <si>
    <t>ttatyana </t>
  </si>
  <si>
    <t>Шапки: </t>
  </si>
  <si>
    <t>Бренд: Ocean Angel </t>
  </si>
  <si>
    <t>Артикул: 7701 </t>
  </si>
  <si>
    <t>Оптовая цена: 180.00 руб -красный </t>
  </si>
  <si>
    <t>Артикул: 4321\1 Шапка </t>
  </si>
  <si>
    <t>Оптовая цена: 240.00 руб -сапфир-белый </t>
  </si>
  <si>
    <t>Комплект: </t>
  </si>
  <si>
    <t>Артикул: К-т 3721 полоска 50\50% полн. флис </t>
  </si>
  <si>
    <t>Оптовая цена: 350.00 руб -антрацит-черный, замена - черный-серый </t>
  </si>
  <si>
    <t>Перчатки: </t>
  </si>
  <si>
    <t>Артикул: 5 F кашемир без подкл. </t>
  </si>
  <si>
    <t>Оптовая цена: 100.00 руб( + 15% за безрядность) размер 8, цвет - красный </t>
  </si>
  <si>
    <t>Артикул:4 M кашемир/кожа подк.плис.муж. </t>
  </si>
  <si>
    <t>Оптовая цена: 170.00 руб( + 15% за безрядность) размер 10.5, цвет - черный </t>
  </si>
  <si>
    <t>Замена: </t>
  </si>
  <si>
    <t>Артикул: 1 # подклад плис </t>
  </si>
  <si>
    <t>Оптовая цена: 160.00 руб( + 15% за безрядность) размер 10.5, цвет - черный </t>
  </si>
  <si>
    <t>Not </t>
  </si>
  <si>
    <t>Бренд: Harmon Moda </t>
  </si>
  <si>
    <t>Артикул: 325-C кожа пдк.плюш.жен.(6,5-8,5/5) П-ч HM </t>
  </si>
  <si>
    <t>Оптовая цена: 320.00 руб., разм. 7, цвет черный </t>
  </si>
  <si>
    <t>Артикул: 003 A-1 кожа ажур шелк.жен.40см. (6-8/5) П-ч HM </t>
  </si>
  <si>
    <t>Оптовая цена: 750.00 руб., разм. 7, цвет черный </t>
  </si>
  <si>
    <t>ВАЛЕНТИНАХОДЬКО </t>
  </si>
  <si>
    <t>1)Бренд: Static </t>
  </si>
  <si>
    <t>Артикул: К-т 8610 </t>
  </si>
  <si>
    <t>2)Бренд: Stigler </t>
  </si>
  <si>
    <t>Артикул: 0702 </t>
  </si>
  <si>
    <t>Оптовая цена: 210.00 руб. цвет зелёное яблоко или василёк </t>
  </si>
  <si>
    <t>Джонни Д </t>
  </si>
  <si>
    <t>1.Бренд: Tavitta </t>
  </si>
  <si>
    <t>Артикул: 13.119.1а </t>
  </si>
  <si>
    <t>Оптовая цена: 1000.00 руб. двойная Берет цвет т. серый </t>
  </si>
  <si>
    <t>2.Бренд: Tavitta </t>
  </si>
  <si>
    <t>Артикул: 13.059.2а </t>
  </si>
  <si>
    <t>Оптовая цена: 1300.00 руб. : двойная Берет цвет белый </t>
  </si>
  <si>
    <t>Бренд: Tavitta Артикул: 13.103.1а цвет: молоко </t>
  </si>
  <si>
    <t>Оптовая цена: 1900.00 руб. </t>
  </si>
  <si>
    <t>счастливая мама Даша </t>
  </si>
  <si>
    <t>Артикул: 9160-1 кожа подк.плис жен.(6.5-8.5/5) П-ч HM </t>
  </si>
  <si>
    <t>оптовая цена: 510.00 руб. </t>
  </si>
  <si>
    <t>размер 8,5 </t>
  </si>
  <si>
    <t>AlenaK </t>
  </si>
  <si>
    <t>Артикул: 8007 </t>
  </si>
  <si>
    <t>Оптовая цена: 180.00 руб </t>
  </si>
  <si>
    <t>серый-розовый </t>
  </si>
  <si>
    <t>Артикул: 2959 </t>
  </si>
  <si>
    <t>Оптовая цена: 250.00 руб </t>
  </si>
  <si>
    <t>т.серый на замену цвет ср.серый </t>
  </si>
  <si>
    <t>Бренд: Trend </t>
  </si>
  <si>
    <t>Артикул: Тиволи </t>
  </si>
  <si>
    <t>Оптовая цена: 290.00 руб. </t>
  </si>
  <si>
    <t>цикламен-св.розовый </t>
  </si>
  <si>
    <t>Артикул: 1707 </t>
  </si>
  <si>
    <t>Оптовая цена: 450.00 руб. </t>
  </si>
  <si>
    <t>св.розовый </t>
  </si>
  <si>
    <t>Артикул: 3721 50/50% флис </t>
  </si>
  <si>
    <t>Оптовая цена: 150.00 руб. </t>
  </si>
  <si>
    <t>т.серый </t>
  </si>
  <si>
    <t>Артикул: 9990 </t>
  </si>
  <si>
    <t>Оптовая цена: 150.00 руб.т.серый на замену т.синий </t>
  </si>
  <si>
    <t>Артикул: 5001 50/50 махра </t>
  </si>
  <si>
    <t>Рекомендованная розничная цена: 375.00 руб. Оптовая цена: узнать </t>
  </si>
  <si>
    <t>Подклад: махра </t>
  </si>
  <si>
    <t>Варианты цвета: серый или темно-серый </t>
  </si>
  <si>
    <t>Артикул: 0796 </t>
  </si>
  <si>
    <t>Оптовая цена: 300.00 руб., черная</t>
  </si>
  <si>
    <t>Березуля</t>
  </si>
  <si>
    <t>ПРИСТРОЙ</t>
  </si>
  <si>
    <t>S 423 помп.трик.флис жен. Ушанка 3 (кофе-кремовый)</t>
  </si>
  <si>
    <t>003 A-1 кожа ажур шелк.жен.40см. (6-8/5)  П-ч HM (7, черный)</t>
  </si>
  <si>
    <t>9160-1 кожа подк.плис жен.(6.5-8.5/5) П-ч  HM (8.5, черный)</t>
  </si>
  <si>
    <t>К-т Дана (лапл) (сирень)</t>
  </si>
  <si>
    <t>4597 муж.отв.флис 50/50 Шапка (черный)</t>
  </si>
  <si>
    <t>Шапка 4153 муж. (серый меланж)</t>
  </si>
  <si>
    <t>4 M кашемир/кожа подк.плис.муж.(10-12/5) П-ч Monlolan 3 (10.5, черный)</t>
  </si>
  <si>
    <t>5 F кашемир без подкл.Monlolan 3 (8, красный)</t>
  </si>
  <si>
    <t>1707 жен.помп.мех.Шапка 10% ангора Angel 3 (св.розовый)</t>
  </si>
  <si>
    <t>7701 уни Колпак 100% хлопок Angel 3 (красный)</t>
  </si>
  <si>
    <t>6005 жен помп.тр.флис Ушанка (80% шерсть) (070 св.коралл)</t>
  </si>
  <si>
    <t>8608 жен помп.трик.Колпак (10% альпака) (034 розовый)</t>
  </si>
  <si>
    <t>8610 жен помп.трик.флис Шапка (80% шерсть) (016 серый)</t>
  </si>
  <si>
    <t>8610 жен помп.трик.флис Шапка (80% шерсть) (031 т.изумруд)</t>
  </si>
  <si>
    <t>Шапка 3721 50/50 флис(статик) (т.серый)</t>
  </si>
  <si>
    <t>Шапка 5001 50/50 махра (статик) (серый)</t>
  </si>
  <si>
    <t>Шапка 8007 колпак полосатый 50/50  без помпона (статик) (серый-розовый )</t>
  </si>
  <si>
    <t>Шапка 8015  жаккард 5 цв.с помп 50/50 (статик) (черный-серый-белый)</t>
  </si>
  <si>
    <t>0702 Берет Snigler 3 (зеленое яблоко)</t>
  </si>
  <si>
    <t>0796 Берет Stigler 3 (черный)</t>
  </si>
  <si>
    <t>Панк  Колпак С.Ш.3 (св.розовый-св.серый)</t>
  </si>
  <si>
    <t>13.119.1а Берет 3 (т.серый)</t>
  </si>
  <si>
    <t>Тиволи жен.флис Колпак (тренд) (цикламен-св.розовый)</t>
  </si>
  <si>
    <t>Берет 344226 PAMPAS (серый)</t>
  </si>
  <si>
    <t>Шапка 2959 жен.флис (20% кашем.) (т.серый)</t>
  </si>
  <si>
    <t>2696 пдк.плис.жен. (С) П-ч Monlolan (6.5, черный)-пришел размер 8,5</t>
  </si>
  <si>
    <t>Шапка 9990 (статик) (т.серый)-пришел черный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</si>
</sst>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2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4.8515625" style="3" customWidth="1"/>
    <col min="2" max="2" width="64.8515625" style="9" customWidth="1"/>
    <col min="5" max="5" width="9.140625" style="6" customWidth="1"/>
    <col min="7" max="7" width="10.28125" style="12" customWidth="1"/>
    <col min="8" max="8" width="9.140625" style="6" customWidth="1"/>
  </cols>
  <sheetData>
    <row r="1" spans="1:8" ht="15">
      <c r="A1" s="2" t="s">
        <v>0</v>
      </c>
      <c r="B1" s="7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10" t="s">
        <v>6</v>
      </c>
      <c r="H1" s="4" t="s">
        <v>7</v>
      </c>
    </row>
    <row r="2" spans="1:8" ht="15">
      <c r="A2" s="2" t="s">
        <v>119</v>
      </c>
      <c r="B2" s="8" t="s">
        <v>154</v>
      </c>
      <c r="C2" s="1">
        <v>450</v>
      </c>
      <c r="D2" s="1"/>
      <c r="E2" s="5"/>
      <c r="F2" s="1"/>
      <c r="G2" s="11"/>
      <c r="H2" s="5"/>
    </row>
    <row r="3" spans="1:8" ht="15">
      <c r="A3" s="2" t="s">
        <v>119</v>
      </c>
      <c r="B3" s="8" t="s">
        <v>170</v>
      </c>
      <c r="C3" s="1">
        <v>250</v>
      </c>
      <c r="D3" s="1"/>
      <c r="E3" s="5"/>
      <c r="F3" s="1"/>
      <c r="G3" s="11"/>
      <c r="H3" s="5"/>
    </row>
    <row r="4" spans="1:8" ht="15">
      <c r="A4" s="2" t="s">
        <v>119</v>
      </c>
      <c r="B4" s="8" t="s">
        <v>160</v>
      </c>
      <c r="C4" s="1">
        <v>150</v>
      </c>
      <c r="D4" s="1"/>
      <c r="E4" s="5"/>
      <c r="F4" s="1"/>
      <c r="G4" s="11"/>
      <c r="H4" s="5"/>
    </row>
    <row r="5" spans="1:8" ht="15">
      <c r="A5" s="2" t="s">
        <v>119</v>
      </c>
      <c r="B5" s="8" t="s">
        <v>162</v>
      </c>
      <c r="C5" s="1">
        <v>180</v>
      </c>
      <c r="D5" s="1"/>
      <c r="E5" s="5"/>
      <c r="F5" s="1"/>
      <c r="G5" s="11"/>
      <c r="H5" s="5"/>
    </row>
    <row r="6" spans="1:8" ht="15">
      <c r="A6" s="2" t="s">
        <v>119</v>
      </c>
      <c r="B6" s="8" t="s">
        <v>168</v>
      </c>
      <c r="C6" s="1">
        <v>290</v>
      </c>
      <c r="D6" s="1"/>
      <c r="E6" s="5"/>
      <c r="F6" s="1"/>
      <c r="G6" s="11"/>
      <c r="H6" s="5"/>
    </row>
    <row r="7" spans="1:8" ht="15">
      <c r="A7" s="2" t="s">
        <v>119</v>
      </c>
      <c r="B7" s="8" t="s">
        <v>172</v>
      </c>
      <c r="C7" s="1">
        <v>150</v>
      </c>
      <c r="D7" s="1">
        <f>SUM(C2:C7)</f>
        <v>1470</v>
      </c>
      <c r="E7" s="5">
        <f>D7*1.15</f>
        <v>1690.4999999999998</v>
      </c>
      <c r="F7" s="1">
        <v>1691</v>
      </c>
      <c r="G7" s="11">
        <f>450/27*6</f>
        <v>100</v>
      </c>
      <c r="H7" s="5">
        <f>E7+G7-F7</f>
        <v>99.49999999999977</v>
      </c>
    </row>
    <row r="8" spans="1:8" ht="15">
      <c r="A8" s="2" t="s">
        <v>8</v>
      </c>
      <c r="B8" s="8" t="s">
        <v>171</v>
      </c>
      <c r="C8" s="1">
        <v>270</v>
      </c>
      <c r="D8" s="1"/>
      <c r="E8" s="5"/>
      <c r="F8" s="1"/>
      <c r="G8" s="11"/>
      <c r="H8" s="5"/>
    </row>
    <row r="9" spans="1:8" ht="15">
      <c r="A9" s="2" t="s">
        <v>8</v>
      </c>
      <c r="B9" s="8" t="s">
        <v>163</v>
      </c>
      <c r="C9" s="1">
        <v>190</v>
      </c>
      <c r="D9" s="1">
        <f>SUM(C8:C9)</f>
        <v>460</v>
      </c>
      <c r="E9" s="5">
        <f>D9*1.15</f>
        <v>529</v>
      </c>
      <c r="F9" s="1">
        <v>529</v>
      </c>
      <c r="G9" s="11">
        <f>450/27*2</f>
        <v>33.333333333333336</v>
      </c>
      <c r="H9" s="5">
        <f>E9+G9-F9</f>
        <v>33.33333333333337</v>
      </c>
    </row>
    <row r="10" spans="1:8" ht="15">
      <c r="A10" s="2" t="s">
        <v>64</v>
      </c>
      <c r="B10" s="8" t="s">
        <v>151</v>
      </c>
      <c r="C10" s="1">
        <v>230</v>
      </c>
      <c r="D10" s="1"/>
      <c r="E10" s="5"/>
      <c r="F10" s="1"/>
      <c r="G10" s="11"/>
      <c r="H10" s="5"/>
    </row>
    <row r="11" spans="1:8" ht="15">
      <c r="A11" s="2" t="s">
        <v>64</v>
      </c>
      <c r="B11" s="8" t="s">
        <v>157</v>
      </c>
      <c r="C11" s="1">
        <v>250</v>
      </c>
      <c r="D11" s="1"/>
      <c r="E11" s="5"/>
      <c r="F11" s="1"/>
      <c r="G11" s="11"/>
      <c r="H11" s="5"/>
    </row>
    <row r="12" spans="1:8" ht="15">
      <c r="A12" s="2" t="s">
        <v>64</v>
      </c>
      <c r="B12" s="8" t="s">
        <v>158</v>
      </c>
      <c r="C12" s="1">
        <v>200</v>
      </c>
      <c r="D12" s="1">
        <f>SUM(C10:C12)</f>
        <v>680</v>
      </c>
      <c r="E12" s="5">
        <f>D12*1.15</f>
        <v>781.9999999999999</v>
      </c>
      <c r="F12" s="1">
        <v>782</v>
      </c>
      <c r="G12" s="11">
        <f>450/27*3</f>
        <v>50</v>
      </c>
      <c r="H12" s="5">
        <f>E12+G12-F12</f>
        <v>49.999999999999886</v>
      </c>
    </row>
    <row r="13" spans="1:8" ht="15">
      <c r="A13" s="2" t="s">
        <v>33</v>
      </c>
      <c r="B13" s="8" t="s">
        <v>159</v>
      </c>
      <c r="C13" s="1">
        <v>200</v>
      </c>
      <c r="D13" s="1"/>
      <c r="E13" s="5"/>
      <c r="F13" s="1"/>
      <c r="G13" s="11"/>
      <c r="H13" s="5"/>
    </row>
    <row r="14" spans="1:8" ht="15">
      <c r="A14" s="2" t="s">
        <v>33</v>
      </c>
      <c r="B14" s="8" t="s">
        <v>161</v>
      </c>
      <c r="C14" s="1">
        <v>150</v>
      </c>
      <c r="D14" s="1">
        <f>SUM(C13:C14)</f>
        <v>350</v>
      </c>
      <c r="E14" s="5">
        <f>D14*1.15</f>
        <v>402.49999999999994</v>
      </c>
      <c r="F14" s="1">
        <v>403</v>
      </c>
      <c r="G14" s="11">
        <f>450/27*2</f>
        <v>33.333333333333336</v>
      </c>
      <c r="H14" s="5">
        <f>E14+G14-F14</f>
        <v>32.83333333333326</v>
      </c>
    </row>
    <row r="15" spans="1:8" ht="15">
      <c r="A15" s="2" t="s">
        <v>94</v>
      </c>
      <c r="B15" s="8" t="s">
        <v>147</v>
      </c>
      <c r="C15" s="1">
        <v>750</v>
      </c>
      <c r="D15" s="1">
        <f>C15</f>
        <v>750</v>
      </c>
      <c r="E15" s="5">
        <f>D15*1.15</f>
        <v>862.4999999999999</v>
      </c>
      <c r="F15" s="1">
        <v>863</v>
      </c>
      <c r="G15" s="11">
        <f>450/27*1</f>
        <v>16.666666666666668</v>
      </c>
      <c r="H15" s="5">
        <f>E15+G15-F15</f>
        <v>16.166666666666515</v>
      </c>
    </row>
    <row r="16" spans="1:8" ht="15">
      <c r="A16" s="2" t="s">
        <v>76</v>
      </c>
      <c r="B16" s="8" t="s">
        <v>152</v>
      </c>
      <c r="C16" s="1">
        <v>170</v>
      </c>
      <c r="D16" s="1"/>
      <c r="E16" s="5"/>
      <c r="F16" s="1"/>
      <c r="G16" s="11"/>
      <c r="H16" s="5"/>
    </row>
    <row r="17" spans="1:8" ht="15">
      <c r="A17" s="2" t="s">
        <v>76</v>
      </c>
      <c r="B17" s="8" t="s">
        <v>153</v>
      </c>
      <c r="C17" s="1">
        <v>100</v>
      </c>
      <c r="D17" s="1"/>
      <c r="E17" s="5"/>
      <c r="F17" s="1"/>
      <c r="G17" s="11"/>
      <c r="H17" s="5"/>
    </row>
    <row r="18" spans="1:8" ht="15">
      <c r="A18" s="2" t="s">
        <v>76</v>
      </c>
      <c r="B18" s="8" t="s">
        <v>155</v>
      </c>
      <c r="C18" s="1">
        <v>180</v>
      </c>
      <c r="D18" s="1">
        <f>SUM(C16:C18)</f>
        <v>450</v>
      </c>
      <c r="E18" s="5">
        <f>D18*1.15</f>
        <v>517.5</v>
      </c>
      <c r="F18" s="1">
        <v>518</v>
      </c>
      <c r="G18" s="11">
        <f>450/27*3</f>
        <v>50</v>
      </c>
      <c r="H18" s="5">
        <f>E18+G18-F18</f>
        <v>49.5</v>
      </c>
    </row>
    <row r="19" spans="1:8" ht="15">
      <c r="A19" s="2" t="s">
        <v>144</v>
      </c>
      <c r="B19" s="8" t="s">
        <v>165</v>
      </c>
      <c r="C19" s="1">
        <v>300</v>
      </c>
      <c r="D19" s="1"/>
      <c r="E19" s="5"/>
      <c r="F19" s="1"/>
      <c r="G19" s="11"/>
      <c r="H19" s="5"/>
    </row>
    <row r="20" spans="1:8" ht="15">
      <c r="A20" s="2" t="s">
        <v>26</v>
      </c>
      <c r="B20" s="8" t="s">
        <v>150</v>
      </c>
      <c r="C20" s="1">
        <v>200</v>
      </c>
      <c r="D20" s="1">
        <f>SUM(C19:C20)</f>
        <v>500</v>
      </c>
      <c r="E20" s="5">
        <f>D20*1.15</f>
        <v>575</v>
      </c>
      <c r="F20" s="1">
        <v>580</v>
      </c>
      <c r="G20" s="11">
        <f>450/27*2</f>
        <v>33.333333333333336</v>
      </c>
      <c r="H20" s="5">
        <f>E20+G20-F20</f>
        <v>28.33333333333337</v>
      </c>
    </row>
    <row r="21" spans="1:8" ht="15">
      <c r="A21" s="2" t="s">
        <v>100</v>
      </c>
      <c r="B21" s="8" t="s">
        <v>164</v>
      </c>
      <c r="C21" s="1">
        <v>210</v>
      </c>
      <c r="D21" s="1">
        <f>C21</f>
        <v>210</v>
      </c>
      <c r="E21" s="5">
        <f>D21*1.15</f>
        <v>241.49999999999997</v>
      </c>
      <c r="F21" s="1">
        <v>242</v>
      </c>
      <c r="G21" s="11">
        <f>450/27*1</f>
        <v>16.666666666666668</v>
      </c>
      <c r="H21" s="5">
        <f>E21+G21-F21</f>
        <v>16.16666666666663</v>
      </c>
    </row>
    <row r="22" spans="1:8" ht="15">
      <c r="A22" s="2" t="s">
        <v>106</v>
      </c>
      <c r="B22" s="8" t="s">
        <v>167</v>
      </c>
      <c r="C22" s="1">
        <v>1000</v>
      </c>
      <c r="D22" s="1">
        <f>C22</f>
        <v>1000</v>
      </c>
      <c r="E22" s="5">
        <f>D22*1.15</f>
        <v>1150</v>
      </c>
      <c r="F22" s="1">
        <v>1150</v>
      </c>
      <c r="G22" s="11">
        <f>450/27*1</f>
        <v>16.666666666666668</v>
      </c>
      <c r="H22" s="5">
        <f>E22+G22-F22</f>
        <v>16.666666666666742</v>
      </c>
    </row>
    <row r="23" spans="1:8" ht="15">
      <c r="A23" s="2" t="s">
        <v>31</v>
      </c>
      <c r="B23" s="8" t="s">
        <v>169</v>
      </c>
      <c r="C23" s="1">
        <v>500</v>
      </c>
      <c r="D23" s="1">
        <f>C23</f>
        <v>500</v>
      </c>
      <c r="E23" s="5">
        <f>D23*1.15</f>
        <v>575</v>
      </c>
      <c r="F23" s="1">
        <v>580</v>
      </c>
      <c r="G23" s="11">
        <f>450/27*1</f>
        <v>16.666666666666668</v>
      </c>
      <c r="H23" s="5">
        <f>E23+G23-F23</f>
        <v>11.666666666666629</v>
      </c>
    </row>
    <row r="24" spans="1:8" ht="15">
      <c r="A24" s="2" t="s">
        <v>50</v>
      </c>
      <c r="B24" s="8" t="s">
        <v>146</v>
      </c>
      <c r="C24" s="1">
        <v>400</v>
      </c>
      <c r="D24" s="1"/>
      <c r="E24" s="5"/>
      <c r="F24" s="1"/>
      <c r="G24" s="11"/>
      <c r="H24" s="5"/>
    </row>
    <row r="25" spans="1:8" ht="15">
      <c r="A25" s="2" t="s">
        <v>50</v>
      </c>
      <c r="B25" s="8" t="s">
        <v>156</v>
      </c>
      <c r="C25" s="1">
        <v>250</v>
      </c>
      <c r="D25" s="1"/>
      <c r="E25" s="5"/>
      <c r="F25" s="1"/>
      <c r="G25" s="11"/>
      <c r="H25" s="5"/>
    </row>
    <row r="26" spans="1:8" ht="15">
      <c r="A26" s="2" t="s">
        <v>50</v>
      </c>
      <c r="B26" s="8" t="s">
        <v>166</v>
      </c>
      <c r="C26" s="1">
        <v>170</v>
      </c>
      <c r="D26" s="1">
        <f>SUM(C24:C26)</f>
        <v>820</v>
      </c>
      <c r="E26" s="5">
        <v>820</v>
      </c>
      <c r="F26" s="1">
        <v>820</v>
      </c>
      <c r="G26" s="11">
        <f>450/27*3</f>
        <v>50</v>
      </c>
      <c r="H26" s="5">
        <f>E26+G26-F26</f>
        <v>50</v>
      </c>
    </row>
    <row r="27" spans="1:8" ht="15">
      <c r="A27" s="2" t="s">
        <v>115</v>
      </c>
      <c r="B27" s="8" t="s">
        <v>148</v>
      </c>
      <c r="C27" s="1">
        <v>510</v>
      </c>
      <c r="D27" s="1">
        <f>C27</f>
        <v>510</v>
      </c>
      <c r="E27" s="5">
        <f>D27*1.15</f>
        <v>586.5</v>
      </c>
      <c r="F27" s="1">
        <v>587</v>
      </c>
      <c r="G27" s="11">
        <f>450/27*1</f>
        <v>16.666666666666668</v>
      </c>
      <c r="H27" s="5">
        <f>E27+G27-F27</f>
        <v>16.16666666666663</v>
      </c>
    </row>
    <row r="28" spans="1:8" ht="15">
      <c r="A28" s="2" t="s">
        <v>48</v>
      </c>
      <c r="B28" s="8" t="s">
        <v>149</v>
      </c>
      <c r="C28" s="1">
        <v>700</v>
      </c>
      <c r="D28" s="1">
        <f>C28</f>
        <v>700</v>
      </c>
      <c r="E28" s="5">
        <f>D28*1.15</f>
        <v>804.9999999999999</v>
      </c>
      <c r="F28" s="1">
        <v>805</v>
      </c>
      <c r="G28" s="11">
        <f>450/27*1</f>
        <v>16.666666666666668</v>
      </c>
      <c r="H28" s="5">
        <f>E28+G28-F28</f>
        <v>16.666666666666515</v>
      </c>
    </row>
    <row r="29" spans="1:8" ht="15">
      <c r="A29" s="2"/>
      <c r="B29" s="8"/>
      <c r="C29" s="1"/>
      <c r="D29" s="1"/>
      <c r="E29" s="5"/>
      <c r="F29" s="1"/>
      <c r="G29" s="11"/>
      <c r="H29" s="5"/>
    </row>
    <row r="30" spans="1:8" ht="15">
      <c r="A30" s="2"/>
      <c r="B30" s="8"/>
      <c r="C30" s="1"/>
      <c r="D30" s="1"/>
      <c r="E30" s="5"/>
      <c r="F30" s="1"/>
      <c r="G30" s="11"/>
      <c r="H30" s="5"/>
    </row>
    <row r="31" spans="1:8" ht="15">
      <c r="A31" s="2"/>
      <c r="B31" s="8"/>
      <c r="C31" s="1"/>
      <c r="D31" s="1"/>
      <c r="E31" s="5"/>
      <c r="F31" s="1"/>
      <c r="G31" s="11"/>
      <c r="H31" s="5"/>
    </row>
    <row r="32" spans="1:8" ht="15">
      <c r="A32" s="2"/>
      <c r="B32" s="8"/>
      <c r="C32" s="1"/>
      <c r="D32" s="1"/>
      <c r="E32" s="5"/>
      <c r="F32" s="1"/>
      <c r="G32" s="11"/>
      <c r="H32" s="5"/>
    </row>
    <row r="33" spans="1:8" ht="15">
      <c r="A33" s="2"/>
      <c r="B33" s="8"/>
      <c r="C33" s="1"/>
      <c r="D33" s="1"/>
      <c r="E33" s="5"/>
      <c r="F33" s="1"/>
      <c r="G33" s="11"/>
      <c r="H33" s="5"/>
    </row>
    <row r="34" spans="1:8" ht="15">
      <c r="A34" s="2"/>
      <c r="B34" s="8"/>
      <c r="C34" s="1"/>
      <c r="D34" s="1"/>
      <c r="E34" s="5"/>
      <c r="F34" s="1"/>
      <c r="G34" s="11"/>
      <c r="H34" s="5"/>
    </row>
    <row r="35" spans="1:8" ht="15">
      <c r="A35" s="2"/>
      <c r="B35" s="8"/>
      <c r="C35" s="1"/>
      <c r="D35" s="1"/>
      <c r="E35" s="5"/>
      <c r="F35" s="1"/>
      <c r="G35" s="11"/>
      <c r="H35" s="5"/>
    </row>
    <row r="36" spans="1:8" ht="15">
      <c r="A36" s="2"/>
      <c r="B36" s="8"/>
      <c r="C36" s="1"/>
      <c r="D36" s="1"/>
      <c r="E36" s="5"/>
      <c r="F36" s="1"/>
      <c r="G36" s="11"/>
      <c r="H36" s="5"/>
    </row>
    <row r="37" spans="1:8" ht="15">
      <c r="A37" s="2"/>
      <c r="B37" s="8"/>
      <c r="C37" s="1"/>
      <c r="D37" s="1"/>
      <c r="E37" s="5"/>
      <c r="F37" s="1"/>
      <c r="G37" s="11"/>
      <c r="H37" s="5"/>
    </row>
    <row r="38" spans="1:8" ht="15">
      <c r="A38" s="2"/>
      <c r="B38" s="8"/>
      <c r="C38" s="1"/>
      <c r="D38" s="1"/>
      <c r="E38" s="5"/>
      <c r="F38" s="1"/>
      <c r="G38" s="11"/>
      <c r="H38" s="5"/>
    </row>
    <row r="39" spans="1:8" ht="15">
      <c r="A39" s="2"/>
      <c r="B39" s="8"/>
      <c r="C39" s="1"/>
      <c r="D39" s="1"/>
      <c r="E39" s="5"/>
      <c r="F39" s="1"/>
      <c r="G39" s="11"/>
      <c r="H39" s="5"/>
    </row>
    <row r="40" spans="1:8" ht="15">
      <c r="A40" s="2"/>
      <c r="B40" s="8"/>
      <c r="C40" s="1"/>
      <c r="D40" s="1"/>
      <c r="E40" s="5"/>
      <c r="F40" s="1"/>
      <c r="G40" s="11"/>
      <c r="H40" s="5"/>
    </row>
    <row r="62" ht="15">
      <c r="B62" s="9">
        <f>12/2.5</f>
        <v>4.8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7"/>
  <sheetViews>
    <sheetView zoomScalePageLayoutView="0" workbookViewId="0" topLeftCell="A163">
      <selection activeCell="A181" sqref="A181"/>
    </sheetView>
  </sheetViews>
  <sheetFormatPr defaultColWidth="9.140625" defaultRowHeight="15"/>
  <cols>
    <col min="1" max="1" width="67.28125" style="0" customWidth="1"/>
  </cols>
  <sheetData>
    <row r="2" ht="15">
      <c r="A2" t="s">
        <v>8</v>
      </c>
    </row>
    <row r="3" spans="1:2" ht="15">
      <c r="A3" s="13" t="s">
        <v>9</v>
      </c>
      <c r="B3" s="13"/>
    </row>
    <row r="4" spans="1:2" ht="15">
      <c r="A4" s="13" t="s">
        <v>10</v>
      </c>
      <c r="B4" s="13"/>
    </row>
    <row r="5" spans="1:2" ht="15">
      <c r="A5" s="13" t="s">
        <v>11</v>
      </c>
      <c r="B5" s="13"/>
    </row>
    <row r="7" ht="15">
      <c r="A7" t="s">
        <v>12</v>
      </c>
    </row>
    <row r="8" ht="15">
      <c r="A8" t="s">
        <v>13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2" ht="15">
      <c r="A12" t="s">
        <v>17</v>
      </c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7" ht="15">
      <c r="A17" t="s">
        <v>21</v>
      </c>
    </row>
    <row r="18" spans="1:3" ht="15">
      <c r="A18" s="13" t="s">
        <v>22</v>
      </c>
      <c r="B18" s="13"/>
      <c r="C18" s="13"/>
    </row>
    <row r="19" spans="1:3" ht="15">
      <c r="A19" s="13" t="s">
        <v>23</v>
      </c>
      <c r="B19" s="13"/>
      <c r="C19" s="13"/>
    </row>
    <row r="20" spans="1:3" ht="15">
      <c r="A20" s="13" t="s">
        <v>24</v>
      </c>
      <c r="B20" s="13"/>
      <c r="C20" s="13"/>
    </row>
    <row r="21" spans="1:3" ht="15">
      <c r="A21" s="13" t="s">
        <v>25</v>
      </c>
      <c r="B21" s="13"/>
      <c r="C21" s="13"/>
    </row>
    <row r="23" ht="15">
      <c r="A23" t="s">
        <v>26</v>
      </c>
    </row>
    <row r="24" ht="15">
      <c r="A24" t="s">
        <v>27</v>
      </c>
    </row>
    <row r="25" ht="15">
      <c r="A25" t="s">
        <v>28</v>
      </c>
    </row>
    <row r="26" ht="15">
      <c r="A26" t="s">
        <v>29</v>
      </c>
    </row>
    <row r="27" ht="15">
      <c r="A27" t="s">
        <v>30</v>
      </c>
    </row>
    <row r="29" ht="15">
      <c r="A29" t="s">
        <v>31</v>
      </c>
    </row>
    <row r="30" ht="15">
      <c r="A30" t="s">
        <v>32</v>
      </c>
    </row>
    <row r="32" ht="15">
      <c r="A32" t="s">
        <v>33</v>
      </c>
    </row>
    <row r="33" spans="1:3" ht="15">
      <c r="A33" s="13" t="s">
        <v>34</v>
      </c>
      <c r="B33" s="13"/>
      <c r="C33" s="13"/>
    </row>
    <row r="34" spans="1:3" ht="15">
      <c r="A34" s="13" t="s">
        <v>35</v>
      </c>
      <c r="B34" s="13"/>
      <c r="C34" s="13"/>
    </row>
    <row r="35" spans="1:3" ht="15">
      <c r="A35" s="13" t="s">
        <v>36</v>
      </c>
      <c r="B35" s="13"/>
      <c r="C35" s="13"/>
    </row>
    <row r="36" spans="1:3" ht="15">
      <c r="A36" s="13" t="s">
        <v>37</v>
      </c>
      <c r="B36" s="13"/>
      <c r="C36" s="13"/>
    </row>
    <row r="37" spans="1:3" ht="15">
      <c r="A37" s="13" t="s">
        <v>38</v>
      </c>
      <c r="B37" s="13"/>
      <c r="C37" s="13"/>
    </row>
    <row r="38" spans="1:3" ht="15">
      <c r="A38" s="13" t="s">
        <v>39</v>
      </c>
      <c r="B38" s="13"/>
      <c r="C38" s="13"/>
    </row>
    <row r="40" ht="15">
      <c r="A40" t="s">
        <v>12</v>
      </c>
    </row>
    <row r="41" ht="15">
      <c r="A41" t="s">
        <v>40</v>
      </c>
    </row>
    <row r="42" ht="15">
      <c r="A42" t="s">
        <v>41</v>
      </c>
    </row>
    <row r="43" ht="15">
      <c r="A43" t="s">
        <v>15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1" ht="15">
      <c r="A51" t="s">
        <v>48</v>
      </c>
    </row>
    <row r="52" ht="15">
      <c r="A52" t="s">
        <v>49</v>
      </c>
    </row>
    <row r="54" ht="15">
      <c r="A54" t="s">
        <v>50</v>
      </c>
    </row>
    <row r="55" ht="15">
      <c r="A55" t="s">
        <v>51</v>
      </c>
    </row>
    <row r="56" ht="15">
      <c r="A56" t="s">
        <v>52</v>
      </c>
    </row>
    <row r="57" ht="15">
      <c r="A57" t="s">
        <v>53</v>
      </c>
    </row>
    <row r="58" ht="15">
      <c r="A58" t="s">
        <v>54</v>
      </c>
    </row>
    <row r="59" ht="15">
      <c r="A59" t="s">
        <v>55</v>
      </c>
    </row>
    <row r="60" ht="15">
      <c r="A60" t="s">
        <v>12</v>
      </c>
    </row>
    <row r="61" ht="15">
      <c r="A61" t="s">
        <v>56</v>
      </c>
    </row>
    <row r="62" ht="15">
      <c r="A62" t="s">
        <v>57</v>
      </c>
    </row>
    <row r="63" ht="15">
      <c r="A63" t="s">
        <v>58</v>
      </c>
    </row>
    <row r="64" ht="15">
      <c r="A64" t="s">
        <v>59</v>
      </c>
    </row>
    <row r="65" ht="15">
      <c r="A65" t="s">
        <v>60</v>
      </c>
    </row>
    <row r="67" ht="15">
      <c r="A67" t="s">
        <v>8</v>
      </c>
    </row>
    <row r="68" ht="15">
      <c r="A68" t="s">
        <v>61</v>
      </c>
    </row>
    <row r="69" ht="15">
      <c r="A69" t="s">
        <v>62</v>
      </c>
    </row>
    <row r="70" ht="15">
      <c r="A70" t="s">
        <v>63</v>
      </c>
    </row>
    <row r="72" ht="15">
      <c r="A72" t="s">
        <v>64</v>
      </c>
    </row>
    <row r="73" ht="15">
      <c r="A73" t="s">
        <v>65</v>
      </c>
    </row>
    <row r="74" ht="15">
      <c r="A74" t="s">
        <v>66</v>
      </c>
    </row>
    <row r="75" ht="15">
      <c r="A75" t="s">
        <v>67</v>
      </c>
    </row>
    <row r="76" ht="15">
      <c r="A76" t="s">
        <v>68</v>
      </c>
    </row>
    <row r="77" ht="15">
      <c r="A77" t="s">
        <v>69</v>
      </c>
    </row>
    <row r="78" ht="15">
      <c r="A78" t="s">
        <v>40</v>
      </c>
    </row>
    <row r="79" ht="15">
      <c r="A79" t="s">
        <v>29</v>
      </c>
    </row>
    <row r="80" ht="15">
      <c r="A80" t="s">
        <v>70</v>
      </c>
    </row>
    <row r="82" ht="15">
      <c r="A82" t="s">
        <v>71</v>
      </c>
    </row>
    <row r="83" ht="15">
      <c r="A83" t="s">
        <v>72</v>
      </c>
    </row>
    <row r="84" ht="15">
      <c r="A84" t="s">
        <v>14</v>
      </c>
    </row>
    <row r="85" ht="15">
      <c r="A85" t="s">
        <v>73</v>
      </c>
    </row>
    <row r="86" ht="15">
      <c r="A86" t="s">
        <v>74</v>
      </c>
    </row>
    <row r="87" ht="15">
      <c r="A87" t="s">
        <v>72</v>
      </c>
    </row>
    <row r="88" ht="15">
      <c r="A88" t="s">
        <v>14</v>
      </c>
    </row>
    <row r="89" ht="15">
      <c r="A89" t="s">
        <v>75</v>
      </c>
    </row>
    <row r="91" ht="15">
      <c r="A91" t="s">
        <v>76</v>
      </c>
    </row>
    <row r="92" ht="15">
      <c r="A92" t="s">
        <v>77</v>
      </c>
    </row>
    <row r="93" ht="15">
      <c r="A93" t="s">
        <v>78</v>
      </c>
    </row>
    <row r="94" ht="15">
      <c r="A94" t="s">
        <v>79</v>
      </c>
    </row>
    <row r="95" ht="15">
      <c r="A95" t="s">
        <v>80</v>
      </c>
    </row>
    <row r="97" ht="15">
      <c r="A97" t="s">
        <v>27</v>
      </c>
    </row>
    <row r="98" ht="15">
      <c r="A98" t="s">
        <v>81</v>
      </c>
    </row>
    <row r="99" ht="15">
      <c r="A99" t="s">
        <v>82</v>
      </c>
    </row>
    <row r="101" ht="15">
      <c r="A101" t="s">
        <v>83</v>
      </c>
    </row>
    <row r="103" ht="15">
      <c r="A103" t="s">
        <v>12</v>
      </c>
    </row>
    <row r="104" ht="15">
      <c r="A104" t="s">
        <v>84</v>
      </c>
    </row>
    <row r="105" ht="15">
      <c r="A105" t="s">
        <v>85</v>
      </c>
    </row>
    <row r="107" ht="15">
      <c r="A107" t="s">
        <v>86</v>
      </c>
    </row>
    <row r="109" ht="15">
      <c r="A109" t="s">
        <v>61</v>
      </c>
    </row>
    <row r="110" ht="15">
      <c r="A110" t="s">
        <v>87</v>
      </c>
    </row>
    <row r="111" ht="15">
      <c r="A111" t="s">
        <v>88</v>
      </c>
    </row>
    <row r="113" ht="15">
      <c r="A113" t="s">
        <v>61</v>
      </c>
    </row>
    <row r="114" ht="15">
      <c r="A114" t="s">
        <v>89</v>
      </c>
    </row>
    <row r="115" ht="15">
      <c r="A115" t="s">
        <v>90</v>
      </c>
    </row>
    <row r="116" ht="15">
      <c r="A116" t="s">
        <v>91</v>
      </c>
    </row>
    <row r="117" ht="15">
      <c r="A117" t="s">
        <v>61</v>
      </c>
    </row>
    <row r="118" ht="15">
      <c r="A118" t="s">
        <v>92</v>
      </c>
    </row>
    <row r="119" ht="15">
      <c r="A119" t="s">
        <v>93</v>
      </c>
    </row>
    <row r="121" ht="15">
      <c r="A121" t="s">
        <v>94</v>
      </c>
    </row>
    <row r="122" ht="15">
      <c r="A122" t="s">
        <v>95</v>
      </c>
    </row>
    <row r="123" ht="15">
      <c r="A123" t="s">
        <v>96</v>
      </c>
    </row>
    <row r="124" ht="15">
      <c r="A124" t="s">
        <v>97</v>
      </c>
    </row>
    <row r="126" ht="15">
      <c r="A126" t="s">
        <v>95</v>
      </c>
    </row>
    <row r="127" ht="15">
      <c r="A127" t="s">
        <v>98</v>
      </c>
    </row>
    <row r="128" ht="15">
      <c r="A128" t="s">
        <v>99</v>
      </c>
    </row>
    <row r="130" ht="15">
      <c r="A130" t="s">
        <v>100</v>
      </c>
    </row>
    <row r="131" ht="15">
      <c r="A131" t="s">
        <v>101</v>
      </c>
    </row>
    <row r="132" ht="15">
      <c r="A132" t="s">
        <v>102</v>
      </c>
    </row>
    <row r="133" ht="15">
      <c r="A133" t="s">
        <v>24</v>
      </c>
    </row>
    <row r="134" ht="15">
      <c r="A134" t="s">
        <v>103</v>
      </c>
    </row>
    <row r="135" ht="15">
      <c r="A135" t="s">
        <v>104</v>
      </c>
    </row>
    <row r="136" ht="15">
      <c r="A136" t="s">
        <v>105</v>
      </c>
    </row>
    <row r="138" ht="15">
      <c r="A138" t="s">
        <v>106</v>
      </c>
    </row>
    <row r="139" ht="15">
      <c r="A139" t="s">
        <v>107</v>
      </c>
    </row>
    <row r="140" ht="15">
      <c r="A140" t="s">
        <v>108</v>
      </c>
    </row>
    <row r="141" ht="15">
      <c r="A141" t="s">
        <v>109</v>
      </c>
    </row>
    <row r="142" ht="15">
      <c r="A142" t="s">
        <v>110</v>
      </c>
    </row>
    <row r="143" ht="15">
      <c r="A143" t="s">
        <v>111</v>
      </c>
    </row>
    <row r="144" ht="15">
      <c r="A144" t="s">
        <v>112</v>
      </c>
    </row>
    <row r="145" ht="15">
      <c r="A145" t="s">
        <v>113</v>
      </c>
    </row>
    <row r="146" ht="15">
      <c r="A146" t="s">
        <v>114</v>
      </c>
    </row>
    <row r="148" ht="15">
      <c r="A148" t="s">
        <v>115</v>
      </c>
    </row>
    <row r="149" ht="15">
      <c r="A149" t="s">
        <v>95</v>
      </c>
    </row>
    <row r="150" ht="15">
      <c r="A150" t="s">
        <v>116</v>
      </c>
    </row>
    <row r="151" ht="15">
      <c r="A151" t="s">
        <v>117</v>
      </c>
    </row>
    <row r="152" ht="15">
      <c r="A152" t="s">
        <v>118</v>
      </c>
    </row>
    <row r="154" ht="15">
      <c r="A154" t="s">
        <v>119</v>
      </c>
    </row>
    <row r="155" ht="15">
      <c r="A155" t="s">
        <v>12</v>
      </c>
    </row>
    <row r="156" ht="15">
      <c r="A156" t="s">
        <v>120</v>
      </c>
    </row>
    <row r="157" ht="15">
      <c r="A157" t="s">
        <v>121</v>
      </c>
    </row>
    <row r="158" ht="15">
      <c r="A158" t="s">
        <v>122</v>
      </c>
    </row>
    <row r="161" ht="15">
      <c r="A161" t="s">
        <v>12</v>
      </c>
    </row>
    <row r="162" ht="15">
      <c r="A162" t="s">
        <v>123</v>
      </c>
    </row>
    <row r="163" ht="15">
      <c r="A163" t="s">
        <v>124</v>
      </c>
    </row>
    <row r="164" ht="15">
      <c r="A164" t="s">
        <v>125</v>
      </c>
    </row>
    <row r="166" ht="15">
      <c r="A166" t="s">
        <v>126</v>
      </c>
    </row>
    <row r="167" ht="15">
      <c r="A167" t="s">
        <v>127</v>
      </c>
    </row>
    <row r="168" ht="15">
      <c r="A168" t="s">
        <v>128</v>
      </c>
    </row>
    <row r="169" ht="15">
      <c r="A169" t="s">
        <v>129</v>
      </c>
    </row>
    <row r="171" ht="15">
      <c r="A171" t="s">
        <v>78</v>
      </c>
    </row>
    <row r="172" ht="15">
      <c r="A172" t="s">
        <v>130</v>
      </c>
    </row>
    <row r="173" ht="15">
      <c r="A173" t="s">
        <v>131</v>
      </c>
    </row>
    <row r="174" ht="15">
      <c r="A174" t="s">
        <v>132</v>
      </c>
    </row>
    <row r="176" ht="15">
      <c r="A176" t="s">
        <v>12</v>
      </c>
    </row>
    <row r="177" ht="15">
      <c r="A177" t="s">
        <v>133</v>
      </c>
    </row>
    <row r="178" ht="15">
      <c r="A178" t="s">
        <v>134</v>
      </c>
    </row>
    <row r="179" ht="15">
      <c r="A179" t="s">
        <v>135</v>
      </c>
    </row>
    <row r="180" ht="15">
      <c r="A180" t="s">
        <v>12</v>
      </c>
    </row>
    <row r="181" spans="1:2" ht="15">
      <c r="A181" t="s">
        <v>136</v>
      </c>
      <c r="B181" s="13" t="s">
        <v>145</v>
      </c>
    </row>
    <row r="182" ht="15">
      <c r="A182" t="s">
        <v>137</v>
      </c>
    </row>
    <row r="184" ht="15">
      <c r="A184" t="s">
        <v>33</v>
      </c>
    </row>
    <row r="185" ht="15">
      <c r="A185" t="s">
        <v>12</v>
      </c>
    </row>
    <row r="186" ht="15">
      <c r="A186" t="s">
        <v>138</v>
      </c>
    </row>
    <row r="187" ht="15">
      <c r="A187" t="s">
        <v>139</v>
      </c>
    </row>
    <row r="188" ht="15">
      <c r="A188" t="s">
        <v>140</v>
      </c>
    </row>
    <row r="189" ht="15">
      <c r="A189" t="s">
        <v>44</v>
      </c>
    </row>
    <row r="190" ht="15">
      <c r="A190" t="s">
        <v>18</v>
      </c>
    </row>
    <row r="191" ht="15">
      <c r="A191" t="s">
        <v>19</v>
      </c>
    </row>
    <row r="192" ht="15">
      <c r="A192" t="s">
        <v>141</v>
      </c>
    </row>
    <row r="194" ht="15">
      <c r="A194" t="s">
        <v>144</v>
      </c>
    </row>
    <row r="195" ht="15">
      <c r="A195" t="s">
        <v>9</v>
      </c>
    </row>
    <row r="196" ht="15">
      <c r="A196" t="s">
        <v>142</v>
      </c>
    </row>
    <row r="197" ht="15">
      <c r="A197" t="s">
        <v>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</cp:lastModifiedBy>
  <dcterms:created xsi:type="dcterms:W3CDTF">2013-09-20T02:14:04Z</dcterms:created>
  <dcterms:modified xsi:type="dcterms:W3CDTF">2014-02-22T02:07:43Z</dcterms:modified>
  <cp:category/>
  <cp:version/>
  <cp:contentType/>
  <cp:contentStatus/>
</cp:coreProperties>
</file>