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24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'Лист1'!$B$1:$D$3</definedName>
  </definedNames>
  <calcPr fullCalcOnLoad="1" refMode="R1C1"/>
</workbook>
</file>

<file path=xl/sharedStrings.xml><?xml version="1.0" encoding="utf-8"?>
<sst xmlns="http://schemas.openxmlformats.org/spreadsheetml/2006/main" count="59" uniqueCount="51">
  <si>
    <t>Артикул</t>
  </si>
  <si>
    <t>Цвет в порядке предпочтения</t>
  </si>
  <si>
    <t>Размер</t>
  </si>
  <si>
    <t>серый</t>
  </si>
  <si>
    <t>коралл</t>
  </si>
  <si>
    <t>Цена</t>
  </si>
  <si>
    <t>Ник</t>
  </si>
  <si>
    <t>Оплачено</t>
  </si>
  <si>
    <t>Доставка</t>
  </si>
  <si>
    <t>Долг</t>
  </si>
  <si>
    <t>голубой</t>
  </si>
  <si>
    <t>синий</t>
  </si>
  <si>
    <t>Инесик</t>
  </si>
  <si>
    <t>Татулька</t>
  </si>
  <si>
    <t>м.волна-серый</t>
  </si>
  <si>
    <t>Всего</t>
  </si>
  <si>
    <t>ЧЕШСКАЯ</t>
  </si>
  <si>
    <t>ОЛЕЧКА_</t>
  </si>
  <si>
    <t>Сезамм</t>
  </si>
  <si>
    <t>Наталья-22</t>
  </si>
  <si>
    <t>Снегурушка</t>
  </si>
  <si>
    <t>svetl@nk@</t>
  </si>
  <si>
    <t>Сапрыкина</t>
  </si>
  <si>
    <t>даяша</t>
  </si>
  <si>
    <t>Салями</t>
  </si>
  <si>
    <t>bogdanka</t>
  </si>
  <si>
    <t>AlenaK</t>
  </si>
  <si>
    <t>КАЛИНЧУК</t>
  </si>
  <si>
    <t>2635Б</t>
  </si>
  <si>
    <t>2744М</t>
  </si>
  <si>
    <t>2713М</t>
  </si>
  <si>
    <t>Н8805</t>
  </si>
  <si>
    <t>сирень</t>
  </si>
  <si>
    <t>зеленый</t>
  </si>
  <si>
    <t xml:space="preserve">коралл или брусника </t>
  </si>
  <si>
    <t>2176М</t>
  </si>
  <si>
    <t>3020М</t>
  </si>
  <si>
    <t>салат-синий</t>
  </si>
  <si>
    <t>2047МА</t>
  </si>
  <si>
    <t>2825М</t>
  </si>
  <si>
    <t>хаки</t>
  </si>
  <si>
    <t>св.серый</t>
  </si>
  <si>
    <t>2837М</t>
  </si>
  <si>
    <t>электрик</t>
  </si>
  <si>
    <t>С орг %</t>
  </si>
  <si>
    <t>красный-синий</t>
  </si>
  <si>
    <t>Grek</t>
  </si>
  <si>
    <t>коралл-пришел бирюза</t>
  </si>
  <si>
    <t>оранж-пришел серебро</t>
  </si>
  <si>
    <t>малина</t>
  </si>
  <si>
    <t>красный</t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</si>
</sst>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9" fillId="0" borderId="0" xfId="0" applyFont="1" applyAlignment="1">
      <alignment/>
    </xf>
    <xf numFmtId="168" fontId="29" fillId="0" borderId="10" xfId="0" applyNumberFormat="1" applyFont="1" applyFill="1" applyBorder="1" applyAlignment="1">
      <alignment/>
    </xf>
    <xf numFmtId="168" fontId="0" fillId="0" borderId="10" xfId="0" applyNumberFormat="1" applyBorder="1" applyAlignment="1">
      <alignment/>
    </xf>
    <xf numFmtId="168" fontId="0" fillId="0" borderId="0" xfId="0" applyNumberFormat="1" applyAlignment="1">
      <alignment/>
    </xf>
    <xf numFmtId="1" fontId="29" fillId="0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L10" sqref="L10"/>
    </sheetView>
  </sheetViews>
  <sheetFormatPr defaultColWidth="9.140625" defaultRowHeight="15"/>
  <cols>
    <col min="1" max="1" width="18.8515625" style="6" customWidth="1"/>
    <col min="2" max="2" width="10.421875" style="1" customWidth="1"/>
    <col min="3" max="3" width="36.57421875" style="0" customWidth="1"/>
    <col min="4" max="4" width="9.140625" style="0" customWidth="1"/>
    <col min="8" max="8" width="10.140625" style="0" customWidth="1"/>
    <col min="9" max="9" width="10.140625" style="9" customWidth="1"/>
    <col min="10" max="10" width="10.57421875" style="12" customWidth="1"/>
  </cols>
  <sheetData>
    <row r="1" spans="1:10" ht="15">
      <c r="A1" s="3" t="s">
        <v>6</v>
      </c>
      <c r="B1" s="4" t="s">
        <v>0</v>
      </c>
      <c r="C1" s="3" t="s">
        <v>1</v>
      </c>
      <c r="D1" s="3" t="s">
        <v>2</v>
      </c>
      <c r="E1" s="4" t="s">
        <v>5</v>
      </c>
      <c r="F1" s="4" t="s">
        <v>15</v>
      </c>
      <c r="G1" s="4" t="s">
        <v>44</v>
      </c>
      <c r="H1" s="4" t="s">
        <v>7</v>
      </c>
      <c r="I1" s="7" t="s">
        <v>8</v>
      </c>
      <c r="J1" s="10" t="s">
        <v>9</v>
      </c>
    </row>
    <row r="2" spans="1:10" ht="15">
      <c r="A2" s="3" t="s">
        <v>26</v>
      </c>
      <c r="B2" s="5" t="s">
        <v>42</v>
      </c>
      <c r="C2" s="5" t="s">
        <v>43</v>
      </c>
      <c r="D2" s="5">
        <v>98</v>
      </c>
      <c r="E2" s="2">
        <v>1100</v>
      </c>
      <c r="F2" s="2">
        <f>E2</f>
        <v>1100</v>
      </c>
      <c r="G2" s="2">
        <f>F2*1.15</f>
        <v>1265</v>
      </c>
      <c r="H2" s="2">
        <v>1265</v>
      </c>
      <c r="I2" s="8">
        <f>240/20*1</f>
        <v>12</v>
      </c>
      <c r="J2" s="11">
        <f>G2+I2-H2</f>
        <v>12</v>
      </c>
    </row>
    <row r="3" spans="1:10" ht="15">
      <c r="A3" s="3" t="s">
        <v>25</v>
      </c>
      <c r="B3" s="5">
        <v>2512</v>
      </c>
      <c r="C3" s="5" t="s">
        <v>41</v>
      </c>
      <c r="D3" s="5">
        <v>134</v>
      </c>
      <c r="E3" s="2">
        <v>2200</v>
      </c>
      <c r="F3" s="2">
        <f>E3</f>
        <v>2200</v>
      </c>
      <c r="G3" s="2">
        <f>F3*1.15</f>
        <v>2530</v>
      </c>
      <c r="H3" s="2">
        <v>2530</v>
      </c>
      <c r="I3" s="8">
        <f>240/20*1</f>
        <v>12</v>
      </c>
      <c r="J3" s="11">
        <f>G3+I3-H3</f>
        <v>12</v>
      </c>
    </row>
    <row r="4" spans="1:10" ht="15">
      <c r="A4" s="3" t="s">
        <v>46</v>
      </c>
      <c r="B4" s="5">
        <v>3023</v>
      </c>
      <c r="C4" s="5" t="s">
        <v>45</v>
      </c>
      <c r="D4" s="5">
        <v>104</v>
      </c>
      <c r="E4" s="5">
        <v>2600</v>
      </c>
      <c r="F4" s="2">
        <v>2600</v>
      </c>
      <c r="G4" s="2">
        <f>F4*1.15</f>
        <v>2989.9999999999995</v>
      </c>
      <c r="H4" s="2">
        <v>2990</v>
      </c>
      <c r="I4" s="8">
        <f>240/20*1</f>
        <v>12</v>
      </c>
      <c r="J4" s="11">
        <f>G4+I4-H4</f>
        <v>11.999999999999545</v>
      </c>
    </row>
    <row r="5" spans="1:10" ht="15">
      <c r="A5" s="3" t="s">
        <v>21</v>
      </c>
      <c r="B5" s="5" t="s">
        <v>36</v>
      </c>
      <c r="C5" s="5" t="s">
        <v>37</v>
      </c>
      <c r="D5" s="5">
        <v>104</v>
      </c>
      <c r="E5" s="2">
        <v>2400</v>
      </c>
      <c r="F5" s="2">
        <f>E5</f>
        <v>2400</v>
      </c>
      <c r="G5" s="2">
        <f>F5*1.15</f>
        <v>2760</v>
      </c>
      <c r="H5" s="2">
        <v>2760</v>
      </c>
      <c r="I5" s="8">
        <f>240/20*1</f>
        <v>12</v>
      </c>
      <c r="J5" s="11">
        <f>G5+I5-H5</f>
        <v>12</v>
      </c>
    </row>
    <row r="6" spans="1:10" ht="15">
      <c r="A6" s="3" t="s">
        <v>23</v>
      </c>
      <c r="B6" s="5">
        <v>2010</v>
      </c>
      <c r="C6" s="5" t="s">
        <v>40</v>
      </c>
      <c r="D6" s="5">
        <v>146</v>
      </c>
      <c r="E6" s="2">
        <v>500</v>
      </c>
      <c r="F6" s="2">
        <f>E6</f>
        <v>500</v>
      </c>
      <c r="G6" s="2">
        <f>F6*1.15</f>
        <v>575</v>
      </c>
      <c r="H6" s="2">
        <v>575</v>
      </c>
      <c r="I6" s="8">
        <f>240/20*1</f>
        <v>12</v>
      </c>
      <c r="J6" s="11">
        <f>G6+I6-H6</f>
        <v>12</v>
      </c>
    </row>
    <row r="7" spans="1:10" ht="15">
      <c r="A7" s="3" t="s">
        <v>12</v>
      </c>
      <c r="B7" s="5">
        <v>2435</v>
      </c>
      <c r="C7" s="5" t="s">
        <v>3</v>
      </c>
      <c r="D7" s="5">
        <v>158</v>
      </c>
      <c r="E7" s="2">
        <v>1000</v>
      </c>
      <c r="F7" s="2"/>
      <c r="G7" s="2"/>
      <c r="H7" s="2"/>
      <c r="I7" s="8"/>
      <c r="J7" s="11"/>
    </row>
    <row r="8" spans="1:10" ht="15">
      <c r="A8" s="3" t="s">
        <v>12</v>
      </c>
      <c r="B8" s="5" t="s">
        <v>38</v>
      </c>
      <c r="C8" s="5" t="s">
        <v>48</v>
      </c>
      <c r="D8" s="5">
        <v>158</v>
      </c>
      <c r="E8" s="2">
        <v>700</v>
      </c>
      <c r="F8" s="2">
        <f>SUM(E7:E8)</f>
        <v>1700</v>
      </c>
      <c r="G8" s="2">
        <f>F8*1.15</f>
        <v>1954.9999999999998</v>
      </c>
      <c r="H8" s="2">
        <v>1955</v>
      </c>
      <c r="I8" s="8">
        <f>240/20*2</f>
        <v>24</v>
      </c>
      <c r="J8" s="11">
        <f>G8+I8-H8</f>
        <v>23.999999999999773</v>
      </c>
    </row>
    <row r="9" spans="1:10" ht="15">
      <c r="A9" s="3" t="s">
        <v>27</v>
      </c>
      <c r="B9" s="5">
        <v>3059</v>
      </c>
      <c r="C9" s="2" t="s">
        <v>14</v>
      </c>
      <c r="D9" s="5">
        <v>140</v>
      </c>
      <c r="E9" s="2">
        <v>2200</v>
      </c>
      <c r="F9" s="2">
        <f>E9</f>
        <v>2200</v>
      </c>
      <c r="G9" s="2">
        <f>F9*1.15</f>
        <v>2530</v>
      </c>
      <c r="H9" s="2">
        <v>2530</v>
      </c>
      <c r="I9" s="8">
        <f>240/20*1</f>
        <v>12</v>
      </c>
      <c r="J9" s="11">
        <f>G9+I9-H9</f>
        <v>12</v>
      </c>
    </row>
    <row r="10" spans="1:10" ht="15">
      <c r="A10" s="4" t="s">
        <v>19</v>
      </c>
      <c r="B10" s="5" t="s">
        <v>30</v>
      </c>
      <c r="C10" s="5" t="s">
        <v>47</v>
      </c>
      <c r="D10" s="5">
        <v>92</v>
      </c>
      <c r="E10" s="2">
        <v>1600</v>
      </c>
      <c r="F10" s="2">
        <f>E10</f>
        <v>1600</v>
      </c>
      <c r="G10" s="2">
        <f>F10*1.15</f>
        <v>1839.9999999999998</v>
      </c>
      <c r="H10" s="2">
        <v>1840</v>
      </c>
      <c r="I10" s="8">
        <f>240/20*1</f>
        <v>12</v>
      </c>
      <c r="J10" s="11">
        <f>G10+I10-H10</f>
        <v>11.999999999999773</v>
      </c>
    </row>
    <row r="11" spans="1:10" ht="15">
      <c r="A11" s="3" t="s">
        <v>17</v>
      </c>
      <c r="B11" s="5" t="s">
        <v>28</v>
      </c>
      <c r="C11" s="2" t="s">
        <v>11</v>
      </c>
      <c r="D11" s="5">
        <v>152</v>
      </c>
      <c r="E11" s="2">
        <v>1500</v>
      </c>
      <c r="F11" s="2"/>
      <c r="G11" s="2"/>
      <c r="H11" s="2"/>
      <c r="I11" s="8"/>
      <c r="J11" s="11"/>
    </row>
    <row r="12" spans="1:10" ht="15">
      <c r="A12" s="3" t="s">
        <v>17</v>
      </c>
      <c r="B12" s="5" t="s">
        <v>31</v>
      </c>
      <c r="C12" s="2" t="s">
        <v>32</v>
      </c>
      <c r="D12" s="5">
        <v>158</v>
      </c>
      <c r="E12" s="2">
        <v>800</v>
      </c>
      <c r="F12" s="2"/>
      <c r="G12" s="2"/>
      <c r="H12" s="2"/>
      <c r="I12" s="8"/>
      <c r="J12" s="11"/>
    </row>
    <row r="13" spans="1:10" ht="15">
      <c r="A13" s="3" t="s">
        <v>17</v>
      </c>
      <c r="B13" s="5">
        <v>2145</v>
      </c>
      <c r="C13" s="5" t="s">
        <v>10</v>
      </c>
      <c r="D13" s="5">
        <v>158</v>
      </c>
      <c r="E13" s="2">
        <v>1000</v>
      </c>
      <c r="F13" s="2">
        <f>SUM(E11:E13)</f>
        <v>3300</v>
      </c>
      <c r="G13" s="2">
        <f>F13*1.15</f>
        <v>3794.9999999999995</v>
      </c>
      <c r="H13" s="2">
        <v>3795</v>
      </c>
      <c r="I13" s="8">
        <f>240/20*3</f>
        <v>36</v>
      </c>
      <c r="J13" s="11">
        <f>G13+I13-H13</f>
        <v>35.999999999999545</v>
      </c>
    </row>
    <row r="14" spans="1:10" ht="15">
      <c r="A14" s="3" t="s">
        <v>24</v>
      </c>
      <c r="B14" s="5">
        <v>8329</v>
      </c>
      <c r="C14" s="5" t="s">
        <v>50</v>
      </c>
      <c r="D14" s="5">
        <v>146</v>
      </c>
      <c r="E14" s="2">
        <v>500</v>
      </c>
      <c r="F14" s="2">
        <f>E14</f>
        <v>500</v>
      </c>
      <c r="G14" s="2">
        <f>F14*1.15</f>
        <v>575</v>
      </c>
      <c r="H14" s="2">
        <v>575</v>
      </c>
      <c r="I14" s="8">
        <f>240/20*1</f>
        <v>12</v>
      </c>
      <c r="J14" s="11">
        <f>G14+I14-H14</f>
        <v>12</v>
      </c>
    </row>
    <row r="15" spans="1:10" ht="15">
      <c r="A15" s="3" t="s">
        <v>22</v>
      </c>
      <c r="B15" s="5" t="s">
        <v>39</v>
      </c>
      <c r="C15" s="5" t="s">
        <v>11</v>
      </c>
      <c r="D15" s="5">
        <v>98</v>
      </c>
      <c r="E15" s="2">
        <v>1650</v>
      </c>
      <c r="F15" s="2">
        <f>E15</f>
        <v>1650</v>
      </c>
      <c r="G15" s="2">
        <f>F15*1.15</f>
        <v>1897.4999999999998</v>
      </c>
      <c r="H15" s="2">
        <v>1897.5</v>
      </c>
      <c r="I15" s="8">
        <f>240/20*1</f>
        <v>12</v>
      </c>
      <c r="J15" s="11">
        <f>G15+I15-H15</f>
        <v>11.999999999999773</v>
      </c>
    </row>
    <row r="16" spans="1:10" ht="15">
      <c r="A16" s="4" t="s">
        <v>18</v>
      </c>
      <c r="B16" s="5" t="s">
        <v>29</v>
      </c>
      <c r="C16" s="2" t="s">
        <v>49</v>
      </c>
      <c r="D16" s="5">
        <v>140</v>
      </c>
      <c r="E16" s="2">
        <v>1350</v>
      </c>
      <c r="F16" s="2">
        <f>E16</f>
        <v>1350</v>
      </c>
      <c r="G16" s="2">
        <f>F16*1.15</f>
        <v>1552.4999999999998</v>
      </c>
      <c r="H16" s="2">
        <v>1553</v>
      </c>
      <c r="I16" s="8">
        <f>240/20*1</f>
        <v>12</v>
      </c>
      <c r="J16" s="11">
        <f>G16+I16-H16</f>
        <v>11.499999999999773</v>
      </c>
    </row>
    <row r="17" spans="1:10" ht="15">
      <c r="A17" s="3" t="s">
        <v>20</v>
      </c>
      <c r="B17" s="5">
        <v>1621</v>
      </c>
      <c r="C17" s="5" t="s">
        <v>33</v>
      </c>
      <c r="D17" s="5">
        <v>80</v>
      </c>
      <c r="E17" s="2">
        <v>1000</v>
      </c>
      <c r="F17" s="2"/>
      <c r="G17" s="2"/>
      <c r="H17" s="2"/>
      <c r="I17" s="8"/>
      <c r="J17" s="11"/>
    </row>
    <row r="18" spans="1:10" ht="15">
      <c r="A18" s="3" t="s">
        <v>20</v>
      </c>
      <c r="B18" s="5">
        <v>2143</v>
      </c>
      <c r="C18" s="5" t="s">
        <v>34</v>
      </c>
      <c r="D18" s="5">
        <v>140</v>
      </c>
      <c r="E18" s="2">
        <v>2000</v>
      </c>
      <c r="F18" s="2">
        <f>SUM(E17:E18)</f>
        <v>3000</v>
      </c>
      <c r="G18" s="2">
        <f>F18*1.15</f>
        <v>3449.9999999999995</v>
      </c>
      <c r="H18" s="2">
        <v>3450</v>
      </c>
      <c r="I18" s="8">
        <f>240/20*2</f>
        <v>24</v>
      </c>
      <c r="J18" s="11">
        <f>G18+I18-H18</f>
        <v>23.999999999999545</v>
      </c>
    </row>
    <row r="19" spans="1:10" ht="15">
      <c r="A19" s="3" t="s">
        <v>13</v>
      </c>
      <c r="B19" s="5" t="s">
        <v>35</v>
      </c>
      <c r="C19" s="5" t="s">
        <v>50</v>
      </c>
      <c r="D19" s="5">
        <v>146</v>
      </c>
      <c r="E19" s="2">
        <v>1500</v>
      </c>
      <c r="F19" s="2">
        <f>E19</f>
        <v>1500</v>
      </c>
      <c r="G19" s="2">
        <f>F19*1.15</f>
        <v>1724.9999999999998</v>
      </c>
      <c r="H19" s="2">
        <v>1725</v>
      </c>
      <c r="I19" s="8">
        <f>240/20*1</f>
        <v>12</v>
      </c>
      <c r="J19" s="11">
        <f>G19+I19-H19</f>
        <v>11.999999999999773</v>
      </c>
    </row>
    <row r="20" spans="1:10" ht="15">
      <c r="A20" s="3" t="s">
        <v>16</v>
      </c>
      <c r="B20" s="5">
        <v>1493</v>
      </c>
      <c r="C20" s="2" t="s">
        <v>3</v>
      </c>
      <c r="D20" s="5">
        <v>164</v>
      </c>
      <c r="E20" s="2">
        <v>2450</v>
      </c>
      <c r="F20" s="2"/>
      <c r="G20" s="2"/>
      <c r="H20" s="2"/>
      <c r="I20" s="8"/>
      <c r="J20" s="11"/>
    </row>
    <row r="21" spans="1:10" ht="15">
      <c r="A21" s="3" t="s">
        <v>16</v>
      </c>
      <c r="B21" s="5">
        <v>2724</v>
      </c>
      <c r="C21" s="2" t="s">
        <v>4</v>
      </c>
      <c r="D21" s="5">
        <v>116</v>
      </c>
      <c r="E21" s="2">
        <v>1150</v>
      </c>
      <c r="F21" s="2">
        <f>SUM(E20:E21)</f>
        <v>3600</v>
      </c>
      <c r="G21" s="2">
        <f>F21*1.15</f>
        <v>4140</v>
      </c>
      <c r="H21" s="2">
        <v>4140</v>
      </c>
      <c r="I21" s="8">
        <f>240/20*2</f>
        <v>24</v>
      </c>
      <c r="J21" s="11">
        <f>G21+I21-H21</f>
        <v>24</v>
      </c>
    </row>
  </sheetData>
  <sheetProtection/>
  <autoFilter ref="B1:D3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Гаврина</dc:creator>
  <cp:keywords/>
  <dc:description/>
  <cp:lastModifiedBy>Ultra</cp:lastModifiedBy>
  <dcterms:created xsi:type="dcterms:W3CDTF">2013-10-01T06:48:32Z</dcterms:created>
  <dcterms:modified xsi:type="dcterms:W3CDTF">2013-12-26T02:36:49Z</dcterms:modified>
  <cp:category/>
  <cp:version/>
  <cp:contentType/>
  <cp:contentStatus/>
</cp:coreProperties>
</file>