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135" windowWidth="13890" windowHeight="14625" activeTab="0"/>
  </bookViews>
  <sheets>
    <sheet name="Бланк-Заказа" sheetId="1" r:id="rId1"/>
  </sheets>
  <definedNames>
    <definedName name="_xlnm._FilterDatabase" localSheetId="0" hidden="1">'Бланк-Заказа'!$B$1:$B$501</definedName>
    <definedName name="_xlnm.Print_Area" localSheetId="0">'Бланк-Заказа'!$A$1:$W$497</definedName>
  </definedNames>
  <calcPr fullCalcOnLoad="1" refMode="R1C1"/>
</workbook>
</file>

<file path=xl/sharedStrings.xml><?xml version="1.0" encoding="utf-8"?>
<sst xmlns="http://schemas.openxmlformats.org/spreadsheetml/2006/main" count="1538" uniqueCount="937">
  <si>
    <t>1шт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</si>
  <si>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Эмоции природы </t>
    </r>
  </si>
  <si>
    <t>Т9015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</si>
  <si>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Цветочное создание</t>
    </r>
  </si>
  <si>
    <t>Т9038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</si>
  <si>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Роза пустыни </t>
    </r>
  </si>
  <si>
    <t>Т9035</t>
  </si>
  <si>
    <r>
      <t xml:space="preserve">Золотое тату </t>
    </r>
    <r>
      <rPr>
        <b/>
        <sz val="12"/>
        <rFont val="Arial Narrow"/>
        <family val="2"/>
      </rPr>
      <t>(10Х10см</t>
    </r>
    <r>
      <rPr>
        <sz val="12"/>
        <rFont val="Arial Narrow"/>
        <family val="2"/>
      </rPr>
      <t>) - Перерождение</t>
    </r>
  </si>
  <si>
    <t>Т9033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</si>
  <si>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Мулен руж</t>
    </r>
  </si>
  <si>
    <t>Т9034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</si>
  <si>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Кружевной браслет</t>
    </r>
  </si>
  <si>
    <t>Т9018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</si>
  <si>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Золотые листья</t>
    </r>
  </si>
  <si>
    <t>Т9028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</si>
  <si>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Звездные лепестки </t>
    </r>
  </si>
  <si>
    <t>Т9017</t>
  </si>
  <si>
    <r>
      <t xml:space="preserve">Золотое тату </t>
    </r>
    <r>
      <rPr>
        <b/>
        <sz val="12"/>
        <rFont val="Arial Narrow"/>
        <family val="2"/>
      </rPr>
      <t>(10Х10см</t>
    </r>
    <r>
      <rPr>
        <sz val="12"/>
        <rFont val="Arial Narrow"/>
        <family val="2"/>
      </rPr>
      <t xml:space="preserve">) - Драгоценная слеза </t>
    </r>
  </si>
  <si>
    <t>Т9039</t>
  </si>
  <si>
    <r>
      <t xml:space="preserve">Золотое тату </t>
    </r>
    <r>
      <rPr>
        <b/>
        <sz val="12"/>
        <rFont val="Arial Narrow"/>
        <family val="2"/>
      </rPr>
      <t>(10Х10см)</t>
    </r>
    <r>
      <rPr>
        <sz val="12"/>
        <rFont val="Arial Narrow"/>
        <family val="2"/>
      </rPr>
      <t xml:space="preserve"> - Винтажное ожерелье</t>
    </r>
  </si>
  <si>
    <t>Т9013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</si>
  <si>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Эпический медальон</t>
    </r>
  </si>
  <si>
    <t>Т9041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</si>
  <si>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Эпический кулон</t>
    </r>
  </si>
  <si>
    <t>Т9037</t>
  </si>
  <si>
    <t>Т9016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</si>
  <si>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Цветочный интстинкт</t>
    </r>
  </si>
  <si>
    <t>Т9040</t>
  </si>
  <si>
    <r>
      <t xml:space="preserve">Золотое тату </t>
    </r>
    <r>
      <rPr>
        <b/>
        <sz val="12"/>
        <rFont val="Arial Narrow"/>
        <family val="2"/>
      </rPr>
      <t xml:space="preserve">(5Х10см) </t>
    </r>
    <r>
      <rPr>
        <sz val="12"/>
        <rFont val="Arial Narrow"/>
        <family val="2"/>
      </rPr>
      <t>- Цветочная эволюция</t>
    </r>
  </si>
  <si>
    <t>Т9029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</si>
  <si>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Цветение</t>
    </r>
  </si>
  <si>
    <t>Т9026</t>
  </si>
  <si>
    <r>
      <t>Золотое тату</t>
    </r>
    <r>
      <rPr>
        <b/>
        <sz val="12"/>
        <rFont val="Arial Narrow"/>
        <family val="2"/>
      </rPr>
      <t xml:space="preserve"> (5Х10см) </t>
    </r>
    <r>
      <rPr>
        <sz val="12"/>
        <rFont val="Arial Narrow"/>
        <family val="2"/>
      </rPr>
      <t>- Темный браслет</t>
    </r>
  </si>
  <si>
    <t>Т9030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</si>
  <si>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Светлый браслет</t>
    </r>
  </si>
  <si>
    <t>Т9027</t>
  </si>
  <si>
    <r>
      <t>Золотое тату</t>
    </r>
    <r>
      <rPr>
        <b/>
        <sz val="12"/>
        <rFont val="Arial Narrow"/>
        <family val="2"/>
      </rPr>
      <t xml:space="preserve"> (5Х10см</t>
    </r>
    <r>
      <rPr>
        <sz val="12"/>
        <rFont val="Arial Narrow"/>
        <family val="2"/>
      </rPr>
      <t>) - Природная симфония</t>
    </r>
  </si>
  <si>
    <t>Т9014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</si>
  <si>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Половинка слезы</t>
    </r>
  </si>
  <si>
    <r>
      <t xml:space="preserve">Золотое тату </t>
    </r>
    <r>
      <rPr>
        <b/>
        <sz val="12"/>
        <rFont val="Arial Narrow"/>
        <family val="2"/>
      </rPr>
      <t xml:space="preserve">(5Х10см) </t>
    </r>
    <r>
      <rPr>
        <sz val="12"/>
        <rFont val="Arial Narrow"/>
        <family val="2"/>
      </rPr>
      <t>- Ожерелье</t>
    </r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</si>
  <si>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Винтажный медальон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</si>
  <si>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Цветочный взрыв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</si>
  <si>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Хранитель романтики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</si>
  <si>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Слезы романтики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</si>
  <si>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Роза пустыни 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</si>
  <si>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Завиток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</si>
  <si>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Браслет из цветов роз  </t>
    </r>
  </si>
  <si>
    <r>
      <t xml:space="preserve">Золотое тату </t>
    </r>
    <r>
      <rPr>
        <b/>
        <sz val="12"/>
        <rFont val="Arial Narrow"/>
        <family val="2"/>
      </rPr>
      <t>(10Х3см)</t>
    </r>
    <r>
      <rPr>
        <sz val="12"/>
        <rFont val="Arial Narrow"/>
        <family val="2"/>
      </rPr>
      <t xml:space="preserve"> - Браслет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</si>
  <si>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Фейри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</si>
  <si>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Сияющие ночные звезды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</si>
  <si>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Свободная бабочка</t>
    </r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</si>
  <si>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Пикси</t>
    </r>
  </si>
  <si>
    <r>
      <t xml:space="preserve">Золотое тату </t>
    </r>
    <r>
      <rPr>
        <b/>
        <sz val="12"/>
        <rFont val="Arial Narrow"/>
        <family val="2"/>
      </rPr>
      <t>(5Х5см</t>
    </r>
    <r>
      <rPr>
        <sz val="12"/>
        <rFont val="Arial Narrow"/>
        <family val="2"/>
      </rPr>
      <t>) - Нимфа</t>
    </r>
  </si>
  <si>
    <r>
      <t xml:space="preserve">Золотое тату </t>
    </r>
    <r>
      <rPr>
        <b/>
        <sz val="12"/>
        <rFont val="Arial Narrow"/>
        <family val="2"/>
      </rPr>
      <t xml:space="preserve">(5Х5см) </t>
    </r>
    <r>
      <rPr>
        <sz val="12"/>
        <rFont val="Arial Narrow"/>
        <family val="2"/>
      </rPr>
      <t>- Влюбленные сердца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</si>
  <si>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Элементы кружева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</si>
  <si>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Минелай 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</si>
  <si>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Булавка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</si>
  <si>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фантастических сердца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</si>
  <si>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фантастические звезды 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</si>
  <si>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бабочки</t>
    </r>
  </si>
  <si>
    <r>
      <t xml:space="preserve">Золотое тату </t>
    </r>
    <r>
      <rPr>
        <b/>
        <sz val="12"/>
        <rFont val="Arial Narrow"/>
        <family val="2"/>
      </rPr>
      <t>(3Х3см)</t>
    </r>
    <r>
      <rPr>
        <sz val="12"/>
        <rFont val="Arial Narrow"/>
        <family val="2"/>
      </rPr>
      <t xml:space="preserve"> - Три звезды</t>
    </r>
  </si>
  <si>
    <t>Т9032</t>
  </si>
  <si>
    <t>Набор теней-аппликаторов из 5 пар "Экзотика"</t>
  </si>
  <si>
    <t>Набор теней-аппликаторов из 5 пар "Фантазия"</t>
  </si>
  <si>
    <t>Набор теней-аппликаторов из 5 пар "Тропики"</t>
  </si>
  <si>
    <t>Набор теней-аппликаторов из 5 пар "Таинственный мираж"</t>
  </si>
  <si>
    <t>Набор теней-аппликаторов из 5 пар "Симфония металлов"</t>
  </si>
  <si>
    <t>Набор теней-аппликаторов из 5 пар "Сафари"</t>
  </si>
  <si>
    <t>Набор теней-аппликаторов из 5 пар "Самоцветы"</t>
  </si>
  <si>
    <t>Набор теней-аппликаторов из 5 пар "Райские острова"</t>
  </si>
  <si>
    <t>Набор теней-аппликаторов из 5 пар "Природное великолепие"</t>
  </si>
  <si>
    <t>Набор теней-аппликаторов из 5 пар "Одиссея"</t>
  </si>
  <si>
    <t>Набор теней-аппликаторов из 5 пар "Мишура"</t>
  </si>
  <si>
    <t>Набор теней-аппликаторов из 5 пар "Крылья сказочных птиц"</t>
  </si>
  <si>
    <t>Набор теней-аппликаторов из 5 пар "Иллюзия"</t>
  </si>
  <si>
    <t>Набор теней-аппликаторов из 5 пар "Женственность"</t>
  </si>
  <si>
    <t>Набор теней-аппликаторов из 5 пар "Голливудские вечера"</t>
  </si>
  <si>
    <t>Набор теней-аппликаторов из 5 пар "Будущее сегодня"</t>
  </si>
  <si>
    <t>Набор теней-аппликаторов из 10 шт "Романтика"</t>
  </si>
  <si>
    <t>Набор теней-аппликаторов из 10 пар "Очарование металла"</t>
  </si>
  <si>
    <t>Набор теней-аппликаторов из 10 пар "Мечты"</t>
  </si>
  <si>
    <t>Набор теней-аппликаторов из 10 пар "Бестселлер"</t>
  </si>
  <si>
    <t>Тени-Coloron</t>
  </si>
  <si>
    <t>Кейс визажиста, черный 240</t>
  </si>
  <si>
    <t>DM-240</t>
  </si>
  <si>
    <t>Кейс визажиста, белый 240</t>
  </si>
  <si>
    <t>Кейс визажиста с зеркалом, черный 720</t>
  </si>
  <si>
    <t>DM-720P</t>
  </si>
  <si>
    <t>Кейс визажиста малый, черный 301</t>
  </si>
  <si>
    <t>DM-301</t>
  </si>
  <si>
    <t>Кейсы</t>
  </si>
  <si>
    <t>Стакан для кистей, F1087</t>
  </si>
  <si>
    <t>F1087</t>
  </si>
  <si>
    <t>Прямоугольный контейнер с крышкой и разделителем, F1225</t>
  </si>
  <si>
    <t>F1225</t>
  </si>
  <si>
    <t>Подставка для помады, лаков, аксессуаров «Сердечко«, F1057</t>
  </si>
  <si>
    <t>F1057</t>
  </si>
  <si>
    <t>Подставка для помады, карандашей, кисточек «Цветок«, F1028</t>
  </si>
  <si>
    <t>F1028</t>
  </si>
  <si>
    <t>Подставка для 9 помад, F1110</t>
  </si>
  <si>
    <t>F1110</t>
  </si>
  <si>
    <t>Подставка для 24 помад, F1111</t>
  </si>
  <si>
    <t>F1111</t>
  </si>
  <si>
    <t>Подставка для 12 помад, F1033</t>
  </si>
  <si>
    <t>F1033</t>
  </si>
  <si>
    <t>Подставка 4-х ярусная, круглая, F1548</t>
  </si>
  <si>
    <t>F1548</t>
  </si>
  <si>
    <t>Подставка 2-х ярусная, круглая, F1550</t>
  </si>
  <si>
    <t>F1550</t>
  </si>
  <si>
    <t>Органайзер для косметики с ящиком для бижутерии, F1027</t>
  </si>
  <si>
    <t>F1027</t>
  </si>
  <si>
    <t>Органайзер для косметики высокий,F1188</t>
  </si>
  <si>
    <t>F1188</t>
  </si>
  <si>
    <t>Органайзер для косметики большой, с отделениями,F1546</t>
  </si>
  <si>
    <t>F1546</t>
  </si>
  <si>
    <t>Органайзер для косметики большой с 2 ящиками, F1260/а</t>
  </si>
  <si>
    <t>F1260/а</t>
  </si>
  <si>
    <t>Маленький контейнер для ватных палочек и шариков, крышка с шариком, F1109</t>
  </si>
  <si>
    <t>F1109</t>
  </si>
  <si>
    <t>Косметологический столик с тремя полками, F1544/в</t>
  </si>
  <si>
    <t>F1544/в</t>
  </si>
  <si>
    <t>Коробка для салфеток с овальным вырезом, H3016/а</t>
  </si>
  <si>
    <t>H3016/а</t>
  </si>
  <si>
    <t>Контейнер тройной, большой, с крышкой, F1150</t>
  </si>
  <si>
    <t>F1150</t>
  </si>
  <si>
    <t>Зеркало двустороннее на подставке 3*, F1221/3</t>
  </si>
  <si>
    <t>F1221/3</t>
  </si>
  <si>
    <t>Зеркало двустороннее 3*, F1102/3</t>
  </si>
  <si>
    <t>F1102/3</t>
  </si>
  <si>
    <t>Зеркало 5*+ диспенсер  в форме Шара, F1226/5</t>
  </si>
  <si>
    <t>F1226/5</t>
  </si>
  <si>
    <t>Диспенсер для жидкого мыла с металлическим дозатором, 300 мл, F1114/ss</t>
  </si>
  <si>
    <t>F1114/ss</t>
  </si>
  <si>
    <t>Диспенсер для ватных дисков, крышка с шариком маленький, F1337</t>
  </si>
  <si>
    <t>F1337</t>
  </si>
  <si>
    <t>Диспенсер для ватных дисков, крышка с шариком, F1035/а</t>
  </si>
  <si>
    <t>F1035/а</t>
  </si>
  <si>
    <t>Двухярусный контейнер с крышкой, без разделителей, F1131</t>
  </si>
  <si>
    <t>F1131</t>
  </si>
  <si>
    <t>Глубокая подставка для  помад и кистей, F1187</t>
  </si>
  <si>
    <t>F1187</t>
  </si>
  <si>
    <t>Диспенсоры Homecosy</t>
  </si>
  <si>
    <t>100шт/уп</t>
  </si>
  <si>
    <t>Перчатки Виниловые, размер L</t>
  </si>
  <si>
    <t>BSVO6</t>
  </si>
  <si>
    <t>BSVO5</t>
  </si>
  <si>
    <t>BSVO4</t>
  </si>
  <si>
    <t>Перчатки Латексные, размер L</t>
  </si>
  <si>
    <t xml:space="preserve">GUA592L                  </t>
  </si>
  <si>
    <t>BSVO9</t>
  </si>
  <si>
    <t xml:space="preserve">Перчатки Нитриловые - для чувствит. кожи, размер L </t>
  </si>
  <si>
    <t xml:space="preserve">GUA940L                  </t>
  </si>
  <si>
    <t>Перчатки Нитриловые - для чувствит. кожи, размер M</t>
  </si>
  <si>
    <t xml:space="preserve">GUA940M                  </t>
  </si>
  <si>
    <t xml:space="preserve">Перчатки Нитриловые - для чувствит. кожи, размер S </t>
  </si>
  <si>
    <t>BSVO7</t>
  </si>
  <si>
    <t>Перчатки</t>
  </si>
  <si>
    <t>Шапочка"Шарлотта", 100 шт</t>
  </si>
  <si>
    <t>Бахилы медицинские прочные</t>
  </si>
  <si>
    <t>10шт/уп</t>
  </si>
  <si>
    <t>Трусики Бикини Фибрелла, р. 44-48, 10шт</t>
  </si>
  <si>
    <t>ЛО-08</t>
  </si>
  <si>
    <t>Трусики Бикини  Спанбонд, р. 44-48, 10шт</t>
  </si>
  <si>
    <t>ЛО-10</t>
  </si>
  <si>
    <t>120шт/уп</t>
  </si>
  <si>
    <t xml:space="preserve">Диски косметические хлопок </t>
  </si>
  <si>
    <t>ЛО-23</t>
  </si>
  <si>
    <t>200шт/уп</t>
  </si>
  <si>
    <t xml:space="preserve">Ватные палочки (в коробке)  хлопок </t>
  </si>
  <si>
    <t>ЛО-26</t>
  </si>
  <si>
    <t>80шт/уп</t>
  </si>
  <si>
    <t xml:space="preserve">Салфетки бумажные вытяжные двухслойные   </t>
  </si>
  <si>
    <t>ЛО-28</t>
  </si>
  <si>
    <r>
      <t xml:space="preserve">Салфетки </t>
    </r>
    <r>
      <rPr>
        <b/>
        <sz val="12"/>
        <color indexed="8"/>
        <rFont val="Arial Narrow"/>
        <family val="2"/>
      </rPr>
      <t>30*40</t>
    </r>
  </si>
  <si>
    <t>ЛО-25</t>
  </si>
  <si>
    <r>
      <t xml:space="preserve">Салфетки </t>
    </r>
    <r>
      <rPr>
        <b/>
        <sz val="12"/>
        <color indexed="8"/>
        <rFont val="Arial Narrow"/>
        <family val="2"/>
      </rPr>
      <t>20*20</t>
    </r>
  </si>
  <si>
    <t>ЛО-25/3</t>
  </si>
  <si>
    <r>
      <t xml:space="preserve">Салфетки </t>
    </r>
    <r>
      <rPr>
        <b/>
        <sz val="12"/>
        <color indexed="8"/>
        <rFont val="Arial Narrow"/>
        <family val="2"/>
      </rPr>
      <t xml:space="preserve">10*10                                  </t>
    </r>
  </si>
  <si>
    <t xml:space="preserve">ЛО-25/2      </t>
  </si>
  <si>
    <t>50шт/уп</t>
  </si>
  <si>
    <r>
      <t xml:space="preserve">Полотенце </t>
    </r>
    <r>
      <rPr>
        <b/>
        <sz val="12"/>
        <color indexed="8"/>
        <rFont val="Arial Narrow"/>
        <family val="2"/>
      </rPr>
      <t>45*90</t>
    </r>
    <r>
      <rPr>
        <sz val="12"/>
        <color indexed="8"/>
        <rFont val="Arial Narrow"/>
        <family val="2"/>
      </rPr>
      <t xml:space="preserve"> спанлейс, 40г/м2     </t>
    </r>
  </si>
  <si>
    <t>ЛО-24/50</t>
  </si>
  <si>
    <r>
      <t xml:space="preserve">Полотенце </t>
    </r>
    <r>
      <rPr>
        <b/>
        <sz val="12"/>
        <color indexed="8"/>
        <rFont val="Arial Narrow"/>
        <family val="2"/>
      </rPr>
      <t>40*70,</t>
    </r>
    <r>
      <rPr>
        <sz val="12"/>
        <color indexed="8"/>
        <rFont val="Arial Narrow"/>
        <family val="2"/>
      </rPr>
      <t xml:space="preserve"> спанлейс, 40г/м2     </t>
    </r>
  </si>
  <si>
    <t>ЛО-50</t>
  </si>
  <si>
    <r>
      <t xml:space="preserve">Простыня </t>
    </r>
    <r>
      <rPr>
        <b/>
        <sz val="12"/>
        <rFont val="Arial Narrow"/>
        <family val="2"/>
      </rPr>
      <t>200*80</t>
    </r>
    <r>
      <rPr>
        <sz val="12"/>
        <rFont val="Arial Narrow"/>
        <family val="2"/>
      </rPr>
      <t>, спанбонд (белая), 15г/м2, 50шт</t>
    </r>
  </si>
  <si>
    <t>ЛО-02</t>
  </si>
  <si>
    <r>
      <t xml:space="preserve">Простыня </t>
    </r>
    <r>
      <rPr>
        <b/>
        <sz val="12"/>
        <rFont val="Arial Narrow"/>
        <family val="2"/>
      </rPr>
      <t>200*80,</t>
    </r>
    <r>
      <rPr>
        <sz val="12"/>
        <rFont val="Arial Narrow"/>
        <family val="2"/>
      </rPr>
      <t xml:space="preserve"> спанбонд (белая), 15г/м2, 10шт </t>
    </r>
  </si>
  <si>
    <t>ЛО-01</t>
  </si>
  <si>
    <t>Одноразовая продукция</t>
  </si>
  <si>
    <t>1 пара</t>
  </si>
  <si>
    <t>Носки для парафинотерапии(Флис), утолщенные</t>
  </si>
  <si>
    <t>Махровые многоразовые носки для парафинотерапии стандарт, 1 пара</t>
  </si>
  <si>
    <t xml:space="preserve">EZ-ОТ04006               </t>
  </si>
  <si>
    <t>Варежки для парафинотерапии (Флис ), утолщенные</t>
  </si>
  <si>
    <t>Махровые многоразовые варежки для парафинотерапии стандарт, 1 пара</t>
  </si>
  <si>
    <t xml:space="preserve">EZ-ОТ04007               </t>
  </si>
  <si>
    <t>Кисточка для нанесения парафина</t>
  </si>
  <si>
    <t>STR-1</t>
  </si>
  <si>
    <t>Пакет П/Э  25*40 для парафинотерапии</t>
  </si>
  <si>
    <t>Аксессуары для парафинотерапии</t>
  </si>
  <si>
    <t>80мл</t>
  </si>
  <si>
    <t>Кассета-спрей с парафином "Чайное дерево" EZwax", 80 мл</t>
  </si>
  <si>
    <t xml:space="preserve">EZ-VWC018AT              </t>
  </si>
  <si>
    <t>Кассета-спрей с парафином "Персик" EZwax", 80 мл</t>
  </si>
  <si>
    <t xml:space="preserve">EZ-VWC018AР              </t>
  </si>
  <si>
    <t>Кассета-спрей с парафином "Лаванда" EZwax", 80 мл</t>
  </si>
  <si>
    <t xml:space="preserve">EZ-VWC018AL              </t>
  </si>
  <si>
    <t>250мл</t>
  </si>
  <si>
    <t>500мл</t>
  </si>
  <si>
    <t xml:space="preserve">БИО-парафин "Чайная роза" - для рук </t>
  </si>
  <si>
    <t>Бп-ЧР500</t>
  </si>
  <si>
    <t xml:space="preserve">БИО-парафин "Персик" - для лица       </t>
  </si>
  <si>
    <t>Бп-ПК500</t>
  </si>
  <si>
    <t xml:space="preserve">БИО-парафин «Карите» - для тела  </t>
  </si>
  <si>
    <t>Бп-КТ500</t>
  </si>
  <si>
    <t xml:space="preserve">БИО-парафин «Ментол» - для ног  </t>
  </si>
  <si>
    <t>Бп-МТ500</t>
  </si>
  <si>
    <t xml:space="preserve">Парафин «Шоколад» </t>
  </si>
  <si>
    <t xml:space="preserve">Парафин «Менол-таити» </t>
  </si>
  <si>
    <t xml:space="preserve">Парафин «Белый парафин» </t>
  </si>
  <si>
    <t xml:space="preserve">Парафин «Апельсин-персик» </t>
  </si>
  <si>
    <t>Парафин</t>
  </si>
  <si>
    <t xml:space="preserve">Набор </t>
  </si>
  <si>
    <t>Набор "Ready Betty" для бикини-дизайна</t>
  </si>
  <si>
    <t xml:space="preserve">BS-702-CK                </t>
  </si>
  <si>
    <t xml:space="preserve">Краска «Betty» для волос в зоне бикини (USA) - ЛИЛОВАЯ                                                                                                                                                                  </t>
  </si>
  <si>
    <t>B-310-SY</t>
  </si>
  <si>
    <t xml:space="preserve">Краска «Betty» для волос в зоне бикини (USA) - ГОЛУБАЯ                                                                                                                                                                        </t>
  </si>
  <si>
    <t>B-309-МВ</t>
  </si>
  <si>
    <t xml:space="preserve">Краска «Betty» для волос в зоне бикини (USA) - КРАСНАЯ                                                                                                                                            </t>
  </si>
  <si>
    <t>B-306-LV</t>
  </si>
  <si>
    <t xml:space="preserve">Краска «Betty» для волос в зоне бикини (USA) - РОЗОВАЯ                                                                                                                                                                </t>
  </si>
  <si>
    <t>B-305-FN</t>
  </si>
  <si>
    <t xml:space="preserve">Краска «Betty» для волос в зоне бикини (USA) - КОРИЧНЕВАЯ                                                                                                                                 </t>
  </si>
  <si>
    <t>B-304-BR</t>
  </si>
  <si>
    <t xml:space="preserve">Краска «Betty» для волос в зоне бикини (USA) - БЛОНД                                                                                                                                      </t>
  </si>
  <si>
    <t>B-302-BL</t>
  </si>
  <si>
    <t xml:space="preserve">Краска «Betty« для волос в зоне бикини </t>
  </si>
  <si>
    <t>15мл</t>
  </si>
  <si>
    <t>Блестки (15мл) - Розовый (иридирующие) PR3621</t>
  </si>
  <si>
    <t>ГТТ-PR3621</t>
  </si>
  <si>
    <t>Блестки (15мл) - Черный Р48</t>
  </si>
  <si>
    <t>ГТТ-Р48</t>
  </si>
  <si>
    <t>Блестки (15мл) - Серебро Р1</t>
  </si>
  <si>
    <t>ГТТ-Р1</t>
  </si>
  <si>
    <t>Блестки (15мл) - Светлое золото MF-5</t>
  </si>
  <si>
    <t>ГТТ-Р4</t>
  </si>
  <si>
    <t>Блестки (15мл) - Розовый Р21</t>
  </si>
  <si>
    <t>ГТТ-Р21</t>
  </si>
  <si>
    <t>Блестки (15мл) - Насыщенный коричневый Р45</t>
  </si>
  <si>
    <t>ГТТ-Р45</t>
  </si>
  <si>
    <t>Блестки (15мл) - Малиновый Р11</t>
  </si>
  <si>
    <t>ГТТ-Р11</t>
  </si>
  <si>
    <t>Блестки (15мл) - Лаванда Р23</t>
  </si>
  <si>
    <t>ГТТ-Р23</t>
  </si>
  <si>
    <t>Блестки (15мл) - Красный Р14</t>
  </si>
  <si>
    <t>ГТТ-Р14</t>
  </si>
  <si>
    <t>Блестки (15мл) - Кораловые (иридирующие) PR3604</t>
  </si>
  <si>
    <t>ГТТ-PR3604</t>
  </si>
  <si>
    <t>Блестки (15мл) - Зеленый Р30</t>
  </si>
  <si>
    <t>ГТТ-Р30</t>
  </si>
  <si>
    <t>Блестки (15мл) - Желто-зеленые Р29</t>
  </si>
  <si>
    <t>ГТТ-Р29</t>
  </si>
  <si>
    <t>Блестки (15мл) - Голубой Р34</t>
  </si>
  <si>
    <t>ГТТ-Р33</t>
  </si>
  <si>
    <t>Блестки (15мл) - Голографические Сиреневый РН4</t>
  </si>
  <si>
    <t>ГТТ-PH4</t>
  </si>
  <si>
    <t>Блестки (15мл) - Бирюзовый Р36, шт</t>
  </si>
  <si>
    <t>ГТТ-Р36</t>
  </si>
  <si>
    <t>Блестки (15мл) - Серый Р46, шт</t>
  </si>
  <si>
    <t>ГТТ-Р46</t>
  </si>
  <si>
    <t>Блестки (15мл) - Белые (иридирующие) PR 1, шт</t>
  </si>
  <si>
    <t>ГТТ-PR3600</t>
  </si>
  <si>
    <t>Блестки (15 мл) - Глубокий синий Р39</t>
  </si>
  <si>
    <t>ГТТ-Р39</t>
  </si>
  <si>
    <t>Блестки для Блеск-тату, 15мл.  (в ассортименте 18 цветов)</t>
  </si>
  <si>
    <t>2шт</t>
  </si>
  <si>
    <t xml:space="preserve">Трафарет 2шт- Ящерица (5 х 8см) </t>
  </si>
  <si>
    <t>ТР-30</t>
  </si>
  <si>
    <t xml:space="preserve">Трафарет 2шт- Цветочек (5 х 8см) </t>
  </si>
  <si>
    <t>ТР-32</t>
  </si>
  <si>
    <t xml:space="preserve">Трафарет 2шт- Цветок-ромашка (5 х 8см) </t>
  </si>
  <si>
    <t>ТР-31</t>
  </si>
  <si>
    <t xml:space="preserve">Трафарет 2шт- Цветок-лилия (5 х 8см) </t>
  </si>
  <si>
    <t>ТР-11</t>
  </si>
  <si>
    <t xml:space="preserve">Трафарет 2шт- Феррари (5 х 8см) </t>
  </si>
  <si>
    <t>ТР-10</t>
  </si>
  <si>
    <t xml:space="preserve">Трафарет 2шт- Солнышко (5 х 8см) </t>
  </si>
  <si>
    <t>ТР-09</t>
  </si>
  <si>
    <t xml:space="preserve">Трафарет 2шт- Сердце с крыльями (5 х 8см) </t>
  </si>
  <si>
    <t>ТР-20</t>
  </si>
  <si>
    <t xml:space="preserve">Трафарет 2шт- Сердце ангела (5 х 8см) </t>
  </si>
  <si>
    <t>ТР-08</t>
  </si>
  <si>
    <t xml:space="preserve">Трафарет 2шт- Сердечко с узорами (5 х 8см) </t>
  </si>
  <si>
    <t>ТР-07</t>
  </si>
  <si>
    <t xml:space="preserve">Трафарет 2шт- Сердечки (5 х 8см) </t>
  </si>
  <si>
    <t>ТР-06</t>
  </si>
  <si>
    <t xml:space="preserve">Трафарет 2шт- Салют (5 х 8см) </t>
  </si>
  <si>
    <t>ТР-05</t>
  </si>
  <si>
    <t xml:space="preserve">Трафарет 2шт- Полумесяц (5 х 8см) </t>
  </si>
  <si>
    <t>ТР-29</t>
  </si>
  <si>
    <t xml:space="preserve">Трафарет 2шт- Пламя (5 х 8см) </t>
  </si>
  <si>
    <t>ТР-19</t>
  </si>
  <si>
    <t xml:space="preserve">Трафарет 2шт- Панда (5 х 8см) </t>
  </si>
  <si>
    <t>ТР-18</t>
  </si>
  <si>
    <t xml:space="preserve">Трафарет 2шт- Осьминог (5 х 8см) </t>
  </si>
  <si>
    <t>ТР-28</t>
  </si>
  <si>
    <t xml:space="preserve">Трафарет 2шт- Орнамент (5 х 8см) </t>
  </si>
  <si>
    <t>ТР-04</t>
  </si>
  <si>
    <t xml:space="preserve">Трафарет 2шт- Огненное Сердце (5 х 8см) </t>
  </si>
  <si>
    <t>ТР-17</t>
  </si>
  <si>
    <t xml:space="preserve">Трафарет 2шт- Муравей (5 х 8см) </t>
  </si>
  <si>
    <t>ТР-03</t>
  </si>
  <si>
    <t xml:space="preserve">Трафарет 2шт- Морской конек (5 х 8см) </t>
  </si>
  <si>
    <t>ТР-27</t>
  </si>
  <si>
    <t xml:space="preserve">Трафарет 2шт- Марс (5 х 8см) </t>
  </si>
  <si>
    <t>ТР-26</t>
  </si>
  <si>
    <t xml:space="preserve">Трафарет 2шт- Листок (5 х 8см) </t>
  </si>
  <si>
    <t>ТР-25</t>
  </si>
  <si>
    <t xml:space="preserve">Трафарет 2шт- Кошка №2 (5 х 8см) </t>
  </si>
  <si>
    <t>ТР-33</t>
  </si>
  <si>
    <t xml:space="preserve">Трафарет 2шт- Кошка №1 (5 х 8см) </t>
  </si>
  <si>
    <t>ТР-02</t>
  </si>
  <si>
    <t xml:space="preserve">Трафарет 2шт- Клевер (5 х 8см) </t>
  </si>
  <si>
    <t>ТР-16</t>
  </si>
  <si>
    <t xml:space="preserve">Трафарет 2шт- Дракон (5 х 8см) </t>
  </si>
  <si>
    <t>ТР-15</t>
  </si>
  <si>
    <t xml:space="preserve">Трафарет 2шт- Дельфин (5 х 8см) </t>
  </si>
  <si>
    <t>ТР-14</t>
  </si>
  <si>
    <t xml:space="preserve">Трафарет 2шт- Венера (5 х 8см) </t>
  </si>
  <si>
    <t>ТР-24</t>
  </si>
  <si>
    <t xml:space="preserve">Трафарет 2шт- Бабочка (5 х 8см) </t>
  </si>
  <si>
    <t>ТР-01</t>
  </si>
  <si>
    <t xml:space="preserve">Трафарет 2шт- Амур (5 х 8см) </t>
  </si>
  <si>
    <t>ТР-13</t>
  </si>
  <si>
    <t xml:space="preserve">Трафарет 2шт- 5 Сердечек (5 х 8см) </t>
  </si>
  <si>
    <t>ТР-23</t>
  </si>
  <si>
    <t xml:space="preserve">Трафарет 2шт- 4 Звезды (5 х 8см) </t>
  </si>
  <si>
    <t>ТР-22</t>
  </si>
  <si>
    <t xml:space="preserve">Трафарет 2шт- 3 Лапки (5 х 8см) </t>
  </si>
  <si>
    <t>ТР-12</t>
  </si>
  <si>
    <t xml:space="preserve">Трафарет 2шт- 3 Бабочки (5 х 8см) </t>
  </si>
  <si>
    <t>ТР-21</t>
  </si>
  <si>
    <t>18мл</t>
  </si>
  <si>
    <t xml:space="preserve">Клей для Глиттер-тату - Синий, 15мл/30г                                                                            </t>
  </si>
  <si>
    <t>ГТ-К5</t>
  </si>
  <si>
    <t xml:space="preserve">Клей для Глиттер-тату, Лимонный, 15мл/30г                                                                                             </t>
  </si>
  <si>
    <t>ГТ-К6</t>
  </si>
  <si>
    <t xml:space="preserve">Клей для Глиттер-тату, Красный, 15мл/30г                                                                                          </t>
  </si>
  <si>
    <t>ГТ-К3</t>
  </si>
  <si>
    <t xml:space="preserve">Клей для Глиттер-тату - Зеленый, 15мл/30г                                                                               </t>
  </si>
  <si>
    <t>ГТ-К4</t>
  </si>
  <si>
    <t xml:space="preserve">Клей для Глиттер-тату - Розовый, 15мл/30г                                                                                             </t>
  </si>
  <si>
    <t>ГТ-К7</t>
  </si>
  <si>
    <t xml:space="preserve">Клей для Глиттер-тату - Черный, 15мл/30г                                                                                 </t>
  </si>
  <si>
    <t>ГТ-К2</t>
  </si>
  <si>
    <t xml:space="preserve">Клей для Глиттер-тату - Белый, 15мл/30г                                                                                    </t>
  </si>
  <si>
    <t>20мл</t>
  </si>
  <si>
    <t>Клей «inERO» для Глиттер-тату  - белый / бесцветный, 20мл.</t>
  </si>
  <si>
    <t>Клей для Глиттер-тату</t>
  </si>
  <si>
    <t xml:space="preserve">Жидкость для снятия краски, 100 мл. </t>
  </si>
  <si>
    <t xml:space="preserve">Гель «Длинные ресницы«, 7 мл. </t>
  </si>
  <si>
    <t>5мл</t>
  </si>
  <si>
    <t xml:space="preserve">Бальзам для ухода за бров. и рес.  5 мл. </t>
  </si>
  <si>
    <t xml:space="preserve">Крем для глаз, 75 г. </t>
  </si>
  <si>
    <t>100мл</t>
  </si>
  <si>
    <t xml:space="preserve">Обезжириватель для снятия макияжа «Refectocil», 100 мл. </t>
  </si>
  <si>
    <t xml:space="preserve">Растворитель для краски «Refectocil» - Эмульсия (3%), 100 мл. </t>
  </si>
  <si>
    <t>50мл</t>
  </si>
  <si>
    <t xml:space="preserve">Растворитель для краски «Refectocil» - Жидкий (3%), 50 мл. </t>
  </si>
  <si>
    <t>15 мл</t>
  </si>
  <si>
    <t xml:space="preserve">Краска № 5 для бровей и ресниц   «Refectocil» - Фиолетовый </t>
  </si>
  <si>
    <t xml:space="preserve">Краска № 4.1 для бровей и ресниц  «Refectocil» - Красный </t>
  </si>
  <si>
    <t xml:space="preserve">Краска № 4 для бровей и ресниц  «Refectocil» - Каштан </t>
  </si>
  <si>
    <t xml:space="preserve">Краска № 3.1 для бровей и ресниц  «Refectocil» - Светло-Коричневый  </t>
  </si>
  <si>
    <t xml:space="preserve">Краска № 3 для бровей и ресниц  «Refectocil» - Коричневый </t>
  </si>
  <si>
    <t>Краска №2.1 для бровей и ресниц  «Refectocil» - Синий</t>
  </si>
  <si>
    <t xml:space="preserve">Краска №2 для бровей и ресниц« Refectocil« - Иссине -Черный </t>
  </si>
  <si>
    <t xml:space="preserve">Краска №1.1 для бровей и ресниц «Refectocil» - Графит </t>
  </si>
  <si>
    <t xml:space="preserve">Краска №1 для бровей и ресниц  «Refectocil» - Черный </t>
  </si>
  <si>
    <t xml:space="preserve">Краска №0 для бровей и ресниц «Refectocil» - Блондор </t>
  </si>
  <si>
    <t>Кисть для окр.бр. и рес. коричневая  мягкая</t>
  </si>
  <si>
    <t>Кб-2</t>
  </si>
  <si>
    <t>Кисть для нанесения краски, мягкая</t>
  </si>
  <si>
    <t>Кисть для нанесения краски, жесткая</t>
  </si>
  <si>
    <t>Подушечки силиконовые, для защиты кожи</t>
  </si>
  <si>
    <t>Емкость для краски, стекло блюдце</t>
  </si>
  <si>
    <t xml:space="preserve">Емкость для краски, стекло, 41г. </t>
  </si>
  <si>
    <t>Емкость для краски, стекло</t>
  </si>
  <si>
    <t xml:space="preserve"> 96 шт. </t>
  </si>
  <si>
    <t xml:space="preserve">Cалфетки под ресницы, 96 шт. </t>
  </si>
  <si>
    <t xml:space="preserve"> 80 шт. </t>
  </si>
  <si>
    <t xml:space="preserve">Cалфетки под ресницы, Extra, 80 шт. </t>
  </si>
  <si>
    <t>Краска для бровей и ресниц «Refectocil»</t>
  </si>
  <si>
    <t>Нагреватель для парафина на 2 литра розовая/оранжевая  "SugaringPRO"</t>
  </si>
  <si>
    <t xml:space="preserve">SD-55                   </t>
  </si>
  <si>
    <t>Нагреватель для парафина на 2 литра "SIDU"</t>
  </si>
  <si>
    <t xml:space="preserve">SD-52                    </t>
  </si>
  <si>
    <t>Нагреватель "R.M.T" - для банок 400-500 мл</t>
  </si>
  <si>
    <t>ZC-989E</t>
  </si>
  <si>
    <t>Нагреватель  "SugaringPRO" - для банок 400-500 мл</t>
  </si>
  <si>
    <t xml:space="preserve">SD-50                    </t>
  </si>
  <si>
    <t>Комплект из 2-х (двух) нагревателей на базе  "SugaringPRO"</t>
  </si>
  <si>
    <t xml:space="preserve">SD-61                   </t>
  </si>
  <si>
    <t xml:space="preserve">Нагр. для 1-го картриджа  "SugaringPRO"  с рег. t° на базе </t>
  </si>
  <si>
    <t xml:space="preserve">SD-60B                    </t>
  </si>
  <si>
    <t xml:space="preserve"> Kit</t>
  </si>
  <si>
    <r>
      <t xml:space="preserve">Нагреватель для 1-го картриджа «Arcocere»  - с авторегулятором t° 50W  (Италия)                                       </t>
    </r>
    <r>
      <rPr>
        <b/>
        <sz val="12"/>
        <rFont val="Arial Narrow"/>
        <family val="2"/>
      </rPr>
      <t xml:space="preserve">       </t>
    </r>
    <r>
      <rPr>
        <b/>
        <sz val="12"/>
        <color indexed="10"/>
        <rFont val="Arial Narrow"/>
        <family val="2"/>
      </rPr>
      <t>+ ПОДАРОК</t>
    </r>
    <r>
      <rPr>
        <sz val="12"/>
        <rFont val="Arial Narrow"/>
        <family val="2"/>
      </rPr>
      <t xml:space="preserve"> (1карт.с воском, + 25 полосок, + 2 сред. до и после),.</t>
    </r>
  </si>
  <si>
    <t>О90</t>
  </si>
  <si>
    <r>
      <t xml:space="preserve">Нагреватель для 1-го картриджа «Le Fruttose» - с термостатом, 45W  (Италия)                                            </t>
    </r>
    <r>
      <rPr>
        <b/>
        <sz val="12"/>
        <rFont val="Arial Narrow"/>
        <family val="2"/>
      </rPr>
      <t xml:space="preserve">    </t>
    </r>
    <r>
      <rPr>
        <b/>
        <sz val="12"/>
        <color indexed="10"/>
        <rFont val="Arial Narrow"/>
        <family val="2"/>
      </rPr>
      <t xml:space="preserve"> + ПОДАРОК</t>
    </r>
    <r>
      <rPr>
        <sz val="12"/>
        <rFont val="Arial Narrow"/>
        <family val="2"/>
      </rPr>
      <t xml:space="preserve"> (1карт.с воском, + 25 полосок, + 2 сред. до и после).</t>
    </r>
  </si>
  <si>
    <t>DE550</t>
  </si>
  <si>
    <t xml:space="preserve">Нагреватель для1-го картриджа «EZwax«  - на базе с регулятором t°, 50W, Белый  </t>
  </si>
  <si>
    <t>EZ-WH008</t>
  </si>
  <si>
    <t xml:space="preserve">Нагреватель для1-го картриджа «EZwax» - на присоске с регулятором t°, 50W, Белый </t>
  </si>
  <si>
    <t xml:space="preserve">EZ-WH105S                </t>
  </si>
  <si>
    <t>Нагреватель для1-го картриджа «Royal»  - с термостатом, 35W, Белый</t>
  </si>
  <si>
    <t>SIE0057</t>
  </si>
  <si>
    <t>Нагреватель для1-го картриджа «Royal» - с термостатом, 35W, Фукси</t>
  </si>
  <si>
    <t>SIE0044</t>
  </si>
  <si>
    <t>Нагреватель для1-го картриджа «Royal» - с термостатом, 35W, Желтый</t>
  </si>
  <si>
    <t>SIE0173</t>
  </si>
  <si>
    <t>Нагреватель для1-го картриджа «Royal» - с термостатом, 35W, Зеленый</t>
  </si>
  <si>
    <t>SIE2201</t>
  </si>
  <si>
    <t>Нагреватель для 1-го картриджа «Prince» - экономичный, 35W, Розовый</t>
  </si>
  <si>
    <t>SIE0043</t>
  </si>
  <si>
    <t>Нагреватель для 1-го картриджа «Prince» - экономичный, 35W, Желтый</t>
  </si>
  <si>
    <t>SIE0041</t>
  </si>
  <si>
    <t>Нагреватель для 1-го картриджа «Prince» - экономичный, 35W, Зеленый</t>
  </si>
  <si>
    <t>SIE0042</t>
  </si>
  <si>
    <t>Разогреватели  для депиляции и парафинотерапии</t>
  </si>
  <si>
    <t>Очиститель воска SugaringPro для обоудования и инструментов 40% концентрации</t>
  </si>
  <si>
    <t>VCSP-500/40</t>
  </si>
  <si>
    <t>Очиститель воска SugaringPro для одежды и оборудования 99% концентрации</t>
  </si>
  <si>
    <t xml:space="preserve">VCSP-250/99              </t>
  </si>
  <si>
    <t>Очиститель оборудования от воска и парафина</t>
  </si>
  <si>
    <t>Триммер - для стрижки волос, бикини-дизайна c 2-я насадками</t>
  </si>
  <si>
    <t>ИП 2101</t>
  </si>
  <si>
    <t>Триммер - для стрижки волос, бикини-дизайна c 1-й насадкой</t>
  </si>
  <si>
    <t>ИП 2100</t>
  </si>
  <si>
    <t>20шт</t>
  </si>
  <si>
    <t xml:space="preserve">Кольца защитные 20 шт в упаковке  </t>
  </si>
  <si>
    <t>Жестяная банка для воска, 800мл</t>
  </si>
  <si>
    <t xml:space="preserve">ТМ02                     </t>
  </si>
  <si>
    <t>Жестяная банка для воска, 400мл</t>
  </si>
  <si>
    <t xml:space="preserve">ТМ01                     </t>
  </si>
  <si>
    <t xml:space="preserve">Ухват металлический для банок </t>
  </si>
  <si>
    <t>УМ-1</t>
  </si>
  <si>
    <t>100шт.</t>
  </si>
  <si>
    <t>Упаковка - 100шт, одноразовых  деревянных шпателей для тела</t>
  </si>
  <si>
    <t>ШП-1</t>
  </si>
  <si>
    <t>1шт.</t>
  </si>
  <si>
    <t>Шпатель «Depilflax» деревянный средний для тела, 20см</t>
  </si>
  <si>
    <t xml:space="preserve">3990019                  </t>
  </si>
  <si>
    <t>Шпатель «Depilflax» деревянный малый, 16см</t>
  </si>
  <si>
    <t xml:space="preserve">3990020                  </t>
  </si>
  <si>
    <t>Шпатель «Depilflax» с термодатчиком температуры, для чуствительных зон</t>
  </si>
  <si>
    <t xml:space="preserve">3990023                  </t>
  </si>
  <si>
    <t>Шпатель «De Lux»  - металлический с деревянной ручкой, прямой, 22см</t>
  </si>
  <si>
    <t>V20/N</t>
  </si>
  <si>
    <t>Иглы для электроэпиляции «WYC» с золотым покрытием, Разм.: 1.5</t>
  </si>
  <si>
    <t>Иглы для электроэпиляции «WYC» с золотым покрытием, Разм.: 1</t>
  </si>
  <si>
    <t xml:space="preserve">Иглы для электроэпиляции «WYC» с золотым покрытием, Разм.: 0,5 </t>
  </si>
  <si>
    <t>Аксессуары для депиляции</t>
  </si>
  <si>
    <t>750мл.</t>
  </si>
  <si>
    <t>Антисептик «Bonsolar»- для дезинфекции акриловых ванн и соляриев, 750мл</t>
  </si>
  <si>
    <t>УТ-01/1</t>
  </si>
  <si>
    <t>1000мл.</t>
  </si>
  <si>
    <t>Концентрат «Оптимакс проф» -  для дезинфекции поверхностей</t>
  </si>
  <si>
    <t xml:space="preserve">УТ-11                    </t>
  </si>
  <si>
    <t>Антисептик «Диасептик 30»- спрей для обработки кожи, 250мл</t>
  </si>
  <si>
    <t xml:space="preserve">УТ-95                    </t>
  </si>
  <si>
    <t>250мл.</t>
  </si>
  <si>
    <t>Антисептик «Диасептик 40»- гель для обработки кожи с дозатором, 370мл</t>
  </si>
  <si>
    <t xml:space="preserve">УТ-07/3                  </t>
  </si>
  <si>
    <t>Крем -гель «Диадем» - для защиты и увлажнения рук, 370мл</t>
  </si>
  <si>
    <t xml:space="preserve">УТ-87/1                  </t>
  </si>
  <si>
    <t>1л</t>
  </si>
  <si>
    <t>Антисептик «Аламинол»- средство для дезинфекции поверхностей, 1л</t>
  </si>
  <si>
    <t xml:space="preserve">УТ-88                    </t>
  </si>
  <si>
    <t>Средства для дезинфекции</t>
  </si>
  <si>
    <t>28шт</t>
  </si>
  <si>
    <t>150г</t>
  </si>
  <si>
    <t>Тальк перед эпиляцией, 150г</t>
  </si>
  <si>
    <t>СП-24</t>
  </si>
  <si>
    <t xml:space="preserve">Лосьон ингибитор "SugaringPRO" - 2 в 1 для замедления и против врастания волос, 250мл  </t>
  </si>
  <si>
    <t>ШП-22</t>
  </si>
  <si>
    <t xml:space="preserve">Лосьон ингибитор «SugaringPRO» - против вростания волос, 250мл  </t>
  </si>
  <si>
    <t>ШП-23</t>
  </si>
  <si>
    <t>Масло «SugaringPRO» - после депиляции Жасмин, 250</t>
  </si>
  <si>
    <t>SOJS-250</t>
  </si>
  <si>
    <t>SOCO-500</t>
  </si>
  <si>
    <t xml:space="preserve">Масло после депиляции "SugaringPRO" - календула, 250, 500мл  </t>
  </si>
  <si>
    <t>SOCO-250</t>
  </si>
  <si>
    <t>SOHA-500</t>
  </si>
  <si>
    <t xml:space="preserve">Масло после депиляции "SugaringPRO" - гамамелис, 250, 500мл  </t>
  </si>
  <si>
    <t>SOHA-250</t>
  </si>
  <si>
    <t>SOAL-500</t>
  </si>
  <si>
    <t xml:space="preserve">Масло после депиляции "SugaringPRO" - алоэ вера, 250, 500мл  </t>
  </si>
  <si>
    <t>SOAL-250</t>
  </si>
  <si>
    <t xml:space="preserve">Масло после депиляции "SugaringPRO" - шоколад, 250, 500мл  </t>
  </si>
  <si>
    <t>SOSW-500</t>
  </si>
  <si>
    <t xml:space="preserve">Масло после депиляции "SugaringPRO" - клубника, 250, 500мл  </t>
  </si>
  <si>
    <t>SOSW-250</t>
  </si>
  <si>
    <t>SOVA-500</t>
  </si>
  <si>
    <t xml:space="preserve">Масло после депиляции "SugaringPRO" - ваниль, 250, 500мл  </t>
  </si>
  <si>
    <t>SOVA-250</t>
  </si>
  <si>
    <t>SOMA-500</t>
  </si>
  <si>
    <t xml:space="preserve">Масло после депиляции "SugaringPRO" - марихуана, 250, 500мл  </t>
  </si>
  <si>
    <t>SOMA-250</t>
  </si>
  <si>
    <t>SOMO-500</t>
  </si>
  <si>
    <t xml:space="preserve">Масло после депиляции "SugaringPRO" - мохито, 250, 500мл  </t>
  </si>
  <si>
    <t>SOMO-250</t>
  </si>
  <si>
    <t>SOAR-500</t>
  </si>
  <si>
    <t xml:space="preserve">Масло после депиляции "SugaringPRO" - аргана, 250, 500мл  </t>
  </si>
  <si>
    <t>ШП-11</t>
  </si>
  <si>
    <t xml:space="preserve">Масло после депиляции "SugaringPRO" - с ментолом, 250, 500мл  </t>
  </si>
  <si>
    <t>ШП-10</t>
  </si>
  <si>
    <t>ШП-18</t>
  </si>
  <si>
    <t xml:space="preserve">Гидротоник после шугаринга "SugaringPRO" - с экстрактом мяты, 250, 500мл  </t>
  </si>
  <si>
    <t>ШП-17</t>
  </si>
  <si>
    <t>ШП-20</t>
  </si>
  <si>
    <t xml:space="preserve">Лосьон бифазный "SugaringPRO" - после шугаринга и депиляции, 250, 500мл </t>
  </si>
  <si>
    <t>ШП-19</t>
  </si>
  <si>
    <t>ШП-15</t>
  </si>
  <si>
    <t xml:space="preserve">Сливки после депиляции "SugaringPRO" - с пантенолом, 250, 500мл  </t>
  </si>
  <si>
    <t>ШП-14</t>
  </si>
  <si>
    <t>ШП-07</t>
  </si>
  <si>
    <t>Лосьон перед депиляцией "SugaringPRO" - с ментолом, 250, 500мл</t>
  </si>
  <si>
    <t>ШП-06</t>
  </si>
  <si>
    <t xml:space="preserve">ШП-03                  </t>
  </si>
  <si>
    <t xml:space="preserve">Гель перед депиляцией "SugaringPRO" - с алоэ вера, 250, 500мл </t>
  </si>
  <si>
    <t xml:space="preserve">ШП-02      </t>
  </si>
  <si>
    <t>Косметика до и после депиляции воском и шугарингом</t>
  </si>
  <si>
    <t>12шт</t>
  </si>
  <si>
    <t>125мл</t>
  </si>
  <si>
    <t>Лосьон ингибитор «Depilflax»  - лосьон ингибитор против вросших волос, 125мл</t>
  </si>
  <si>
    <t>Ампулы «Depilflax»-сыворотка ингибитор для замедления роста волос,10шт х10мл</t>
  </si>
  <si>
    <t xml:space="preserve">тело/602002нов </t>
  </si>
  <si>
    <t>30шт</t>
  </si>
  <si>
    <t>200мл</t>
  </si>
  <si>
    <t>Мусс «Depilflax»  -  после депиляции, замедляющий рост волос, 200мл</t>
  </si>
  <si>
    <t>Сливки «Depilflax»  - для восстановления Ph кожи после депиляции, 500мл</t>
  </si>
  <si>
    <t>Эмульсия «Depilflax»  -  для замедления роста волос, 500мл</t>
  </si>
  <si>
    <t>Масло «Depilflax»  - после депиляции , 500мл</t>
  </si>
  <si>
    <t>Гель «Depilflax»  - перед депиляцией, 500мл</t>
  </si>
  <si>
    <t>25шт</t>
  </si>
  <si>
    <t xml:space="preserve">Эмульсия «Depilflax»  -  для замедления роста волос, 250мл </t>
  </si>
  <si>
    <t xml:space="preserve">Масло «Depilflax»  - после депиляции , 250мл </t>
  </si>
  <si>
    <t xml:space="preserve">Гель «Depilflax»  - перед депиляцией, 250мл </t>
  </si>
  <si>
    <t>Косметика до и после депиляции воском</t>
  </si>
  <si>
    <t>16шт</t>
  </si>
  <si>
    <t>30 ml</t>
  </si>
  <si>
    <t>Ингибитор  «Anti Hair»- фито гель против вросших волос, 30мл, шт</t>
  </si>
  <si>
    <t>BE04</t>
  </si>
  <si>
    <t>150мл</t>
  </si>
  <si>
    <t>Лосьон «Arco»  - после депиляции, ЗОЛОТО, 150мл</t>
  </si>
  <si>
    <t>BE16</t>
  </si>
  <si>
    <t>Масло «Arco»  - после депиляции, КАПУЧИНО, 150мл</t>
  </si>
  <si>
    <t>BE19</t>
  </si>
  <si>
    <t>Косметика для депиляции и шугаринга</t>
  </si>
  <si>
    <t>24шт</t>
  </si>
  <si>
    <t>350шт</t>
  </si>
  <si>
    <t>Бум. полоски «KRISTAL»  - в рулоне (350шт) 7х20см (Италия), 90г/м2, Персиковые</t>
  </si>
  <si>
    <t>БПи-5</t>
  </si>
  <si>
    <t>Бум. полоски «KRISTAL»  - в рулоне (350шт) 7х20см (Италия), 90г/м2, Желтые</t>
  </si>
  <si>
    <t>БПи-13</t>
  </si>
  <si>
    <t>Бум. полоски «KRISTAL»  - в рулоне (350шт) 7х20см (Италия), 90г/м2, Белые</t>
  </si>
  <si>
    <t>БПи-15</t>
  </si>
  <si>
    <t>Бум. полоски «KRISTAL»  - в рулоне (350шт) 7х20см (Италия), 90г/м2, Фиолетовые</t>
  </si>
  <si>
    <t>БПи-12</t>
  </si>
  <si>
    <t xml:space="preserve">Бум. полоски «KRISTAL»  - в рулоне (350шт) 7х20см (Италия), 90г/м2, Черные </t>
  </si>
  <si>
    <t>БПи-2</t>
  </si>
  <si>
    <t>Бум. полоски «KRISTAL»  - в рулоне (350шт) 7х20см (Италия), 90г/м2, Зеленые</t>
  </si>
  <si>
    <t>БПи-14</t>
  </si>
  <si>
    <t>50шт</t>
  </si>
  <si>
    <t>Бум. полоски «KRISTAL»  - в пачке (100 шт) 7х20см, (Италия), 90г/м2, Белые</t>
  </si>
  <si>
    <t>БПи-8</t>
  </si>
  <si>
    <t>Бум. полоски «KRISTAL»  - в пачке (100 шт) 7х20см, (Италия), 90г/м2, Персиковые</t>
  </si>
  <si>
    <t>DEP418/PK</t>
  </si>
  <si>
    <t>Бум. полоски «KRISTAL»  - в пачке (100 шт) 7х20см, (Италия), 90г/м2, Желтые</t>
  </si>
  <si>
    <t>DEP418/YL</t>
  </si>
  <si>
    <t>Бум. полоски «KRISTAL»  - в пачке (100 шт) 7х20см, (Италия), 90г/м2, Зеленые</t>
  </si>
  <si>
    <t>DEP418/GR</t>
  </si>
  <si>
    <t>Бум. полоски «KRISTAL»  - в пачке (100 шт) 7х20см, (Италия), 90г/м2, Черные</t>
  </si>
  <si>
    <t>БПи-7</t>
  </si>
  <si>
    <t>БПи-11</t>
  </si>
  <si>
    <t>100шт</t>
  </si>
  <si>
    <t>50шт.</t>
  </si>
  <si>
    <t>Бум. полоски «KRISTAL»  - в пачке (50 шт) 7х20см, (Италия), 90г/м2, Белые</t>
  </si>
  <si>
    <t>БПи-9</t>
  </si>
  <si>
    <t>Бум. полоски «KRISTAL»  - в пачке (50 шт) 7х20см, (Италия), 90г/м2, Черные</t>
  </si>
  <si>
    <t>БПи-6</t>
  </si>
  <si>
    <t>БПи-10</t>
  </si>
  <si>
    <t>Бумага для депиляции</t>
  </si>
  <si>
    <t>350г</t>
  </si>
  <si>
    <t xml:space="preserve">Сахарная паста  “Le Fruttose” - Лимон                                         </t>
  </si>
  <si>
    <t>DE566K</t>
  </si>
  <si>
    <t xml:space="preserve">Сахарная паста  “Le Fruttose” - Киви                                        </t>
  </si>
  <si>
    <t>DE564K</t>
  </si>
  <si>
    <t>4шт</t>
  </si>
  <si>
    <t>750г</t>
  </si>
  <si>
    <t>ARFT-750</t>
  </si>
  <si>
    <t>8шт</t>
  </si>
  <si>
    <t>250г</t>
  </si>
  <si>
    <t>ARFT-250</t>
  </si>
  <si>
    <t>ARFT-150</t>
  </si>
  <si>
    <t>SUBF-750</t>
  </si>
  <si>
    <t>SUBF-250</t>
  </si>
  <si>
    <t>SUBF-150</t>
  </si>
  <si>
    <t>SUGD-750</t>
  </si>
  <si>
    <t>SUGD-250</t>
  </si>
  <si>
    <t>SUGD-150</t>
  </si>
  <si>
    <t>SUMC-750</t>
  </si>
  <si>
    <t>SUMC-250</t>
  </si>
  <si>
    <t>Сахарная паста "Молочный шоколад" - для подмышек и зоны бикини (плотная)</t>
  </si>
  <si>
    <t>SUMC-150</t>
  </si>
  <si>
    <t>SUWC-750</t>
  </si>
  <si>
    <t>SUWC-250</t>
  </si>
  <si>
    <t xml:space="preserve">Сахарная паста "Белый Шоколад" - для всех типов волос (средней плотности) </t>
  </si>
  <si>
    <t>SUWC-150</t>
  </si>
  <si>
    <t>SUDC-750</t>
  </si>
  <si>
    <t>SUDC-250</t>
  </si>
  <si>
    <t xml:space="preserve">Сахарная паста "Горький шоколад" - для жестких темных волос (очень плотная) </t>
  </si>
  <si>
    <t>SUDC-150</t>
  </si>
  <si>
    <t>SUMG-750</t>
  </si>
  <si>
    <t>SUMG-250</t>
  </si>
  <si>
    <t xml:space="preserve">Сахарная паста "Манго" - для жестких темных волос (очень плотная) </t>
  </si>
  <si>
    <t>SUMG-150</t>
  </si>
  <si>
    <t>SUAV-750</t>
  </si>
  <si>
    <t>SUAV-250</t>
  </si>
  <si>
    <t>Сахарная паста "Алоэ вера" - для подмышек и зоны бикини (плотная)</t>
  </si>
  <si>
    <t>SUAV-150</t>
  </si>
  <si>
    <t>SUSW-750</t>
  </si>
  <si>
    <t>SUSW-250</t>
  </si>
  <si>
    <t xml:space="preserve">Сахарная паста "Клубника" - для всех типов волос (средней плотности) </t>
  </si>
  <si>
    <t>SUSW-150</t>
  </si>
  <si>
    <t>SPC-KK/750</t>
  </si>
  <si>
    <t>SPC-KK/250</t>
  </si>
  <si>
    <t xml:space="preserve">Сахарная паста "Крем -карамель" - для жестких темных волос (очень плотная) </t>
  </si>
  <si>
    <t>SPC-KK/150</t>
  </si>
  <si>
    <t xml:space="preserve">SPC-BR/750  </t>
  </si>
  <si>
    <t xml:space="preserve">SPC-BR/250   </t>
  </si>
  <si>
    <t>Сахарная паста "Бразильская"  - для подмышек и зоны бикини (плотная)</t>
  </si>
  <si>
    <t xml:space="preserve">SPC-BR/150   </t>
  </si>
  <si>
    <t>SPC-NT/750</t>
  </si>
  <si>
    <t>SPC-NT/250</t>
  </si>
  <si>
    <t xml:space="preserve">Сахарная паста "Натуральная" - для всех типов волос (средней плотности) </t>
  </si>
  <si>
    <t>SPC-NT/150</t>
  </si>
  <si>
    <t>Депиляторный крем «Daen»  - для удаления волос у мужчин</t>
  </si>
  <si>
    <t>ДН-60016001</t>
  </si>
  <si>
    <t>Депиляторный крем «Daen»  - для удаления волос на теле</t>
  </si>
  <si>
    <t>ДН-60011211</t>
  </si>
  <si>
    <t xml:space="preserve">Депиляторный крем «Daen»  - для удаления волос на лице  </t>
  </si>
  <si>
    <t>ДН-60011222</t>
  </si>
  <si>
    <t xml:space="preserve">Крем для депиляции «Daen» </t>
  </si>
  <si>
    <t>Полоски с холодным воском «Body Strips Aloe» - для тела, 12шт</t>
  </si>
  <si>
    <t>ДН-60011111</t>
  </si>
  <si>
    <t>Полоски с холодным воском «Body Strips» - для тела, 12шт</t>
  </si>
  <si>
    <t>ДН-60011112</t>
  </si>
  <si>
    <t>Полоски с холодным воском «Facial Strips Aloe» - для лица, 12шт</t>
  </si>
  <si>
    <t>ДН-60000103</t>
  </si>
  <si>
    <t>Полоски с холодным воском «Facial Strips» - для лица, 12шт</t>
  </si>
  <si>
    <t>ДН-60000104</t>
  </si>
  <si>
    <t xml:space="preserve">Полоски с холодным воском «Daen» </t>
  </si>
  <si>
    <t>1000г</t>
  </si>
  <si>
    <t>Горячий воск «Depilflax»  - Шоколад, 1кг</t>
  </si>
  <si>
    <t>3029001</t>
  </si>
  <si>
    <t>Горячий воск «Depilflax»  - Слоновая кость, 1кг</t>
  </si>
  <si>
    <t>30270014</t>
  </si>
  <si>
    <t>Горячий воск «Depilflax»  - Синий Экстра, 1кг</t>
  </si>
  <si>
    <t>3026011</t>
  </si>
  <si>
    <t>Горячий воск «Depilflax»  - Розовый, 1кг</t>
  </si>
  <si>
    <t>30210014</t>
  </si>
  <si>
    <t>Горячий воск «Depilflax»  - Платиновый, 1кг</t>
  </si>
  <si>
    <t>3021014</t>
  </si>
  <si>
    <t>Горячий воск «Depilflax»  - Натуральный, 1кг</t>
  </si>
  <si>
    <t>30220014</t>
  </si>
  <si>
    <t>Горячий воск «Depilflax»  - Мальва, 1кг</t>
  </si>
  <si>
    <t>Горячий воск «Depilflax»  - Золотой, 1кг</t>
  </si>
  <si>
    <t>3029021</t>
  </si>
  <si>
    <t>Горячий воск «Depilflax»  - Зеленый, 1кг</t>
  </si>
  <si>
    <t>30230014</t>
  </si>
  <si>
    <t>Горячий воск «Depilflax»  - Вино, 1кг</t>
  </si>
  <si>
    <t>3029011</t>
  </si>
  <si>
    <t>500г</t>
  </si>
  <si>
    <t>Горячий воск "Depilflax" - Шоколад, 500 г</t>
  </si>
  <si>
    <t xml:space="preserve">3029001/1                </t>
  </si>
  <si>
    <t>Горячий воск "Depilflax" - Слоновая кость, 500 г</t>
  </si>
  <si>
    <t xml:space="preserve">30270014/1               </t>
  </si>
  <si>
    <t>Горячий воск "Depilflax" - Синий Экстра, 500 г</t>
  </si>
  <si>
    <t xml:space="preserve">3026011/1                </t>
  </si>
  <si>
    <t>Горячий воск "Depilflax" - Розовый, 500 г</t>
  </si>
  <si>
    <t xml:space="preserve">30210014/1               </t>
  </si>
  <si>
    <t>Горячий воск "Depilflax" - Золотой, 500 г</t>
  </si>
  <si>
    <t xml:space="preserve">3029021/1                </t>
  </si>
  <si>
    <t>90г</t>
  </si>
  <si>
    <t xml:space="preserve">Горячий воск «Daen» -  в алюминиевой кастрюльке, Желтый,120мл                                                                                         </t>
  </si>
  <si>
    <t>ДН-60000405</t>
  </si>
  <si>
    <t xml:space="preserve">Горячий воск «Daen» -  в алюминиевой кастрюльке, Зеленый, 120мл                                                                                          </t>
  </si>
  <si>
    <t>ДН-60000406</t>
  </si>
  <si>
    <t xml:space="preserve">Горячий воск «Daen» -  в алюминиевой кастрюльке, Розовый, 120мл                                                                                         </t>
  </si>
  <si>
    <t>ДН-60000404</t>
  </si>
  <si>
    <t>260г.</t>
  </si>
  <si>
    <t xml:space="preserve">Горячий воск «Daen»  - в таблетках,  Зеленый, 260г                                                                                                                      </t>
  </si>
  <si>
    <t>ДН-60011312</t>
  </si>
  <si>
    <t xml:space="preserve">Горячий воск «Daen»  - в таблетках, Розовый, 260г                                                                                                            </t>
  </si>
  <si>
    <t>ДН-60011311</t>
  </si>
  <si>
    <t xml:space="preserve">Горячий воск  "Arcoсere"  фигурный - Желтые георгины, 500г                                                                                  </t>
  </si>
  <si>
    <t>E5290AD</t>
  </si>
  <si>
    <t xml:space="preserve">Горячий воск  "Arcoсere"  фигурный - Шокаладки, 500г                                                                       </t>
  </si>
  <si>
    <t>E5290АCO</t>
  </si>
  <si>
    <t xml:space="preserve">Горячий воск "Arcoсere"  фигурный - Шоколадное сердце, 500г                                                                                   </t>
  </si>
  <si>
    <t>E5290АCH</t>
  </si>
  <si>
    <t xml:space="preserve">Горячий воск  "Arcoсere"   фигурный - Красное сердце, 500г                                                   </t>
  </si>
  <si>
    <t>E5290ARH</t>
  </si>
  <si>
    <t xml:space="preserve">Горячий воск "Arcoсere"  фигурный - Желтые георгины, 1кг                                                                                 </t>
  </si>
  <si>
    <t>E5290</t>
  </si>
  <si>
    <t xml:space="preserve">Горячий воск  "Arcoсere"  фигурный - Шокаладки , 1кг                                                                     </t>
  </si>
  <si>
    <t>E5290CO</t>
  </si>
  <si>
    <t xml:space="preserve">Горячий воск "Arcoсere"  - в таблетках, Зеленый, 1кг                                                                                                   </t>
  </si>
  <si>
    <t>E5265</t>
  </si>
  <si>
    <t xml:space="preserve">Горячий воск "Arcoсere"  - в таблетках, Желтый, 1кг                                                                                                     </t>
  </si>
  <si>
    <t>E5264</t>
  </si>
  <si>
    <t>Горячий воск</t>
  </si>
  <si>
    <t>800г</t>
  </si>
  <si>
    <t>Воск в банке «Depilflax»  - Шоколадный, 800г</t>
  </si>
  <si>
    <t>3054036</t>
  </si>
  <si>
    <t>Воск в банке «Depilflax»  - Синий,  800г</t>
  </si>
  <si>
    <t>3054035</t>
  </si>
  <si>
    <t>Воск в банке «Depilflax»  - Розовый, 800г</t>
  </si>
  <si>
    <t>3054037</t>
  </si>
  <si>
    <t>Воск в банке «Depilflax»  - Натуральный, 800г</t>
  </si>
  <si>
    <t>3054034</t>
  </si>
  <si>
    <t>400г</t>
  </si>
  <si>
    <t>Воск в банке "Depilflax" - Шоколадный, 400г</t>
  </si>
  <si>
    <t>Воск в банке "Depilflax" - Розовый, 400г</t>
  </si>
  <si>
    <t>Воск в банке "Depilflax" - Синий,  400г</t>
  </si>
  <si>
    <t>Воск в банке "Depilflax" - Натуральный, 400г</t>
  </si>
  <si>
    <t xml:space="preserve">Воск в банке "Arcoсere" - Капучино, для загорелой кожи, 400г </t>
  </si>
  <si>
    <t>E5235</t>
  </si>
  <si>
    <t>Воск в банке "Arcoсere" - Золотой, для загорелой кожи, 400г</t>
  </si>
  <si>
    <t>E5225</t>
  </si>
  <si>
    <t>Воск в банке "Arcoсere" - Розовый, 400г</t>
  </si>
  <si>
    <t>E5217</t>
  </si>
  <si>
    <t>Воск в банке "Arcoсere" - Натуральный, 400г</t>
  </si>
  <si>
    <t>E5219</t>
  </si>
  <si>
    <t>Воск в банке "Arcoсere" - Карите, 400г</t>
  </si>
  <si>
    <t>E5218</t>
  </si>
  <si>
    <t>Воск в банке "Arcoсere" - Аргана, 400г</t>
  </si>
  <si>
    <t>E5216</t>
  </si>
  <si>
    <t>Воск в банках</t>
  </si>
  <si>
    <t>Воск в картридже «Depilflax»  - Шоколад</t>
  </si>
  <si>
    <t>3113017</t>
  </si>
  <si>
    <t>Воск в картридже «Depilflax»  - Слоновая кость</t>
  </si>
  <si>
    <t>Воск в картридже «Depilflax»  - Синий для лица</t>
  </si>
  <si>
    <t>31131104/F</t>
  </si>
  <si>
    <t>Воск в картридже «Depilflax»  - Синий</t>
  </si>
  <si>
    <t>Воск в картридже «Depilflax»  - Розовый</t>
  </si>
  <si>
    <t>31130304</t>
  </si>
  <si>
    <t>Воск в картридже «Depilflax»  - Платиновый</t>
  </si>
  <si>
    <t>3116011</t>
  </si>
  <si>
    <t>Воск в картридже «Depilflax»  - Оливковый</t>
  </si>
  <si>
    <t>3113016</t>
  </si>
  <si>
    <t>Воск в картридже «Depilflax»  - Натуральный</t>
  </si>
  <si>
    <t>31130004</t>
  </si>
  <si>
    <t>Воск в картридже «Depilflax»  - Морской</t>
  </si>
  <si>
    <t>3113015</t>
  </si>
  <si>
    <t>Воск в картридже «Depilflax»  - Морковный</t>
  </si>
  <si>
    <t>3113020</t>
  </si>
  <si>
    <t>Воск в картридже «Depilflax»  - Манго</t>
  </si>
  <si>
    <t>3116027</t>
  </si>
  <si>
    <t>Воск в картридже «Depilflax»  - Лесная ягода</t>
  </si>
  <si>
    <t>3116028</t>
  </si>
  <si>
    <t>Воск в картридже «Depilflax»  - Кремовая роза</t>
  </si>
  <si>
    <t>3113321</t>
  </si>
  <si>
    <t>Воск в картридже «Depilflax»  - Золотой</t>
  </si>
  <si>
    <t>31130010</t>
  </si>
  <si>
    <t>Воск в картридже «Depilflax»  - Вино</t>
  </si>
  <si>
    <t>3113019</t>
  </si>
  <si>
    <t>Воск в картридже «Depilflax»  - Арбуз</t>
  </si>
  <si>
    <t>3116020</t>
  </si>
  <si>
    <t>Воск в картридже «Depilflax»  - Алоэ Вера</t>
  </si>
  <si>
    <t>3116026</t>
  </si>
  <si>
    <r>
      <t xml:space="preserve">Воск в картридже «Depilflax»  - Облепиха </t>
    </r>
    <r>
      <rPr>
        <b/>
        <sz val="12"/>
        <color indexed="10"/>
        <rFont val="Arial Narrow"/>
        <family val="2"/>
      </rPr>
      <t>NEW!</t>
    </r>
  </si>
  <si>
    <t>DPLFX-OBL</t>
  </si>
  <si>
    <r>
      <t xml:space="preserve">Воск в картридже «Depilflax»  - Аргана </t>
    </r>
    <r>
      <rPr>
        <b/>
        <sz val="12"/>
        <color indexed="10"/>
        <rFont val="Arial Narrow"/>
        <family val="2"/>
      </rPr>
      <t>NEW!</t>
    </r>
  </si>
  <si>
    <t>DPLFX-ARG</t>
  </si>
  <si>
    <r>
      <t xml:space="preserve">Воск в картридже «Depilflax»  - Клубника </t>
    </r>
    <r>
      <rPr>
        <b/>
        <sz val="12"/>
        <color indexed="10"/>
        <rFont val="Arial Narrow"/>
        <family val="2"/>
      </rPr>
      <t>NEW!</t>
    </r>
  </si>
  <si>
    <t>DPLFX-STB</t>
  </si>
  <si>
    <r>
      <t xml:space="preserve">Воск в картридже «Depilflax»  - Бразильский   </t>
    </r>
    <r>
      <rPr>
        <b/>
        <sz val="12"/>
        <color indexed="10"/>
        <rFont val="Arial Narrow"/>
        <family val="2"/>
      </rPr>
      <t xml:space="preserve">NEW!      </t>
    </r>
    <r>
      <rPr>
        <sz val="12"/>
        <rFont val="Arial Narrow"/>
        <family val="2"/>
      </rPr>
      <t xml:space="preserve">            </t>
    </r>
  </si>
  <si>
    <t>DPLFX-BRZ</t>
  </si>
  <si>
    <r>
      <t xml:space="preserve">Воск в картридже «Depilflax»  - Аюрведа (натуральный) </t>
    </r>
    <r>
      <rPr>
        <b/>
        <sz val="12"/>
        <color indexed="10"/>
        <rFont val="Arial Narrow"/>
        <family val="2"/>
      </rPr>
      <t>NEW!</t>
    </r>
  </si>
  <si>
    <t>DPLFX-AUR</t>
  </si>
  <si>
    <t xml:space="preserve">Воск в картриджах </t>
  </si>
  <si>
    <r>
      <t xml:space="preserve">Воск в картридже гелевый «Roial-KRISTAL» - (ИЗУМРУД) зеленый </t>
    </r>
    <r>
      <rPr>
        <b/>
        <sz val="12"/>
        <color indexed="10"/>
        <rFont val="Arial Narrow"/>
        <family val="2"/>
      </rPr>
      <t>NEW!</t>
    </r>
  </si>
  <si>
    <t>CER-GE</t>
  </si>
  <si>
    <r>
      <t xml:space="preserve">Воск в картридже гелевый «Roial-KRISTAL» - (АМЕТИСТ) - фиолетовый </t>
    </r>
    <r>
      <rPr>
        <b/>
        <sz val="12"/>
        <color indexed="10"/>
        <rFont val="Arial Narrow"/>
        <family val="2"/>
      </rPr>
      <t>NEW!</t>
    </r>
  </si>
  <si>
    <t>CER-GG</t>
  </si>
  <si>
    <r>
      <t xml:space="preserve">Воск в картридже гелевый «Roial-KRISTAL» - (РУБИН) - красный </t>
    </r>
    <r>
      <rPr>
        <b/>
        <sz val="12"/>
        <color indexed="10"/>
        <rFont val="Arial Narrow"/>
        <family val="2"/>
      </rPr>
      <t>NEW!</t>
    </r>
  </si>
  <si>
    <t xml:space="preserve">CER-GB                  </t>
  </si>
  <si>
    <r>
      <t xml:space="preserve">Воск в картридже гелевый «Roial-KRISTAL» - (БРИЛИАНТ) - прозрачный  </t>
    </r>
    <r>
      <rPr>
        <b/>
        <sz val="12"/>
        <color indexed="10"/>
        <rFont val="Arial Narrow"/>
        <family val="2"/>
      </rPr>
      <t>NEW!</t>
    </r>
  </si>
  <si>
    <t>CER-GR</t>
  </si>
  <si>
    <r>
      <t xml:space="preserve">Воск в картридже гелевый «Roial-KRISTAL» - (ЯНТАРЬ) - желтый </t>
    </r>
    <r>
      <rPr>
        <b/>
        <sz val="12"/>
        <color indexed="10"/>
        <rFont val="Arial Narrow"/>
        <family val="2"/>
      </rPr>
      <t>NEW!</t>
    </r>
  </si>
  <si>
    <t>CER-GD</t>
  </si>
  <si>
    <t>Воск в картридже "Roial-PRO" - Розовый</t>
  </si>
  <si>
    <t>SS-ROZ</t>
  </si>
  <si>
    <t>Воск в картридже "Roial-PRO" - Натуральный</t>
  </si>
  <si>
    <t>SS-NAT</t>
  </si>
  <si>
    <t>Воск в картридже "Roial-PRO" - Азулен</t>
  </si>
  <si>
    <t>SS-AZU</t>
  </si>
  <si>
    <t xml:space="preserve">Воск в картридже "Arcoсere" - Капучино                                                     </t>
  </si>
  <si>
    <t>050R/CA</t>
  </si>
  <si>
    <t xml:space="preserve">Воск в картридже "Arcoсere" - Золотой                                               </t>
  </si>
  <si>
    <t>050R/OR</t>
  </si>
  <si>
    <t xml:space="preserve">Воск в картридже "Arcoсere" - Натуральный                                                                                                                                                    </t>
  </si>
  <si>
    <t>050R/LM</t>
  </si>
  <si>
    <t xml:space="preserve">Воск в картридже "Arcoсere" - Розовый                                                                                                                                                    </t>
  </si>
  <si>
    <t>050R/LR</t>
  </si>
  <si>
    <t xml:space="preserve">Воск в картридже "Arcoсere"- Карите                                                                                                                                                 </t>
  </si>
  <si>
    <t>050R/LB</t>
  </si>
  <si>
    <t xml:space="preserve">Воск в картридже "Arcoсere" - Аргана                                                                                                                                     </t>
  </si>
  <si>
    <t>050R/LA</t>
  </si>
  <si>
    <t>050R/ML</t>
  </si>
  <si>
    <t>Сумма закза:</t>
  </si>
  <si>
    <t>Заказ</t>
  </si>
  <si>
    <t>Розн. Цена             от 1шт</t>
  </si>
  <si>
    <t xml:space="preserve">Опт.Цена                                 от 5 -15 тр                                </t>
  </si>
  <si>
    <t xml:space="preserve">Опт.Цена                                 от 30 тр                                </t>
  </si>
  <si>
    <t xml:space="preserve">Опт.Цена                                 от 60 тр                                </t>
  </si>
  <si>
    <t xml:space="preserve">Опт.Цена                                 от 100 тр                                </t>
  </si>
  <si>
    <t xml:space="preserve">Опт.Цена                                 от 200тр                                       </t>
  </si>
  <si>
    <t>РОЗНИЦА</t>
  </si>
  <si>
    <t>ОПТ</t>
  </si>
  <si>
    <t>В коробке</t>
  </si>
  <si>
    <t>Обьем</t>
  </si>
  <si>
    <t>Наименование товара</t>
  </si>
  <si>
    <t>Штрих код</t>
  </si>
  <si>
    <t>Атрикул</t>
  </si>
  <si>
    <t>epilshop_m</t>
  </si>
  <si>
    <t xml:space="preserve">epilshop_opt1
</t>
  </si>
  <si>
    <t>SKYPE:</t>
  </si>
  <si>
    <t>121@cepil.ru</t>
  </si>
  <si>
    <t>112@cepil.ru</t>
  </si>
  <si>
    <t>Почта:</t>
  </si>
  <si>
    <t>8 (499) 763-12-07 доп. 121</t>
  </si>
  <si>
    <t xml:space="preserve"> 8 (499) 763-12-07 доп. 112</t>
  </si>
  <si>
    <t>Телефон:</t>
  </si>
  <si>
    <t xml:space="preserve">  ПРАЙС- ЛИСТ ДЛЯ ДИЛЕРОВ,ПРОФЕССИОНАЛОВ, МАГАЗИНОВ,ОРГАНИЗАТОРОВ СП, САЛОНОВ КРАСОТЫ</t>
  </si>
  <si>
    <t>SINFB06-G</t>
  </si>
  <si>
    <t>SINFB05-G</t>
  </si>
  <si>
    <t>SINFB07-G</t>
  </si>
  <si>
    <t>SINFB08-G</t>
  </si>
  <si>
    <t>SINMA12-G</t>
  </si>
  <si>
    <t>SINFB04-G</t>
  </si>
  <si>
    <t>SINMA10-G</t>
  </si>
  <si>
    <t>SINMA07-G</t>
  </si>
  <si>
    <t>SINFL12-G</t>
  </si>
  <si>
    <t>SINFB09-G</t>
  </si>
  <si>
    <t>SINFL10-G</t>
  </si>
  <si>
    <t>SINMA02-G</t>
  </si>
  <si>
    <t>SINMA11-G</t>
  </si>
  <si>
    <t>SINFL11-G</t>
  </si>
  <si>
    <r>
      <t xml:space="preserve">Золотое тату </t>
    </r>
    <r>
      <rPr>
        <b/>
        <sz val="12"/>
        <rFont val="Arial Narrow"/>
        <family val="2"/>
      </rPr>
      <t>(5Х5см)</t>
    </r>
    <r>
      <rPr>
        <sz val="12"/>
        <rFont val="Arial Narrow"/>
        <family val="2"/>
      </rPr>
      <t xml:space="preserve"> - Волшебный след</t>
    </r>
  </si>
  <si>
    <t>SINFL13-G</t>
  </si>
  <si>
    <t>SINFB10-G</t>
  </si>
  <si>
    <t>SINFB01-G</t>
  </si>
  <si>
    <t>SINFB02-G</t>
  </si>
  <si>
    <t>SINFB11-G</t>
  </si>
  <si>
    <t>SINOT08-G</t>
  </si>
  <si>
    <t>SINFB03-G</t>
  </si>
  <si>
    <t>SINMA05-G</t>
  </si>
  <si>
    <t>SINOT07-G</t>
  </si>
  <si>
    <t>SINOT05-G</t>
  </si>
  <si>
    <t>SINOT02-G</t>
  </si>
  <si>
    <t>SINMA01-G</t>
  </si>
  <si>
    <t>SINMA03-G</t>
  </si>
  <si>
    <t>SINFL09-G</t>
  </si>
  <si>
    <t>SINOT01-G</t>
  </si>
  <si>
    <t>SINFL02-G</t>
  </si>
  <si>
    <t>SINFL06-G</t>
  </si>
  <si>
    <r>
      <t xml:space="preserve">Золотое тату </t>
    </r>
    <r>
      <rPr>
        <b/>
        <sz val="12"/>
        <rFont val="Arial Narrow"/>
        <family val="2"/>
      </rPr>
      <t>(5Х10см) -</t>
    </r>
    <r>
      <rPr>
        <sz val="12"/>
        <rFont val="Arial Narrow"/>
        <family val="2"/>
      </rPr>
      <t xml:space="preserve"> Природная гармония </t>
    </r>
  </si>
  <si>
    <t>SINMA06-G</t>
  </si>
  <si>
    <t>SINMA04-G</t>
  </si>
  <si>
    <t>SINOT06-G</t>
  </si>
  <si>
    <t>SINFL07-G</t>
  </si>
  <si>
    <t>SINFL08-G</t>
  </si>
  <si>
    <t>SINOT04-G</t>
  </si>
  <si>
    <t>SINOT03-G</t>
  </si>
  <si>
    <t>SINFL01-G</t>
  </si>
  <si>
    <t>SINFL04-G</t>
  </si>
  <si>
    <t>SINFL05-G</t>
  </si>
  <si>
    <t>SINFL03-G</t>
  </si>
  <si>
    <t>SINMA09-G</t>
  </si>
  <si>
    <t>SINMA08-G</t>
  </si>
  <si>
    <r>
      <t xml:space="preserve">Золотое тату </t>
    </r>
    <r>
      <rPr>
        <b/>
        <sz val="12"/>
        <rFont val="Arial Narrow"/>
        <family val="2"/>
      </rPr>
      <t>(5Х10см)</t>
    </r>
    <r>
      <rPr>
        <sz val="12"/>
        <rFont val="Arial Narrow"/>
        <family val="2"/>
      </rPr>
      <t xml:space="preserve"> - Эмоции цветов</t>
    </r>
  </si>
  <si>
    <t>WEN-0,5</t>
  </si>
  <si>
    <t>WEN-1.0</t>
  </si>
  <si>
    <t>WEN-1.5</t>
  </si>
  <si>
    <t>PG-F</t>
  </si>
  <si>
    <t>PS-F</t>
  </si>
  <si>
    <t>PKC-JS250</t>
  </si>
  <si>
    <t>PKC-MT250</t>
  </si>
  <si>
    <t>PKC-NT250</t>
  </si>
  <si>
    <t>PKC-TF250</t>
  </si>
  <si>
    <t>PKC-СС250</t>
  </si>
  <si>
    <t xml:space="preserve">Холодный крем-парафин  «Жасмин»  </t>
  </si>
  <si>
    <t xml:space="preserve">Холодный крем-парафин  «Мята»  </t>
  </si>
  <si>
    <t xml:space="preserve">Холодный крем-парафин  «Натуральный»  </t>
  </si>
  <si>
    <t xml:space="preserve">Холодный крем-парафин  «Тутти-Фрутти»  </t>
  </si>
  <si>
    <t xml:space="preserve">Холодный крем-парафин  «Шоколад»  </t>
  </si>
  <si>
    <t>BSVO10</t>
  </si>
  <si>
    <t>BSVO1</t>
  </si>
  <si>
    <t>Перчатки Виниловые неопудренные ,размер S</t>
  </si>
  <si>
    <t>Перчатки Виниловые неопудренные ,размер M</t>
  </si>
  <si>
    <t>Перчатки Виниловые неопудренные , размер L</t>
  </si>
  <si>
    <t>Перчатки Латексные неопудренные, размер S</t>
  </si>
  <si>
    <t>Перчатки Латексные неопудренные, размер M</t>
  </si>
  <si>
    <t xml:space="preserve">ЛО-21                    </t>
  </si>
  <si>
    <t xml:space="preserve">ЛО-22                    </t>
  </si>
  <si>
    <t>ЧКЭ226/93</t>
  </si>
  <si>
    <t>Чехол на кушетку с эластиком, 226*93, 1 шт.</t>
  </si>
  <si>
    <t>1шт/уп</t>
  </si>
  <si>
    <t xml:space="preserve">Трафарет (5 х 8см) для Блеск-тату </t>
  </si>
  <si>
    <t>NEW! Переводные Тату для тела "GOLD SIN" из 24 -каратного золота NEW!!</t>
  </si>
  <si>
    <t>Менеджер Оптового Отдела                             Леонова Анна</t>
  </si>
  <si>
    <t xml:space="preserve">Менеджер Сайта EPILSHOP.RU                                 Орлова Александра  </t>
  </si>
  <si>
    <r>
      <t xml:space="preserve">Воск в картридже «B-phasic» - Натуральный  </t>
    </r>
    <r>
      <rPr>
        <b/>
        <sz val="12"/>
        <color indexed="10"/>
        <rFont val="Arial Narrow"/>
        <family val="2"/>
      </rPr>
      <t xml:space="preserve"> NEW!                       </t>
    </r>
    <r>
      <rPr>
        <sz val="12"/>
        <rFont val="Arial Narrow"/>
        <family val="2"/>
      </rPr>
      <t xml:space="preserve">                              </t>
    </r>
  </si>
  <si>
    <t>Сахарная паста для депиляции "SugaringPRO"  (Натуральная линия)</t>
  </si>
  <si>
    <t>Сахарная паста  для депиляции "SugaringPRO"  (Фитолиния)</t>
  </si>
  <si>
    <t>Сахарная паста  для депиляции "SugaringPRO" (Шоколадная линия)</t>
  </si>
  <si>
    <t>Сахарная паста  для депиляции  "SugaringPRO" (без разогрева)</t>
  </si>
  <si>
    <t>Фитосмола  для депиляции  "SugaringPRO" (без разогрева)</t>
  </si>
  <si>
    <r>
      <t xml:space="preserve">Сахарная паста "Золотая" - Без разогрева для всех типов волос, 150, 250, 750г </t>
    </r>
    <r>
      <rPr>
        <b/>
        <sz val="12"/>
        <color indexed="10"/>
        <rFont val="Arial Narrow"/>
        <family val="2"/>
      </rPr>
      <t>NEW!</t>
    </r>
  </si>
  <si>
    <r>
      <t xml:space="preserve">Сахарная паста "Бифазная" - Без разогрева для всех типов волос, 150, 250, 750г </t>
    </r>
    <r>
      <rPr>
        <b/>
        <sz val="12"/>
        <color indexed="10"/>
        <rFont val="Arial Narrow"/>
        <family val="2"/>
      </rPr>
      <t>NEW!</t>
    </r>
  </si>
  <si>
    <r>
      <t xml:space="preserve">Фитосмола "ShugaringPRO" - Без разогрева для всех типов волос, 150, 250, 750г </t>
    </r>
    <r>
      <rPr>
        <b/>
        <sz val="12"/>
        <color indexed="10"/>
        <rFont val="Arial Narrow"/>
        <family val="2"/>
      </rPr>
      <t>NEW!</t>
    </r>
  </si>
  <si>
    <t>Бум. полоски «KRISTAL»  - в пачке (50 шт) 7х20см, (Италия), 90г/м2, Разноцветные (5цветов)</t>
  </si>
  <si>
    <t>Бум. полоски «KRISTAL»  - в пачке (100 шт)7х20см,(Италия), 90г/м2, Разноцветные (5цветов)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</si>
</sst>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_-* #,##0[$р.-419]_-;\-* #,##0[$р.-419]_-;_-* &quot;-&quot;??[$р.-419]_-;_-@_-"/>
    <numFmt numFmtId="169" formatCode="0;[Red]\-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Arial Narrow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1"/>
      <color indexed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4"/>
      <color indexed="12"/>
      <name val="Arial Cyr"/>
      <family val="0"/>
    </font>
    <font>
      <b/>
      <sz val="24"/>
      <name val="Calibri"/>
      <family val="2"/>
    </font>
    <font>
      <b/>
      <sz val="12"/>
      <color indexed="10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Cyr"/>
      <family val="0"/>
    </font>
    <font>
      <b/>
      <sz val="16"/>
      <color indexed="9"/>
      <name val="Arial Narrow"/>
      <family val="2"/>
    </font>
    <font>
      <b/>
      <sz val="14"/>
      <color indexed="9"/>
      <name val="Arial Narrow"/>
      <family val="2"/>
    </font>
    <font>
      <b/>
      <sz val="16"/>
      <color indexed="10"/>
      <name val="Arial Narrow"/>
      <family val="2"/>
    </font>
    <font>
      <sz val="12"/>
      <color indexed="10"/>
      <name val="Arial Narrow"/>
      <family val="2"/>
    </font>
    <font>
      <sz val="8"/>
      <name val="Tahoma"/>
      <family val="2"/>
    </font>
    <font>
      <sz val="2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 Cyr"/>
      <family val="0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12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horizontal="center"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right" vertical="center" wrapText="1"/>
      <protection/>
    </xf>
    <xf numFmtId="166" fontId="5" fillId="0" borderId="10" xfId="0" applyNumberFormat="1" applyFont="1" applyFill="1" applyBorder="1" applyAlignment="1" applyProtection="1">
      <alignment horizontal="right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66" fontId="6" fillId="0" borderId="11" xfId="0" applyNumberFormat="1" applyFont="1" applyFill="1" applyBorder="1" applyAlignment="1" applyProtection="1">
      <alignment horizontal="right" vertical="center" wrapText="1"/>
      <protection/>
    </xf>
    <xf numFmtId="166" fontId="5" fillId="0" borderId="12" xfId="0" applyNumberFormat="1" applyFont="1" applyFill="1" applyBorder="1" applyAlignment="1" applyProtection="1">
      <alignment horizontal="center" vertical="center" wrapText="1"/>
      <protection/>
    </xf>
    <xf numFmtId="166" fontId="3" fillId="0" borderId="12" xfId="0" applyNumberFormat="1" applyFont="1" applyFill="1" applyBorder="1" applyAlignment="1" applyProtection="1">
      <alignment horizontal="right" vertical="center" wrapText="1"/>
      <protection/>
    </xf>
    <xf numFmtId="166" fontId="5" fillId="0" borderId="12" xfId="0" applyNumberFormat="1" applyFont="1" applyFill="1" applyBorder="1" applyAlignment="1" applyProtection="1">
      <alignment horizontal="right" vertical="center" wrapText="1"/>
      <protection/>
    </xf>
    <xf numFmtId="165" fontId="3" fillId="0" borderId="12" xfId="0" applyNumberFormat="1" applyFont="1" applyFill="1" applyBorder="1" applyAlignment="1" applyProtection="1">
      <alignment horizontal="center" vertical="center" wrapText="1"/>
      <protection/>
    </xf>
    <xf numFmtId="16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166" fontId="6" fillId="0" borderId="13" xfId="0" applyNumberFormat="1" applyFont="1" applyFill="1" applyBorder="1" applyAlignment="1" applyProtection="1">
      <alignment horizontal="right" vertical="center" wrapText="1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3" fillId="0" borderId="14" xfId="0" applyNumberFormat="1" applyFont="1" applyFill="1" applyBorder="1" applyAlignment="1" applyProtection="1">
      <alignment horizontal="right" vertical="center" wrapText="1"/>
      <protection/>
    </xf>
    <xf numFmtId="166" fontId="5" fillId="0" borderId="14" xfId="0" applyNumberFormat="1" applyFont="1" applyFill="1" applyBorder="1" applyAlignment="1" applyProtection="1">
      <alignment horizontal="right" vertical="center" wrapText="1"/>
      <protection/>
    </xf>
    <xf numFmtId="165" fontId="3" fillId="0" borderId="14" xfId="0" applyNumberFormat="1" applyFont="1" applyFill="1" applyBorder="1" applyAlignment="1" applyProtection="1">
      <alignment horizontal="center" vertical="center" wrapText="1"/>
      <protection/>
    </xf>
    <xf numFmtId="166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166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166" fontId="64" fillId="34" borderId="16" xfId="0" applyNumberFormat="1" applyFont="1" applyFill="1" applyBorder="1" applyAlignment="1" applyProtection="1">
      <alignment horizontal="center" vertical="center" wrapText="1"/>
      <protection/>
    </xf>
    <xf numFmtId="166" fontId="64" fillId="34" borderId="16" xfId="0" applyNumberFormat="1" applyFont="1" applyFill="1" applyBorder="1" applyAlignment="1" applyProtection="1">
      <alignment horizontal="right" vertical="center" wrapText="1"/>
      <protection/>
    </xf>
    <xf numFmtId="165" fontId="64" fillId="34" borderId="16" xfId="0" applyNumberFormat="1" applyFont="1" applyFill="1" applyBorder="1" applyAlignment="1" applyProtection="1">
      <alignment horizontal="center" vertical="center" wrapText="1"/>
      <protection/>
    </xf>
    <xf numFmtId="166" fontId="64" fillId="34" borderId="16" xfId="0" applyNumberFormat="1" applyFont="1" applyFill="1" applyBorder="1" applyAlignment="1" applyProtection="1">
      <alignment horizontal="left" vertical="center" wrapText="1"/>
      <protection/>
    </xf>
    <xf numFmtId="166" fontId="64" fillId="34" borderId="17" xfId="0" applyNumberFormat="1" applyFont="1" applyFill="1" applyBorder="1" applyAlignment="1" applyProtection="1">
      <alignment horizontal="right" vertical="center" wrapText="1"/>
      <protection/>
    </xf>
    <xf numFmtId="166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66" fontId="5" fillId="33" borderId="12" xfId="0" applyNumberFormat="1" applyFont="1" applyFill="1" applyBorder="1" applyAlignment="1" applyProtection="1">
      <alignment horizontal="center" vertical="center" wrapText="1"/>
      <protection/>
    </xf>
    <xf numFmtId="166" fontId="3" fillId="33" borderId="12" xfId="0" applyNumberFormat="1" applyFont="1" applyFill="1" applyBorder="1" applyAlignment="1" applyProtection="1">
      <alignment horizontal="right" vertical="center" wrapText="1"/>
      <protection/>
    </xf>
    <xf numFmtId="166" fontId="5" fillId="33" borderId="12" xfId="0" applyNumberFormat="1" applyFont="1" applyFill="1" applyBorder="1" applyAlignment="1" applyProtection="1">
      <alignment horizontal="right" vertical="center" wrapText="1"/>
      <protection/>
    </xf>
    <xf numFmtId="165" fontId="3" fillId="33" borderId="12" xfId="0" applyNumberFormat="1" applyFont="1" applyFill="1" applyBorder="1" applyAlignment="1" applyProtection="1">
      <alignment horizontal="center" vertical="center" wrapText="1"/>
      <protection/>
    </xf>
    <xf numFmtId="166" fontId="3" fillId="33" borderId="12" xfId="0" applyNumberFormat="1" applyFont="1" applyFill="1" applyBorder="1" applyAlignment="1" applyProtection="1">
      <alignment horizontal="center" vertical="center" wrapText="1"/>
      <protection/>
    </xf>
    <xf numFmtId="166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166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0" borderId="18" xfId="0" applyNumberFormat="1" applyFont="1" applyFill="1" applyBorder="1" applyAlignment="1" applyProtection="1">
      <alignment horizontal="right" vertical="center" wrapText="1"/>
      <protection/>
    </xf>
    <xf numFmtId="166" fontId="5" fillId="0" borderId="18" xfId="0" applyNumberFormat="1" applyFont="1" applyFill="1" applyBorder="1" applyAlignment="1" applyProtection="1">
      <alignment horizontal="right" vertical="center" wrapText="1"/>
      <protection/>
    </xf>
    <xf numFmtId="165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 applyProtection="1">
      <alignment horizontal="left" vertical="center" wrapText="1"/>
      <protection/>
    </xf>
    <xf numFmtId="166" fontId="5" fillId="33" borderId="10" xfId="0" applyNumberFormat="1" applyFont="1" applyFill="1" applyBorder="1" applyAlignment="1" applyProtection="1">
      <alignment horizontal="center" vertical="center" wrapText="1"/>
      <protection/>
    </xf>
    <xf numFmtId="166" fontId="3" fillId="33" borderId="10" xfId="0" applyNumberFormat="1" applyFont="1" applyFill="1" applyBorder="1" applyAlignment="1" applyProtection="1">
      <alignment horizontal="right" vertical="center" wrapText="1"/>
      <protection/>
    </xf>
    <xf numFmtId="166" fontId="5" fillId="33" borderId="10" xfId="0" applyNumberFormat="1" applyFont="1" applyFill="1" applyBorder="1" applyAlignment="1" applyProtection="1">
      <alignment horizontal="right" vertical="center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/>
    </xf>
    <xf numFmtId="166" fontId="3" fillId="33" borderId="10" xfId="0" applyNumberFormat="1" applyFont="1" applyFill="1" applyBorder="1" applyAlignment="1" applyProtection="1">
      <alignment horizontal="center" vertical="center" wrapText="1"/>
      <protection/>
    </xf>
    <xf numFmtId="166" fontId="3" fillId="33" borderId="10" xfId="0" applyNumberFormat="1" applyFont="1" applyFill="1" applyBorder="1" applyAlignment="1" applyProtection="1">
      <alignment horizontal="left" vertical="center" wrapText="1"/>
      <protection/>
    </xf>
    <xf numFmtId="166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3" fontId="64" fillId="34" borderId="19" xfId="0" applyNumberFormat="1" applyFont="1" applyFill="1" applyBorder="1" applyAlignment="1" applyProtection="1">
      <alignment horizontal="center" vertical="center" wrapText="1"/>
      <protection locked="0"/>
    </xf>
    <xf numFmtId="166" fontId="64" fillId="34" borderId="20" xfId="0" applyNumberFormat="1" applyFont="1" applyFill="1" applyBorder="1" applyAlignment="1" applyProtection="1">
      <alignment horizontal="center" vertical="center" wrapText="1"/>
      <protection/>
    </xf>
    <xf numFmtId="166" fontId="64" fillId="34" borderId="20" xfId="0" applyNumberFormat="1" applyFont="1" applyFill="1" applyBorder="1" applyAlignment="1" applyProtection="1">
      <alignment horizontal="right" vertical="center" wrapText="1"/>
      <protection/>
    </xf>
    <xf numFmtId="3" fontId="64" fillId="34" borderId="20" xfId="0" applyNumberFormat="1" applyFont="1" applyFill="1" applyBorder="1" applyAlignment="1" applyProtection="1">
      <alignment horizontal="center" vertical="center" wrapText="1"/>
      <protection locked="0"/>
    </xf>
    <xf numFmtId="165" fontId="64" fillId="34" borderId="20" xfId="0" applyNumberFormat="1" applyFont="1" applyFill="1" applyBorder="1" applyAlignment="1" applyProtection="1">
      <alignment horizontal="center" vertical="center" wrapText="1"/>
      <protection/>
    </xf>
    <xf numFmtId="166" fontId="64" fillId="34" borderId="20" xfId="0" applyNumberFormat="1" applyFont="1" applyFill="1" applyBorder="1" applyAlignment="1" applyProtection="1">
      <alignment horizontal="left" vertical="center" wrapText="1"/>
      <protection/>
    </xf>
    <xf numFmtId="166" fontId="64" fillId="34" borderId="21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3" fillId="0" borderId="10" xfId="0" applyNumberFormat="1" applyFont="1" applyFill="1" applyBorder="1" applyAlignment="1" applyProtection="1">
      <alignment horizontal="left" vertical="center" wrapText="1"/>
      <protection/>
    </xf>
    <xf numFmtId="166" fontId="5" fillId="33" borderId="14" xfId="0" applyNumberFormat="1" applyFont="1" applyFill="1" applyBorder="1" applyAlignment="1" applyProtection="1">
      <alignment horizontal="center" vertical="center" wrapText="1"/>
      <protection/>
    </xf>
    <xf numFmtId="166" fontId="3" fillId="33" borderId="14" xfId="0" applyNumberFormat="1" applyFont="1" applyFill="1" applyBorder="1" applyAlignment="1" applyProtection="1">
      <alignment horizontal="right" vertical="center" wrapText="1"/>
      <protection/>
    </xf>
    <xf numFmtId="166" fontId="5" fillId="33" borderId="14" xfId="0" applyNumberFormat="1" applyFont="1" applyFill="1" applyBorder="1" applyAlignment="1" applyProtection="1">
      <alignment horizontal="right" vertical="center" wrapText="1"/>
      <protection/>
    </xf>
    <xf numFmtId="165" fontId="3" fillId="33" borderId="14" xfId="0" applyNumberFormat="1" applyFont="1" applyFill="1" applyBorder="1" applyAlignment="1" applyProtection="1">
      <alignment horizontal="center" vertical="center" wrapText="1"/>
      <protection/>
    </xf>
    <xf numFmtId="166" fontId="3" fillId="33" borderId="14" xfId="0" applyNumberFormat="1" applyFont="1" applyFill="1" applyBorder="1" applyAlignment="1" applyProtection="1">
      <alignment horizontal="center" vertical="center" wrapText="1"/>
      <protection/>
    </xf>
    <xf numFmtId="166" fontId="3" fillId="33" borderId="14" xfId="0" applyNumberFormat="1" applyFont="1" applyFill="1" applyBorder="1" applyAlignment="1" applyProtection="1">
      <alignment horizontal="left" vertical="center" wrapText="1"/>
      <protection/>
    </xf>
    <xf numFmtId="166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Alignment="1" applyProtection="1">
      <alignment vertical="center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166" fontId="6" fillId="0" borderId="22" xfId="0" applyNumberFormat="1" applyFont="1" applyFill="1" applyBorder="1" applyAlignment="1" applyProtection="1">
      <alignment horizontal="right" vertical="center" wrapText="1"/>
      <protection/>
    </xf>
    <xf numFmtId="1" fontId="3" fillId="0" borderId="23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right" vertical="center" wrapText="1"/>
      <protection/>
    </xf>
    <xf numFmtId="1" fontId="3" fillId="0" borderId="25" xfId="0" applyNumberFormat="1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 applyProtection="1">
      <alignment horizontal="center" vertical="center" wrapText="1"/>
      <protection/>
    </xf>
    <xf numFmtId="166" fontId="5" fillId="33" borderId="26" xfId="0" applyNumberFormat="1" applyFont="1" applyFill="1" applyBorder="1" applyAlignment="1" applyProtection="1">
      <alignment horizontal="center" wrapText="1"/>
      <protection/>
    </xf>
    <xf numFmtId="166" fontId="5" fillId="33" borderId="26" xfId="0" applyNumberFormat="1" applyFont="1" applyFill="1" applyBorder="1" applyAlignment="1" applyProtection="1">
      <alignment horizontal="right" wrapText="1"/>
      <protection/>
    </xf>
    <xf numFmtId="165" fontId="3" fillId="33" borderId="26" xfId="0" applyNumberFormat="1" applyFont="1" applyFill="1" applyBorder="1" applyAlignment="1" applyProtection="1">
      <alignment horizontal="center" wrapText="1"/>
      <protection/>
    </xf>
    <xf numFmtId="166" fontId="3" fillId="33" borderId="26" xfId="0" applyNumberFormat="1" applyFont="1" applyFill="1" applyBorder="1" applyAlignment="1" applyProtection="1">
      <alignment horizontal="center" wrapText="1"/>
      <protection/>
    </xf>
    <xf numFmtId="166" fontId="3" fillId="33" borderId="26" xfId="0" applyNumberFormat="1" applyFont="1" applyFill="1" applyBorder="1" applyAlignment="1" applyProtection="1">
      <alignment horizontal="left" wrapText="1"/>
      <protection/>
    </xf>
    <xf numFmtId="166" fontId="6" fillId="33" borderId="27" xfId="0" applyNumberFormat="1" applyFont="1" applyFill="1" applyBorder="1" applyAlignment="1" applyProtection="1">
      <alignment horizontal="right" wrapText="1"/>
      <protection/>
    </xf>
    <xf numFmtId="166" fontId="5" fillId="33" borderId="12" xfId="0" applyNumberFormat="1" applyFont="1" applyFill="1" applyBorder="1" applyAlignment="1" applyProtection="1">
      <alignment horizontal="center" wrapText="1"/>
      <protection/>
    </xf>
    <xf numFmtId="165" fontId="3" fillId="33" borderId="12" xfId="0" applyNumberFormat="1" applyFont="1" applyFill="1" applyBorder="1" applyAlignment="1" applyProtection="1">
      <alignment horizontal="center" wrapText="1"/>
      <protection/>
    </xf>
    <xf numFmtId="166" fontId="3" fillId="33" borderId="12" xfId="0" applyNumberFormat="1" applyFont="1" applyFill="1" applyBorder="1" applyAlignment="1" applyProtection="1">
      <alignment horizontal="center" wrapText="1"/>
      <protection/>
    </xf>
    <xf numFmtId="166" fontId="3" fillId="33" borderId="12" xfId="0" applyNumberFormat="1" applyFont="1" applyFill="1" applyBorder="1" applyAlignment="1" applyProtection="1">
      <alignment horizontal="left" wrapText="1"/>
      <protection/>
    </xf>
    <xf numFmtId="166" fontId="6" fillId="33" borderId="13" xfId="0" applyNumberFormat="1" applyFont="1" applyFill="1" applyBorder="1" applyAlignment="1" applyProtection="1">
      <alignment horizontal="right" wrapText="1"/>
      <protection/>
    </xf>
    <xf numFmtId="166" fontId="5" fillId="33" borderId="12" xfId="0" applyNumberFormat="1" applyFont="1" applyFill="1" applyBorder="1" applyAlignment="1" applyProtection="1">
      <alignment horizontal="right" wrapText="1"/>
      <protection/>
    </xf>
    <xf numFmtId="166" fontId="5" fillId="33" borderId="14" xfId="0" applyNumberFormat="1" applyFont="1" applyFill="1" applyBorder="1" applyAlignment="1" applyProtection="1">
      <alignment horizontal="center" wrapText="1"/>
      <protection/>
    </xf>
    <xf numFmtId="166" fontId="3" fillId="33" borderId="14" xfId="0" applyNumberFormat="1" applyFont="1" applyFill="1" applyBorder="1" applyAlignment="1" applyProtection="1">
      <alignment horizontal="right" wrapText="1"/>
      <protection/>
    </xf>
    <xf numFmtId="166" fontId="5" fillId="33" borderId="14" xfId="0" applyNumberFormat="1" applyFont="1" applyFill="1" applyBorder="1" applyAlignment="1" applyProtection="1">
      <alignment horizontal="right" wrapText="1"/>
      <protection/>
    </xf>
    <xf numFmtId="165" fontId="3" fillId="33" borderId="14" xfId="0" applyNumberFormat="1" applyFont="1" applyFill="1" applyBorder="1" applyAlignment="1" applyProtection="1">
      <alignment horizontal="center" wrapText="1"/>
      <protection/>
    </xf>
    <xf numFmtId="166" fontId="3" fillId="33" borderId="14" xfId="0" applyNumberFormat="1" applyFont="1" applyFill="1" applyBorder="1" applyAlignment="1" applyProtection="1">
      <alignment horizontal="center" wrapText="1"/>
      <protection/>
    </xf>
    <xf numFmtId="166" fontId="3" fillId="33" borderId="14" xfId="0" applyNumberFormat="1" applyFont="1" applyFill="1" applyBorder="1" applyAlignment="1" applyProtection="1">
      <alignment horizontal="left" wrapText="1"/>
      <protection/>
    </xf>
    <xf numFmtId="166" fontId="6" fillId="33" borderId="15" xfId="0" applyNumberFormat="1" applyFont="1" applyFill="1" applyBorder="1" applyAlignment="1" applyProtection="1">
      <alignment horizontal="right" wrapText="1"/>
      <protection/>
    </xf>
    <xf numFmtId="166" fontId="5" fillId="33" borderId="10" xfId="0" applyNumberFormat="1" applyFont="1" applyFill="1" applyBorder="1" applyAlignment="1" applyProtection="1">
      <alignment horizontal="center" wrapText="1"/>
      <protection/>
    </xf>
    <xf numFmtId="166" fontId="3" fillId="33" borderId="10" xfId="0" applyNumberFormat="1" applyFont="1" applyFill="1" applyBorder="1" applyAlignment="1" applyProtection="1">
      <alignment horizontal="right" wrapText="1"/>
      <protection/>
    </xf>
    <xf numFmtId="166" fontId="5" fillId="33" borderId="10" xfId="0" applyNumberFormat="1" applyFont="1" applyFill="1" applyBorder="1" applyAlignment="1" applyProtection="1">
      <alignment horizontal="right" wrapText="1"/>
      <protection/>
    </xf>
    <xf numFmtId="165" fontId="3" fillId="33" borderId="10" xfId="0" applyNumberFormat="1" applyFont="1" applyFill="1" applyBorder="1" applyAlignment="1" applyProtection="1">
      <alignment horizontal="center" wrapText="1"/>
      <protection/>
    </xf>
    <xf numFmtId="166" fontId="3" fillId="33" borderId="10" xfId="0" applyNumberFormat="1" applyFont="1" applyFill="1" applyBorder="1" applyAlignment="1" applyProtection="1">
      <alignment horizontal="center" wrapText="1"/>
      <protection/>
    </xf>
    <xf numFmtId="166" fontId="3" fillId="33" borderId="10" xfId="0" applyNumberFormat="1" applyFont="1" applyFill="1" applyBorder="1" applyAlignment="1" applyProtection="1">
      <alignment horizontal="left" wrapText="1"/>
      <protection/>
    </xf>
    <xf numFmtId="166" fontId="6" fillId="33" borderId="11" xfId="0" applyNumberFormat="1" applyFont="1" applyFill="1" applyBorder="1" applyAlignment="1" applyProtection="1">
      <alignment horizontal="right" wrapText="1"/>
      <protection/>
    </xf>
    <xf numFmtId="166" fontId="3" fillId="33" borderId="12" xfId="0" applyNumberFormat="1" applyFont="1" applyFill="1" applyBorder="1" applyAlignment="1" applyProtection="1">
      <alignment horizontal="right" wrapText="1"/>
      <protection/>
    </xf>
    <xf numFmtId="166" fontId="5" fillId="33" borderId="18" xfId="0" applyNumberFormat="1" applyFont="1" applyFill="1" applyBorder="1" applyAlignment="1" applyProtection="1">
      <alignment horizontal="center" wrapText="1"/>
      <protection/>
    </xf>
    <xf numFmtId="166" fontId="3" fillId="33" borderId="18" xfId="0" applyNumberFormat="1" applyFont="1" applyFill="1" applyBorder="1" applyAlignment="1" applyProtection="1">
      <alignment horizontal="right" wrapText="1"/>
      <protection/>
    </xf>
    <xf numFmtId="166" fontId="5" fillId="33" borderId="18" xfId="0" applyNumberFormat="1" applyFont="1" applyFill="1" applyBorder="1" applyAlignment="1" applyProtection="1">
      <alignment horizontal="right" wrapText="1"/>
      <protection/>
    </xf>
    <xf numFmtId="165" fontId="3" fillId="33" borderId="18" xfId="0" applyNumberFormat="1" applyFont="1" applyFill="1" applyBorder="1" applyAlignment="1" applyProtection="1">
      <alignment horizontal="center" wrapText="1"/>
      <protection/>
    </xf>
    <xf numFmtId="166" fontId="3" fillId="33" borderId="18" xfId="0" applyNumberFormat="1" applyFont="1" applyFill="1" applyBorder="1" applyAlignment="1" applyProtection="1">
      <alignment horizontal="center" wrapText="1"/>
      <protection/>
    </xf>
    <xf numFmtId="166" fontId="3" fillId="33" borderId="18" xfId="0" applyNumberFormat="1" applyFont="1" applyFill="1" applyBorder="1" applyAlignment="1" applyProtection="1">
      <alignment horizontal="left" wrapText="1"/>
      <protection/>
    </xf>
    <xf numFmtId="166" fontId="5" fillId="0" borderId="18" xfId="0" applyNumberFormat="1" applyFont="1" applyFill="1" applyBorder="1" applyAlignment="1" applyProtection="1">
      <alignment horizontal="center" vertical="center" wrapText="1"/>
      <protection/>
    </xf>
    <xf numFmtId="166" fontId="3" fillId="0" borderId="18" xfId="0" applyNumberFormat="1" applyFont="1" applyFill="1" applyBorder="1" applyAlignment="1" applyProtection="1">
      <alignment horizontal="center" vertical="center" wrapText="1"/>
      <protection/>
    </xf>
    <xf numFmtId="166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3" fillId="0" borderId="10" xfId="0" applyNumberFormat="1" applyFont="1" applyFill="1" applyBorder="1" applyAlignment="1" applyProtection="1">
      <alignment horizontal="center" wrapText="1"/>
      <protection/>
    </xf>
    <xf numFmtId="166" fontId="3" fillId="0" borderId="10" xfId="0" applyNumberFormat="1" applyFont="1" applyFill="1" applyBorder="1" applyAlignment="1" applyProtection="1">
      <alignment horizontal="center" wrapText="1"/>
      <protection/>
    </xf>
    <xf numFmtId="166" fontId="3" fillId="0" borderId="10" xfId="0" applyNumberFormat="1" applyFont="1" applyFill="1" applyBorder="1" applyAlignment="1" applyProtection="1">
      <alignment horizontal="left" wrapText="1"/>
      <protection/>
    </xf>
    <xf numFmtId="166" fontId="6" fillId="0" borderId="11" xfId="0" applyNumberFormat="1" applyFont="1" applyFill="1" applyBorder="1" applyAlignment="1" applyProtection="1">
      <alignment horizontal="right" wrapText="1"/>
      <protection/>
    </xf>
    <xf numFmtId="165" fontId="3" fillId="0" borderId="12" xfId="0" applyNumberFormat="1" applyFont="1" applyFill="1" applyBorder="1" applyAlignment="1" applyProtection="1">
      <alignment horizontal="center" wrapText="1"/>
      <protection/>
    </xf>
    <xf numFmtId="166" fontId="3" fillId="0" borderId="12" xfId="0" applyNumberFormat="1" applyFont="1" applyFill="1" applyBorder="1" applyAlignment="1" applyProtection="1">
      <alignment horizontal="center" wrapText="1"/>
      <protection/>
    </xf>
    <xf numFmtId="166" fontId="3" fillId="0" borderId="12" xfId="0" applyNumberFormat="1" applyFont="1" applyFill="1" applyBorder="1" applyAlignment="1" applyProtection="1">
      <alignment horizontal="left" wrapText="1"/>
      <protection/>
    </xf>
    <xf numFmtId="166" fontId="6" fillId="0" borderId="13" xfId="0" applyNumberFormat="1" applyFont="1" applyFill="1" applyBorder="1" applyAlignment="1" applyProtection="1">
      <alignment horizontal="right" wrapText="1"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 horizontal="center" wrapText="1"/>
      <protection/>
    </xf>
    <xf numFmtId="166" fontId="3" fillId="0" borderId="18" xfId="0" applyNumberFormat="1" applyFont="1" applyFill="1" applyBorder="1" applyAlignment="1" applyProtection="1">
      <alignment horizontal="center" wrapText="1"/>
      <protection/>
    </xf>
    <xf numFmtId="166" fontId="3" fillId="0" borderId="18" xfId="0" applyNumberFormat="1" applyFont="1" applyFill="1" applyBorder="1" applyAlignment="1" applyProtection="1">
      <alignment horizontal="left" wrapText="1"/>
      <protection/>
    </xf>
    <xf numFmtId="166" fontId="6" fillId="0" borderId="24" xfId="0" applyNumberFormat="1" applyFont="1" applyFill="1" applyBorder="1" applyAlignment="1" applyProtection="1">
      <alignment horizontal="right" wrapText="1"/>
      <protection/>
    </xf>
    <xf numFmtId="0" fontId="3" fillId="35" borderId="0" xfId="0" applyFont="1" applyFill="1" applyAlignment="1" applyProtection="1">
      <alignment/>
      <protection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166" fontId="5" fillId="0" borderId="26" xfId="0" applyNumberFormat="1" applyFont="1" applyFill="1" applyBorder="1" applyAlignment="1" applyProtection="1">
      <alignment horizontal="center" vertical="center" wrapText="1"/>
      <protection/>
    </xf>
    <xf numFmtId="166" fontId="3" fillId="0" borderId="28" xfId="0" applyNumberFormat="1" applyFont="1" applyFill="1" applyBorder="1" applyAlignment="1" applyProtection="1">
      <alignment horizontal="right" vertical="center" wrapText="1"/>
      <protection/>
    </xf>
    <xf numFmtId="166" fontId="3" fillId="0" borderId="26" xfId="0" applyNumberFormat="1" applyFont="1" applyFill="1" applyBorder="1" applyAlignment="1" applyProtection="1">
      <alignment horizontal="right" vertical="center" wrapText="1"/>
      <protection/>
    </xf>
    <xf numFmtId="166" fontId="5" fillId="0" borderId="26" xfId="0" applyNumberFormat="1" applyFont="1" applyFill="1" applyBorder="1" applyAlignment="1" applyProtection="1">
      <alignment horizontal="right" vertical="center" wrapText="1"/>
      <protection/>
    </xf>
    <xf numFmtId="165" fontId="3" fillId="0" borderId="26" xfId="0" applyNumberFormat="1" applyFont="1" applyFill="1" applyBorder="1" applyAlignment="1" applyProtection="1">
      <alignment horizontal="center" vertical="center" wrapText="1"/>
      <protection/>
    </xf>
    <xf numFmtId="166" fontId="3" fillId="0" borderId="26" xfId="0" applyNumberFormat="1" applyFont="1" applyFill="1" applyBorder="1" applyAlignment="1" applyProtection="1">
      <alignment horizontal="center" vertical="center" wrapText="1"/>
      <protection/>
    </xf>
    <xf numFmtId="166" fontId="3" fillId="0" borderId="26" xfId="0" applyNumberFormat="1" applyFont="1" applyFill="1" applyBorder="1" applyAlignment="1" applyProtection="1">
      <alignment horizontal="left" vertical="center" wrapText="1"/>
      <protection/>
    </xf>
    <xf numFmtId="166" fontId="6" fillId="0" borderId="27" xfId="0" applyNumberFormat="1" applyFont="1" applyFill="1" applyBorder="1" applyAlignment="1" applyProtection="1">
      <alignment horizontal="right" vertical="center" wrapText="1"/>
      <protection/>
    </xf>
    <xf numFmtId="0" fontId="3" fillId="33" borderId="29" xfId="0" applyFont="1" applyFill="1" applyBorder="1" applyAlignment="1" applyProtection="1">
      <alignment horizontal="right" vertical="center"/>
      <protection/>
    </xf>
    <xf numFmtId="1" fontId="10" fillId="33" borderId="30" xfId="0" applyNumberFormat="1" applyFont="1" applyFill="1" applyBorder="1" applyAlignment="1" applyProtection="1">
      <alignment horizontal="center" vertical="center" wrapText="1"/>
      <protection/>
    </xf>
    <xf numFmtId="164" fontId="65" fillId="34" borderId="31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 vertical="center" wrapText="1"/>
      <protection/>
    </xf>
    <xf numFmtId="0" fontId="16" fillId="33" borderId="32" xfId="0" applyFont="1" applyFill="1" applyBorder="1" applyAlignment="1" applyProtection="1">
      <alignment horizontal="left" vertical="center"/>
      <protection/>
    </xf>
    <xf numFmtId="0" fontId="16" fillId="33" borderId="32" xfId="0" applyFont="1" applyFill="1" applyBorder="1" applyAlignment="1" applyProtection="1">
      <alignment vertical="center"/>
      <protection/>
    </xf>
    <xf numFmtId="0" fontId="16" fillId="33" borderId="33" xfId="0" applyFont="1" applyFill="1" applyBorder="1" applyAlignment="1" applyProtection="1">
      <alignment vertical="center"/>
      <protection/>
    </xf>
    <xf numFmtId="0" fontId="19" fillId="33" borderId="34" xfId="0" applyFont="1" applyFill="1" applyBorder="1" applyAlignment="1" applyProtection="1">
      <alignment vertical="center" wrapText="1"/>
      <protection/>
    </xf>
    <xf numFmtId="0" fontId="15" fillId="33" borderId="34" xfId="0" applyFont="1" applyFill="1" applyBorder="1" applyAlignment="1" applyProtection="1">
      <alignment vertical="center" wrapText="1"/>
      <protection/>
    </xf>
    <xf numFmtId="0" fontId="5" fillId="33" borderId="34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horizontal="right" vertical="center"/>
      <protection/>
    </xf>
    <xf numFmtId="164" fontId="3" fillId="0" borderId="34" xfId="0" applyNumberFormat="1" applyFont="1" applyFill="1" applyBorder="1" applyAlignment="1" applyProtection="1">
      <alignment horizontal="left" vertical="center"/>
      <protection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0" fillId="33" borderId="36" xfId="0" applyNumberFormat="1" applyFont="1" applyFill="1" applyBorder="1" applyAlignment="1" applyProtection="1">
      <alignment vertical="center" wrapText="1"/>
      <protection/>
    </xf>
    <xf numFmtId="1" fontId="4" fillId="33" borderId="35" xfId="0" applyNumberFormat="1" applyFont="1" applyFill="1" applyBorder="1" applyAlignment="1" applyProtection="1">
      <alignment vertical="center" wrapText="1"/>
      <protection/>
    </xf>
    <xf numFmtId="1" fontId="2" fillId="33" borderId="0" xfId="0" applyNumberFormat="1" applyFont="1" applyFill="1" applyBorder="1" applyAlignment="1" applyProtection="1">
      <alignment horizontal="right" vertical="center"/>
      <protection/>
    </xf>
    <xf numFmtId="1" fontId="4" fillId="33" borderId="0" xfId="0" applyNumberFormat="1" applyFont="1" applyFill="1" applyBorder="1" applyAlignment="1" applyProtection="1">
      <alignment horizontal="right" vertical="center" wrapText="1"/>
      <protection/>
    </xf>
    <xf numFmtId="1" fontId="16" fillId="33" borderId="32" xfId="0" applyNumberFormat="1" applyFont="1" applyFill="1" applyBorder="1" applyAlignment="1" applyProtection="1">
      <alignment vertical="center"/>
      <protection/>
    </xf>
    <xf numFmtId="1" fontId="3" fillId="33" borderId="21" xfId="0" applyNumberFormat="1" applyFont="1" applyFill="1" applyBorder="1" applyAlignment="1" applyProtection="1">
      <alignment horizontal="right" vertical="center"/>
      <protection/>
    </xf>
    <xf numFmtId="1" fontId="64" fillId="34" borderId="20" xfId="0" applyNumberFormat="1" applyFont="1" applyFill="1" applyBorder="1" applyAlignment="1" applyProtection="1">
      <alignment horizontal="lef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>
      <alignment horizontal="right" vertical="center" wrapText="1"/>
      <protection/>
    </xf>
    <xf numFmtId="1" fontId="6" fillId="0" borderId="14" xfId="0" applyNumberFormat="1" applyFont="1" applyFill="1" applyBorder="1" applyAlignment="1" applyProtection="1">
      <alignment horizontal="right" vertical="center" wrapText="1"/>
      <protection/>
    </xf>
    <xf numFmtId="1" fontId="6" fillId="0" borderId="26" xfId="0" applyNumberFormat="1" applyFont="1" applyFill="1" applyBorder="1" applyAlignment="1" applyProtection="1">
      <alignment horizontal="right" vertical="center" wrapText="1"/>
      <protection/>
    </xf>
    <xf numFmtId="1" fontId="6" fillId="0" borderId="18" xfId="0" applyNumberFormat="1" applyFont="1" applyFill="1" applyBorder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>
      <alignment horizontal="right" wrapText="1"/>
      <protection/>
    </xf>
    <xf numFmtId="1" fontId="6" fillId="0" borderId="18" xfId="0" applyNumberFormat="1" applyFont="1" applyFill="1" applyBorder="1" applyAlignment="1" applyProtection="1">
      <alignment horizontal="right" wrapText="1"/>
      <protection/>
    </xf>
    <xf numFmtId="1" fontId="6" fillId="0" borderId="12" xfId="0" applyNumberFormat="1" applyFont="1" applyFill="1" applyBorder="1" applyAlignment="1" applyProtection="1">
      <alignment horizontal="right" wrapText="1"/>
      <protection/>
    </xf>
    <xf numFmtId="1" fontId="6" fillId="33" borderId="12" xfId="0" applyNumberFormat="1" applyFont="1" applyFill="1" applyBorder="1" applyAlignment="1" applyProtection="1">
      <alignment horizontal="right" wrapText="1"/>
      <protection/>
    </xf>
    <xf numFmtId="1" fontId="6" fillId="33" borderId="10" xfId="0" applyNumberFormat="1" applyFont="1" applyFill="1" applyBorder="1" applyAlignment="1" applyProtection="1">
      <alignment horizontal="right" wrapText="1"/>
      <protection/>
    </xf>
    <xf numFmtId="1" fontId="6" fillId="33" borderId="14" xfId="0" applyNumberFormat="1" applyFont="1" applyFill="1" applyBorder="1" applyAlignment="1" applyProtection="1">
      <alignment horizontal="right" wrapText="1"/>
      <protection/>
    </xf>
    <xf numFmtId="1" fontId="6" fillId="33" borderId="26" xfId="0" applyNumberFormat="1" applyFont="1" applyFill="1" applyBorder="1" applyAlignment="1" applyProtection="1">
      <alignment horizontal="right" wrapText="1"/>
      <protection/>
    </xf>
    <xf numFmtId="1" fontId="6" fillId="0" borderId="25" xfId="0" applyNumberFormat="1" applyFont="1" applyFill="1" applyBorder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 quotePrefix="1">
      <alignment horizontal="right" vertical="center" wrapText="1"/>
      <protection/>
    </xf>
    <xf numFmtId="1" fontId="6" fillId="0" borderId="12" xfId="0" applyNumberFormat="1" applyFont="1" applyFill="1" applyBorder="1" applyAlignment="1" applyProtection="1" quotePrefix="1">
      <alignment horizontal="right" vertical="center" wrapText="1"/>
      <protection/>
    </xf>
    <xf numFmtId="1" fontId="6" fillId="33" borderId="12" xfId="0" applyNumberFormat="1" applyFont="1" applyFill="1" applyBorder="1" applyAlignment="1" applyProtection="1">
      <alignment horizontal="right" vertical="center" wrapText="1"/>
      <protection/>
    </xf>
    <xf numFmtId="1" fontId="6" fillId="33" borderId="10" xfId="0" applyNumberFormat="1" applyFont="1" applyFill="1" applyBorder="1" applyAlignment="1" applyProtection="1">
      <alignment horizontal="right" vertical="center" wrapText="1"/>
      <protection/>
    </xf>
    <xf numFmtId="1" fontId="6" fillId="33" borderId="14" xfId="0" applyNumberFormat="1" applyFont="1" applyFill="1" applyBorder="1" applyAlignment="1" applyProtection="1">
      <alignment horizontal="right" vertical="center" wrapText="1"/>
      <protection/>
    </xf>
    <xf numFmtId="1" fontId="64" fillId="34" borderId="16" xfId="0" applyNumberFormat="1" applyFont="1" applyFill="1" applyBorder="1" applyAlignment="1" applyProtection="1">
      <alignment horizontal="right" vertical="center" wrapText="1"/>
      <protection/>
    </xf>
    <xf numFmtId="1" fontId="6" fillId="33" borderId="13" xfId="0" applyNumberFormat="1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Alignment="1" applyProtection="1">
      <alignment horizontal="right" vertical="center"/>
      <protection/>
    </xf>
    <xf numFmtId="0" fontId="3" fillId="0" borderId="25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 applyProtection="1">
      <alignment horizontal="right" vertical="center" wrapText="1"/>
      <protection/>
    </xf>
    <xf numFmtId="3" fontId="64" fillId="34" borderId="20" xfId="0" applyNumberFormat="1" applyFont="1" applyFill="1" applyBorder="1" applyAlignment="1" applyProtection="1">
      <alignment horizontal="left" vertical="center" wrapText="1"/>
      <protection/>
    </xf>
    <xf numFmtId="166" fontId="3" fillId="0" borderId="25" xfId="0" applyNumberFormat="1" applyFont="1" applyFill="1" applyBorder="1" applyAlignment="1" applyProtection="1">
      <alignment horizontal="right" vertical="center" wrapText="1"/>
      <protection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right" vertical="center"/>
    </xf>
    <xf numFmtId="166" fontId="3" fillId="33" borderId="26" xfId="0" applyNumberFormat="1" applyFont="1" applyFill="1" applyBorder="1" applyAlignment="1" applyProtection="1">
      <alignment horizontal="right" wrapText="1"/>
      <protection/>
    </xf>
    <xf numFmtId="166" fontId="3" fillId="0" borderId="18" xfId="0" applyNumberFormat="1" applyFont="1" applyFill="1" applyBorder="1" applyAlignment="1">
      <alignment horizontal="right" vertical="center" wrapText="1"/>
    </xf>
    <xf numFmtId="166" fontId="3" fillId="0" borderId="23" xfId="0" applyNumberFormat="1" applyFont="1" applyFill="1" applyBorder="1" applyAlignment="1">
      <alignment horizontal="right" vertical="center" wrapText="1"/>
    </xf>
    <xf numFmtId="166" fontId="3" fillId="0" borderId="18" xfId="0" applyNumberFormat="1" applyFont="1" applyFill="1" applyBorder="1" applyAlignment="1">
      <alignment horizontal="right" vertical="center"/>
    </xf>
    <xf numFmtId="0" fontId="4" fillId="33" borderId="35" xfId="0" applyNumberFormat="1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6" fontId="5" fillId="0" borderId="12" xfId="0" applyNumberFormat="1" applyFont="1" applyFill="1" applyBorder="1" applyAlignment="1" applyProtection="1">
      <alignment horizontal="right" wrapText="1"/>
      <protection/>
    </xf>
    <xf numFmtId="166" fontId="3" fillId="0" borderId="12" xfId="0" applyNumberFormat="1" applyFont="1" applyFill="1" applyBorder="1" applyAlignment="1" applyProtection="1">
      <alignment horizontal="right" wrapText="1"/>
      <protection/>
    </xf>
    <xf numFmtId="166" fontId="5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>
      <alignment horizontal="lef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3" fillId="0" borderId="10" xfId="0" applyNumberFormat="1" applyFont="1" applyFill="1" applyBorder="1" applyAlignment="1" applyProtection="1">
      <alignment horizontal="right" wrapText="1"/>
      <protection/>
    </xf>
    <xf numFmtId="166" fontId="5" fillId="0" borderId="10" xfId="0" applyNumberFormat="1" applyFont="1" applyFill="1" applyBorder="1" applyAlignment="1" applyProtection="1">
      <alignment horizontal="center" wrapText="1"/>
      <protection/>
    </xf>
    <xf numFmtId="166" fontId="6" fillId="0" borderId="15" xfId="0" applyNumberFormat="1" applyFont="1" applyFill="1" applyBorder="1" applyAlignment="1" applyProtection="1">
      <alignment horizontal="right" wrapText="1"/>
      <protection/>
    </xf>
    <xf numFmtId="1" fontId="6" fillId="0" borderId="14" xfId="0" applyNumberFormat="1" applyFont="1" applyFill="1" applyBorder="1" applyAlignment="1" applyProtection="1">
      <alignment horizontal="right" wrapText="1"/>
      <protection/>
    </xf>
    <xf numFmtId="166" fontId="3" fillId="0" borderId="14" xfId="0" applyNumberFormat="1" applyFont="1" applyFill="1" applyBorder="1" applyAlignment="1" applyProtection="1">
      <alignment horizontal="left" wrapText="1"/>
      <protection/>
    </xf>
    <xf numFmtId="166" fontId="3" fillId="0" borderId="14" xfId="0" applyNumberFormat="1" applyFont="1" applyFill="1" applyBorder="1" applyAlignment="1" applyProtection="1">
      <alignment horizontal="center" wrapText="1"/>
      <protection/>
    </xf>
    <xf numFmtId="165" fontId="3" fillId="0" borderId="14" xfId="0" applyNumberFormat="1" applyFont="1" applyFill="1" applyBorder="1" applyAlignment="1" applyProtection="1">
      <alignment horizontal="center" wrapText="1"/>
      <protection/>
    </xf>
    <xf numFmtId="166" fontId="5" fillId="0" borderId="14" xfId="0" applyNumberFormat="1" applyFont="1" applyFill="1" applyBorder="1" applyAlignment="1" applyProtection="1">
      <alignment horizontal="right" wrapText="1"/>
      <protection/>
    </xf>
    <xf numFmtId="166" fontId="3" fillId="0" borderId="14" xfId="0" applyNumberFormat="1" applyFont="1" applyFill="1" applyBorder="1" applyAlignment="1" applyProtection="1">
      <alignment horizontal="right" wrapText="1"/>
      <protection/>
    </xf>
    <xf numFmtId="166" fontId="5" fillId="0" borderId="14" xfId="0" applyNumberFormat="1" applyFont="1" applyFill="1" applyBorder="1" applyAlignment="1" applyProtection="1">
      <alignment horizontal="center" wrapText="1"/>
      <protection/>
    </xf>
    <xf numFmtId="1" fontId="6" fillId="0" borderId="26" xfId="0" applyNumberFormat="1" applyFont="1" applyFill="1" applyBorder="1" applyAlignment="1" applyProtection="1">
      <alignment horizontal="right" wrapText="1"/>
      <protection/>
    </xf>
    <xf numFmtId="166" fontId="64" fillId="34" borderId="21" xfId="0" applyNumberFormat="1" applyFont="1" applyFill="1" applyBorder="1" applyAlignment="1" applyProtection="1">
      <alignment horizontal="left" wrapText="1"/>
      <protection/>
    </xf>
    <xf numFmtId="1" fontId="64" fillId="34" borderId="20" xfId="0" applyNumberFormat="1" applyFont="1" applyFill="1" applyBorder="1" applyAlignment="1" applyProtection="1">
      <alignment horizontal="left" wrapText="1"/>
      <protection/>
    </xf>
    <xf numFmtId="166" fontId="64" fillId="34" borderId="20" xfId="0" applyNumberFormat="1" applyFont="1" applyFill="1" applyBorder="1" applyAlignment="1" applyProtection="1">
      <alignment horizontal="left" wrapText="1"/>
      <protection/>
    </xf>
    <xf numFmtId="166" fontId="64" fillId="34" borderId="20" xfId="0" applyNumberFormat="1" applyFont="1" applyFill="1" applyBorder="1" applyAlignment="1" applyProtection="1">
      <alignment horizontal="center" wrapText="1"/>
      <protection/>
    </xf>
    <xf numFmtId="165" fontId="64" fillId="34" borderId="20" xfId="0" applyNumberFormat="1" applyFont="1" applyFill="1" applyBorder="1" applyAlignment="1" applyProtection="1">
      <alignment horizontal="center" wrapText="1"/>
      <protection/>
    </xf>
    <xf numFmtId="166" fontId="64" fillId="34" borderId="20" xfId="0" applyNumberFormat="1" applyFont="1" applyFill="1" applyBorder="1" applyAlignment="1" applyProtection="1">
      <alignment horizontal="right" wrapText="1"/>
      <protection/>
    </xf>
    <xf numFmtId="166" fontId="3" fillId="0" borderId="12" xfId="0" applyNumberFormat="1" applyFont="1" applyFill="1" applyBorder="1" applyAlignment="1">
      <alignment horizontal="right" wrapText="1"/>
    </xf>
    <xf numFmtId="166" fontId="5" fillId="0" borderId="18" xfId="0" applyNumberFormat="1" applyFont="1" applyFill="1" applyBorder="1" applyAlignment="1" applyProtection="1">
      <alignment horizontal="right" wrapText="1"/>
      <protection/>
    </xf>
    <xf numFmtId="166" fontId="3" fillId="0" borderId="18" xfId="0" applyNumberFormat="1" applyFont="1" applyFill="1" applyBorder="1" applyAlignment="1" applyProtection="1">
      <alignment horizontal="right" wrapText="1"/>
      <protection/>
    </xf>
    <xf numFmtId="166" fontId="5" fillId="0" borderId="18" xfId="0" applyNumberFormat="1" applyFont="1" applyFill="1" applyBorder="1" applyAlignment="1" applyProtection="1">
      <alignment horizontal="center" wrapText="1"/>
      <protection/>
    </xf>
    <xf numFmtId="1" fontId="6" fillId="0" borderId="10" xfId="0" applyNumberFormat="1" applyFont="1" applyFill="1" applyBorder="1" applyAlignment="1" applyProtection="1" quotePrefix="1">
      <alignment horizontal="right" wrapText="1"/>
      <protection/>
    </xf>
    <xf numFmtId="1" fontId="6" fillId="0" borderId="12" xfId="0" applyNumberFormat="1" applyFont="1" applyFill="1" applyBorder="1" applyAlignment="1" applyProtection="1" quotePrefix="1">
      <alignment horizontal="right" wrapText="1"/>
      <protection/>
    </xf>
    <xf numFmtId="3" fontId="6" fillId="0" borderId="13" xfId="0" applyNumberFormat="1" applyFont="1" applyFill="1" applyBorder="1" applyAlignment="1" applyProtection="1">
      <alignment horizontal="right" wrapText="1"/>
      <protection/>
    </xf>
    <xf numFmtId="1" fontId="3" fillId="0" borderId="12" xfId="0" applyNumberFormat="1" applyFont="1" applyFill="1" applyBorder="1" applyAlignment="1">
      <alignment horizontal="left" wrapText="1"/>
    </xf>
    <xf numFmtId="165" fontId="3" fillId="0" borderId="12" xfId="0" applyNumberFormat="1" applyFont="1" applyFill="1" applyBorder="1" applyAlignment="1">
      <alignment horizontal="center" wrapText="1"/>
    </xf>
    <xf numFmtId="166" fontId="6" fillId="33" borderId="24" xfId="0" applyNumberFormat="1" applyFont="1" applyFill="1" applyBorder="1" applyAlignment="1" applyProtection="1">
      <alignment horizontal="right" wrapText="1"/>
      <protection/>
    </xf>
    <xf numFmtId="1" fontId="6" fillId="33" borderId="18" xfId="0" applyNumberFormat="1" applyFont="1" applyFill="1" applyBorder="1" applyAlignment="1" applyProtection="1">
      <alignment horizontal="right" wrapText="1"/>
      <protection/>
    </xf>
    <xf numFmtId="0" fontId="64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66" fontId="66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66" fillId="0" borderId="39" xfId="0" applyNumberFormat="1" applyFont="1" applyFill="1" applyBorder="1" applyAlignment="1" applyProtection="1">
      <alignment horizontal="center" vertical="center" wrapText="1"/>
      <protection locked="0"/>
    </xf>
    <xf numFmtId="166" fontId="66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66" fillId="0" borderId="41" xfId="0" applyNumberFormat="1" applyFont="1" applyFill="1" applyBorder="1" applyAlignment="1" applyProtection="1">
      <alignment horizontal="center" vertical="center" wrapText="1"/>
      <protection locked="0"/>
    </xf>
    <xf numFmtId="166" fontId="67" fillId="34" borderId="20" xfId="0" applyNumberFormat="1" applyFont="1" applyFill="1" applyBorder="1" applyAlignment="1" applyProtection="1">
      <alignment horizontal="center" vertical="center" wrapText="1"/>
      <protection locked="0"/>
    </xf>
    <xf numFmtId="166" fontId="66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68" fillId="0" borderId="38" xfId="0" applyNumberFormat="1" applyFont="1" applyFill="1" applyBorder="1" applyAlignment="1">
      <alignment vertical="center"/>
    </xf>
    <xf numFmtId="166" fontId="68" fillId="0" borderId="39" xfId="0" applyNumberFormat="1" applyFont="1" applyFill="1" applyBorder="1" applyAlignment="1">
      <alignment vertical="center"/>
    </xf>
    <xf numFmtId="166" fontId="68" fillId="0" borderId="40" xfId="0" applyNumberFormat="1" applyFont="1" applyFill="1" applyBorder="1" applyAlignment="1">
      <alignment vertical="center"/>
    </xf>
    <xf numFmtId="166" fontId="66" fillId="33" borderId="38" xfId="0" applyNumberFormat="1" applyFont="1" applyFill="1" applyBorder="1" applyAlignment="1" applyProtection="1">
      <alignment horizontal="center" wrapText="1"/>
      <protection locked="0"/>
    </xf>
    <xf numFmtId="166" fontId="66" fillId="33" borderId="39" xfId="0" applyNumberFormat="1" applyFont="1" applyFill="1" applyBorder="1" applyAlignment="1" applyProtection="1">
      <alignment horizontal="center" wrapText="1"/>
      <protection locked="0"/>
    </xf>
    <xf numFmtId="166" fontId="66" fillId="33" borderId="42" xfId="0" applyNumberFormat="1" applyFont="1" applyFill="1" applyBorder="1" applyAlignment="1" applyProtection="1">
      <alignment horizontal="center" wrapText="1"/>
      <protection locked="0"/>
    </xf>
    <xf numFmtId="166" fontId="67" fillId="34" borderId="20" xfId="0" applyNumberFormat="1" applyFont="1" applyFill="1" applyBorder="1" applyAlignment="1" applyProtection="1">
      <alignment horizontal="center" wrapText="1"/>
      <protection locked="0"/>
    </xf>
    <xf numFmtId="166" fontId="66" fillId="0" borderId="42" xfId="0" applyNumberFormat="1" applyFont="1" applyFill="1" applyBorder="1" applyAlignment="1" applyProtection="1">
      <alignment horizontal="center" wrapText="1"/>
      <protection locked="0"/>
    </xf>
    <xf numFmtId="166" fontId="66" fillId="0" borderId="38" xfId="0" applyNumberFormat="1" applyFont="1" applyFill="1" applyBorder="1" applyAlignment="1" applyProtection="1">
      <alignment horizontal="center" wrapText="1"/>
      <protection locked="0"/>
    </xf>
    <xf numFmtId="166" fontId="66" fillId="0" borderId="39" xfId="0" applyNumberFormat="1" applyFont="1" applyFill="1" applyBorder="1" applyAlignment="1" applyProtection="1">
      <alignment horizontal="center" wrapText="1"/>
      <protection locked="0"/>
    </xf>
    <xf numFmtId="166" fontId="66" fillId="33" borderId="40" xfId="0" applyNumberFormat="1" applyFont="1" applyFill="1" applyBorder="1" applyAlignment="1" applyProtection="1">
      <alignment horizontal="center" wrapText="1"/>
      <protection locked="0"/>
    </xf>
    <xf numFmtId="166" fontId="66" fillId="33" borderId="41" xfId="0" applyNumberFormat="1" applyFont="1" applyFill="1" applyBorder="1" applyAlignment="1" applyProtection="1">
      <alignment horizontal="center" wrapText="1"/>
      <protection locked="0"/>
    </xf>
    <xf numFmtId="166" fontId="66" fillId="0" borderId="40" xfId="0" applyNumberFormat="1" applyFont="1" applyFill="1" applyBorder="1" applyAlignment="1" applyProtection="1">
      <alignment horizontal="center" wrapText="1"/>
      <protection locked="0"/>
    </xf>
    <xf numFmtId="166" fontId="68" fillId="0" borderId="38" xfId="0" applyNumberFormat="1" applyFont="1" applyFill="1" applyBorder="1" applyAlignment="1">
      <alignment/>
    </xf>
    <xf numFmtId="166" fontId="66" fillId="33" borderId="38" xfId="0" applyNumberFormat="1" applyFont="1" applyFill="1" applyBorder="1" applyAlignment="1" applyProtection="1">
      <alignment horizontal="center" vertical="center" wrapText="1"/>
      <protection locked="0"/>
    </xf>
    <xf numFmtId="166" fontId="66" fillId="33" borderId="39" xfId="0" applyNumberFormat="1" applyFont="1" applyFill="1" applyBorder="1" applyAlignment="1" applyProtection="1">
      <alignment horizontal="center" vertical="center" wrapText="1"/>
      <protection locked="0"/>
    </xf>
    <xf numFmtId="166" fontId="66" fillId="33" borderId="40" xfId="0" applyNumberFormat="1" applyFont="1" applyFill="1" applyBorder="1" applyAlignment="1" applyProtection="1">
      <alignment horizontal="center" vertical="center" wrapText="1"/>
      <protection locked="0"/>
    </xf>
    <xf numFmtId="166" fontId="67" fillId="34" borderId="43" xfId="0" applyNumberFormat="1" applyFont="1" applyFill="1" applyBorder="1" applyAlignment="1" applyProtection="1">
      <alignment horizontal="center" vertical="center" wrapText="1"/>
      <protection locked="0"/>
    </xf>
    <xf numFmtId="166" fontId="68" fillId="0" borderId="42" xfId="0" applyNumberFormat="1" applyFont="1" applyFill="1" applyBorder="1" applyAlignment="1">
      <alignment vertical="center"/>
    </xf>
    <xf numFmtId="166" fontId="68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67" fillId="34" borderId="19" xfId="0" applyNumberFormat="1" applyFont="1" applyFill="1" applyBorder="1" applyAlignment="1" applyProtection="1">
      <alignment horizontal="center" vertical="center" wrapText="1"/>
      <protection locked="0"/>
    </xf>
    <xf numFmtId="166" fontId="67" fillId="34" borderId="19" xfId="0" applyNumberFormat="1" applyFont="1" applyFill="1" applyBorder="1" applyAlignment="1" applyProtection="1">
      <alignment horizontal="center" wrapText="1"/>
      <protection locked="0"/>
    </xf>
    <xf numFmtId="166" fontId="3" fillId="35" borderId="10" xfId="0" applyNumberFormat="1" applyFont="1" applyFill="1" applyBorder="1" applyAlignment="1">
      <alignment horizontal="right" vertical="center" wrapText="1"/>
    </xf>
    <xf numFmtId="166" fontId="3" fillId="35" borderId="18" xfId="0" applyNumberFormat="1" applyFont="1" applyFill="1" applyBorder="1" applyAlignment="1">
      <alignment horizontal="right" vertical="center" wrapText="1"/>
    </xf>
    <xf numFmtId="166" fontId="3" fillId="0" borderId="44" xfId="0" applyNumberFormat="1" applyFont="1" applyFill="1" applyBorder="1" applyAlignment="1" applyProtection="1">
      <alignment horizontal="left" vertical="center" wrapText="1"/>
      <protection/>
    </xf>
    <xf numFmtId="1" fontId="3" fillId="0" borderId="44" xfId="0" applyNumberFormat="1" applyFont="1" applyFill="1" applyBorder="1" applyAlignment="1">
      <alignment horizontal="center" vertical="center" wrapText="1"/>
    </xf>
    <xf numFmtId="165" fontId="3" fillId="0" borderId="44" xfId="0" applyNumberFormat="1" applyFont="1" applyFill="1" applyBorder="1" applyAlignment="1" applyProtection="1">
      <alignment horizontal="center" vertical="center" wrapText="1"/>
      <protection/>
    </xf>
    <xf numFmtId="166" fontId="5" fillId="0" borderId="44" xfId="0" applyNumberFormat="1" applyFont="1" applyFill="1" applyBorder="1" applyAlignment="1" applyProtection="1">
      <alignment horizontal="right" vertical="center" wrapText="1"/>
      <protection/>
    </xf>
    <xf numFmtId="166" fontId="66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4" xfId="0" applyNumberFormat="1" applyFont="1" applyFill="1" applyBorder="1" applyAlignment="1" applyProtection="1">
      <alignment horizontal="right" vertical="center" wrapText="1"/>
      <protection/>
    </xf>
    <xf numFmtId="166" fontId="3" fillId="0" borderId="44" xfId="0" applyNumberFormat="1" applyFont="1" applyFill="1" applyBorder="1" applyAlignment="1">
      <alignment horizontal="right" vertical="center" wrapText="1"/>
    </xf>
    <xf numFmtId="166" fontId="5" fillId="0" borderId="44" xfId="0" applyNumberFormat="1" applyFont="1" applyFill="1" applyBorder="1" applyAlignment="1" applyProtection="1">
      <alignment horizontal="center" vertical="center" wrapText="1"/>
      <protection/>
    </xf>
    <xf numFmtId="166" fontId="3" fillId="35" borderId="12" xfId="0" applyNumberFormat="1" applyFont="1" applyFill="1" applyBorder="1" applyAlignment="1" applyProtection="1">
      <alignment horizontal="right" vertical="center" wrapText="1"/>
      <protection/>
    </xf>
    <xf numFmtId="166" fontId="3" fillId="35" borderId="14" xfId="0" applyNumberFormat="1" applyFont="1" applyFill="1" applyBorder="1" applyAlignment="1" applyProtection="1">
      <alignment horizontal="right" vertical="center" wrapText="1"/>
      <protection/>
    </xf>
    <xf numFmtId="166" fontId="3" fillId="35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164" fontId="65" fillId="34" borderId="31" xfId="0" applyNumberFormat="1" applyFont="1" applyFill="1" applyBorder="1" applyAlignment="1" applyProtection="1">
      <alignment horizontal="center" vertical="center" wrapText="1"/>
      <protection/>
    </xf>
    <xf numFmtId="1" fontId="10" fillId="33" borderId="31" xfId="0" applyNumberFormat="1" applyFont="1" applyFill="1" applyBorder="1" applyAlignment="1" applyProtection="1">
      <alignment horizontal="center" vertical="center" wrapText="1"/>
      <protection/>
    </xf>
    <xf numFmtId="1" fontId="10" fillId="33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left" vertical="center" wrapText="1"/>
      <protection/>
    </xf>
    <xf numFmtId="0" fontId="11" fillId="0" borderId="47" xfId="0" applyFont="1" applyBorder="1" applyAlignment="1" applyProtection="1">
      <alignment horizontal="left" vertical="center" wrapText="1"/>
      <protection/>
    </xf>
    <xf numFmtId="1" fontId="13" fillId="0" borderId="31" xfId="0" applyNumberFormat="1" applyFont="1" applyBorder="1" applyAlignment="1" applyProtection="1">
      <alignment horizontal="center" vertical="center" wrapText="1"/>
      <protection/>
    </xf>
    <xf numFmtId="1" fontId="0" fillId="0" borderId="32" xfId="0" applyNumberFormat="1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165" fontId="10" fillId="33" borderId="46" xfId="0" applyNumberFormat="1" applyFont="1" applyFill="1" applyBorder="1" applyAlignment="1" applyProtection="1">
      <alignment horizontal="center" vertical="center" wrapText="1"/>
      <protection/>
    </xf>
    <xf numFmtId="165" fontId="10" fillId="33" borderId="47" xfId="0" applyNumberFormat="1" applyFont="1" applyFill="1" applyBorder="1" applyAlignment="1" applyProtection="1">
      <alignment horizontal="center" vertical="center" wrapText="1"/>
      <protection/>
    </xf>
    <xf numFmtId="166" fontId="3" fillId="0" borderId="12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left" vertical="center" wrapText="1"/>
    </xf>
    <xf numFmtId="164" fontId="65" fillId="34" borderId="21" xfId="0" applyNumberFormat="1" applyFont="1" applyFill="1" applyBorder="1" applyAlignment="1" applyProtection="1">
      <alignment horizontal="center" vertical="center" wrapText="1"/>
      <protection/>
    </xf>
    <xf numFmtId="164" fontId="65" fillId="34" borderId="20" xfId="0" applyNumberFormat="1" applyFont="1" applyFill="1" applyBorder="1" applyAlignment="1" applyProtection="1">
      <alignment horizontal="center" vertical="center" wrapText="1"/>
      <protection/>
    </xf>
    <xf numFmtId="164" fontId="6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 horizontal="right" vertical="center"/>
      <protection/>
    </xf>
    <xf numFmtId="168" fontId="66" fillId="0" borderId="48" xfId="0" applyNumberFormat="1" applyFont="1" applyFill="1" applyBorder="1" applyAlignment="1" applyProtection="1">
      <alignment horizontal="center" vertical="center"/>
      <protection/>
    </xf>
    <xf numFmtId="168" fontId="66" fillId="0" borderId="31" xfId="0" applyNumberFormat="1" applyFont="1" applyFill="1" applyBorder="1" applyAlignment="1" applyProtection="1">
      <alignment horizontal="center" vertical="center"/>
      <protection/>
    </xf>
    <xf numFmtId="168" fontId="66" fillId="0" borderId="49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1" fillId="33" borderId="50" xfId="0" applyFont="1" applyFill="1" applyBorder="1" applyAlignment="1" applyProtection="1">
      <alignment horizontal="center" vertical="center"/>
      <protection/>
    </xf>
    <xf numFmtId="0" fontId="21" fillId="33" borderId="51" xfId="0" applyFont="1" applyFill="1" applyBorder="1" applyAlignment="1" applyProtection="1">
      <alignment horizontal="center" vertical="center"/>
      <protection/>
    </xf>
    <xf numFmtId="0" fontId="21" fillId="33" borderId="52" xfId="0" applyFont="1" applyFill="1" applyBorder="1" applyAlignment="1" applyProtection="1">
      <alignment horizontal="center" vertical="center"/>
      <protection/>
    </xf>
    <xf numFmtId="0" fontId="18" fillId="33" borderId="34" xfId="42" applyFont="1" applyFill="1" applyBorder="1" applyAlignment="1" applyProtection="1">
      <alignment horizontal="left" vertical="center"/>
      <protection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166" fontId="64" fillId="34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left" wrapText="1"/>
      <protection/>
    </xf>
    <xf numFmtId="166" fontId="64" fillId="34" borderId="20" xfId="0" applyNumberFormat="1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0" fontId="5" fillId="33" borderId="53" xfId="0" applyFont="1" applyFill="1" applyBorder="1" applyAlignment="1" applyProtection="1">
      <alignment horizontal="left" vertical="center" wrapText="1"/>
      <protection/>
    </xf>
    <xf numFmtId="0" fontId="5" fillId="33" borderId="54" xfId="0" applyFont="1" applyFill="1" applyBorder="1" applyAlignment="1" applyProtection="1">
      <alignment horizontal="left" vertical="center" wrapText="1"/>
      <protection/>
    </xf>
    <xf numFmtId="0" fontId="18" fillId="33" borderId="54" xfId="42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3933825</xdr:colOff>
      <xdr:row>1</xdr:row>
      <xdr:rowOff>161925</xdr:rowOff>
    </xdr:from>
    <xdr:ext cx="2524125" cy="1447800"/>
    <xdr:sp>
      <xdr:nvSpPr>
        <xdr:cNvPr id="1" name="TextBox 1"/>
        <xdr:cNvSpPr txBox="1">
          <a:spLocks noChangeArrowheads="1"/>
        </xdr:cNvSpPr>
      </xdr:nvSpPr>
      <xdr:spPr>
        <a:xfrm>
          <a:off x="6248400" y="485775"/>
          <a:ext cx="2524125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Прайс-лист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действует с 01.03.2014</a:t>
          </a:r>
        </a:p>
      </xdr:txBody>
    </xdr:sp>
    <xdr:clientData/>
  </xdr:oneCellAnchor>
  <xdr:twoCellAnchor editAs="oneCell">
    <xdr:from>
      <xdr:col>1</xdr:col>
      <xdr:colOff>1066800</xdr:colOff>
      <xdr:row>1</xdr:row>
      <xdr:rowOff>200025</xdr:rowOff>
    </xdr:from>
    <xdr:to>
      <xdr:col>2</xdr:col>
      <xdr:colOff>4029075</xdr:colOff>
      <xdr:row>4</xdr:row>
      <xdr:rowOff>104775</xdr:rowOff>
    </xdr:to>
    <xdr:pic>
      <xdr:nvPicPr>
        <xdr:cNvPr id="2" name="Рисунок 12" descr="Без-имени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523875"/>
          <a:ext cx="4029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361950</xdr:rowOff>
    </xdr:from>
    <xdr:to>
      <xdr:col>1</xdr:col>
      <xdr:colOff>219075</xdr:colOff>
      <xdr:row>4</xdr:row>
      <xdr:rowOff>95250</xdr:rowOff>
    </xdr:to>
    <xdr:pic>
      <xdr:nvPicPr>
        <xdr:cNvPr id="3" name="Рисунок 11" descr="qr-code.gif"/>
        <xdr:cNvPicPr preferRelativeResize="1">
          <a:picLocks noChangeAspect="1"/>
        </xdr:cNvPicPr>
      </xdr:nvPicPr>
      <xdr:blipFill>
        <a:blip r:embed="rId2"/>
        <a:srcRect l="9907" t="9907" r="9091" b="10838"/>
        <a:stretch>
          <a:fillRect/>
        </a:stretch>
      </xdr:blipFill>
      <xdr:spPr>
        <a:xfrm>
          <a:off x="190500" y="68580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1@cepil.ru?subject=&#1047;&#1040;&#1050;&#1040;&#1047;%20" TargetMode="External" /><Relationship Id="rId2" Type="http://schemas.openxmlformats.org/officeDocument/2006/relationships/hyperlink" Target="mailto:112@cepil.ru?subject=&#1047;&#1040;&#1050;&#1040;&#1047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97"/>
  <sheetViews>
    <sheetView tabSelected="1" view="pageBreakPreview" zoomScale="106" zoomScaleNormal="70" zoomScaleSheetLayoutView="106" zoomScalePageLayoutView="25" workbookViewId="0" topLeftCell="A1">
      <pane ySplit="8" topLeftCell="A100" activePane="bottomLeft" state="frozen"/>
      <selection pane="topLeft" activeCell="A1" sqref="A1"/>
      <selection pane="bottomLeft" activeCell="A106" sqref="A106:IV106"/>
    </sheetView>
  </sheetViews>
  <sheetFormatPr defaultColWidth="9.00390625" defaultRowHeight="12.75"/>
  <cols>
    <col min="1" max="1" width="16.375" style="8" customWidth="1"/>
    <col min="2" max="2" width="14.00390625" style="215" bestFit="1" customWidth="1"/>
    <col min="3" max="3" width="88.00390625" style="9" customWidth="1"/>
    <col min="4" max="4" width="9.75390625" style="7" bestFit="1" customWidth="1"/>
    <col min="5" max="5" width="10.125" style="6" bestFit="1" customWidth="1"/>
    <col min="6" max="6" width="8.875" style="5" bestFit="1" customWidth="1"/>
    <col min="7" max="7" width="4.00390625" style="2" hidden="1" customWidth="1"/>
    <col min="8" max="8" width="8.625" style="2" customWidth="1"/>
    <col min="9" max="9" width="8.875" style="5" bestFit="1" customWidth="1"/>
    <col min="10" max="10" width="4.00390625" style="2" hidden="1" customWidth="1"/>
    <col min="11" max="11" width="6.25390625" style="2" customWidth="1"/>
    <col min="12" max="12" width="10.125" style="2" customWidth="1"/>
    <col min="13" max="13" width="4.00390625" style="2" hidden="1" customWidth="1"/>
    <col min="14" max="14" width="6.00390625" style="2" customWidth="1"/>
    <col min="15" max="15" width="8.875" style="2" bestFit="1" customWidth="1"/>
    <col min="16" max="16" width="4.00390625" style="2" hidden="1" customWidth="1"/>
    <col min="17" max="17" width="6.625" style="2" customWidth="1"/>
    <col min="18" max="18" width="9.75390625" style="4" bestFit="1" customWidth="1"/>
    <col min="19" max="19" width="4.00390625" style="2" hidden="1" customWidth="1"/>
    <col min="20" max="20" width="6.75390625" style="2" customWidth="1"/>
    <col min="21" max="21" width="9.125" style="3" bestFit="1" customWidth="1"/>
    <col min="22" max="22" width="4.00390625" style="2" hidden="1" customWidth="1"/>
    <col min="23" max="23" width="5.75390625" style="2" customWidth="1"/>
    <col min="24" max="16384" width="9.125" style="1" customWidth="1"/>
  </cols>
  <sheetData>
    <row r="1" spans="1:23" ht="25.5" customHeight="1">
      <c r="A1" s="338" t="s">
        <v>847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40"/>
    </row>
    <row r="2" spans="1:23" s="182" customFormat="1" ht="34.5" customHeight="1">
      <c r="A2" s="188"/>
      <c r="B2" s="189"/>
      <c r="C2" s="227"/>
      <c r="D2" s="187"/>
      <c r="E2" s="187"/>
      <c r="F2" s="344" t="s">
        <v>924</v>
      </c>
      <c r="G2" s="344"/>
      <c r="H2" s="344"/>
      <c r="I2" s="344"/>
      <c r="J2" s="344"/>
      <c r="K2" s="344"/>
      <c r="L2" s="186"/>
      <c r="M2" s="186"/>
      <c r="N2" s="186"/>
      <c r="O2" s="346" t="s">
        <v>925</v>
      </c>
      <c r="P2" s="346"/>
      <c r="Q2" s="346"/>
      <c r="R2" s="346"/>
      <c r="S2" s="346"/>
      <c r="T2" s="346"/>
      <c r="U2" s="346"/>
      <c r="V2" s="346"/>
      <c r="W2" s="347"/>
    </row>
    <row r="3" spans="1:23" ht="34.5" customHeight="1">
      <c r="A3" s="183"/>
      <c r="B3" s="190"/>
      <c r="C3" s="228"/>
      <c r="D3" s="185"/>
      <c r="E3" s="181" t="s">
        <v>846</v>
      </c>
      <c r="F3" s="342" t="s">
        <v>845</v>
      </c>
      <c r="G3" s="342"/>
      <c r="H3" s="342"/>
      <c r="I3" s="342"/>
      <c r="J3" s="184"/>
      <c r="K3" s="184"/>
      <c r="L3" s="180"/>
      <c r="M3" s="180"/>
      <c r="N3" s="180"/>
      <c r="O3" s="342" t="s">
        <v>844</v>
      </c>
      <c r="P3" s="342"/>
      <c r="Q3" s="342"/>
      <c r="R3" s="342"/>
      <c r="S3" s="342"/>
      <c r="T3" s="342"/>
      <c r="U3" s="342"/>
      <c r="V3" s="342"/>
      <c r="W3" s="348"/>
    </row>
    <row r="4" spans="1:23" ht="34.5" customHeight="1">
      <c r="A4" s="183"/>
      <c r="B4" s="191"/>
      <c r="C4" s="229"/>
      <c r="D4" s="182"/>
      <c r="E4" s="181" t="s">
        <v>843</v>
      </c>
      <c r="F4" s="341" t="s">
        <v>842</v>
      </c>
      <c r="G4" s="341"/>
      <c r="H4" s="341"/>
      <c r="I4" s="341"/>
      <c r="J4" s="341"/>
      <c r="K4" s="341"/>
      <c r="L4" s="180"/>
      <c r="M4" s="180"/>
      <c r="N4" s="179"/>
      <c r="O4" s="341" t="s">
        <v>841</v>
      </c>
      <c r="P4" s="341"/>
      <c r="Q4" s="341"/>
      <c r="R4" s="341"/>
      <c r="S4" s="341"/>
      <c r="T4" s="341"/>
      <c r="U4" s="341"/>
      <c r="V4" s="341"/>
      <c r="W4" s="349"/>
    </row>
    <row r="5" spans="1:23" ht="34.5" customHeight="1" thickBot="1">
      <c r="A5" s="178"/>
      <c r="B5" s="192"/>
      <c r="C5" s="176"/>
      <c r="D5" s="177"/>
      <c r="E5" s="176" t="s">
        <v>840</v>
      </c>
      <c r="F5" s="352" t="s">
        <v>839</v>
      </c>
      <c r="G5" s="352"/>
      <c r="H5" s="352"/>
      <c r="I5" s="352"/>
      <c r="J5" s="352"/>
      <c r="K5" s="352"/>
      <c r="L5" s="175"/>
      <c r="M5" s="175"/>
      <c r="N5" s="174"/>
      <c r="O5" s="350" t="s">
        <v>838</v>
      </c>
      <c r="P5" s="350"/>
      <c r="Q5" s="350"/>
      <c r="R5" s="350"/>
      <c r="S5" s="350"/>
      <c r="T5" s="350"/>
      <c r="U5" s="350"/>
      <c r="V5" s="350"/>
      <c r="W5" s="351"/>
    </row>
    <row r="6" spans="1:23" ht="18" customHeight="1" thickBot="1">
      <c r="A6" s="309" t="s">
        <v>837</v>
      </c>
      <c r="B6" s="316" t="s">
        <v>836</v>
      </c>
      <c r="C6" s="314" t="s">
        <v>835</v>
      </c>
      <c r="D6" s="312" t="s">
        <v>834</v>
      </c>
      <c r="E6" s="320" t="s">
        <v>833</v>
      </c>
      <c r="F6" s="311" t="s">
        <v>832</v>
      </c>
      <c r="G6" s="311"/>
      <c r="H6" s="311"/>
      <c r="I6" s="311"/>
      <c r="J6" s="311"/>
      <c r="K6" s="311"/>
      <c r="L6" s="311"/>
      <c r="M6" s="311"/>
      <c r="N6" s="311"/>
      <c r="O6" s="311"/>
      <c r="P6" s="173"/>
      <c r="Q6" s="173"/>
      <c r="R6" s="324" t="s">
        <v>831</v>
      </c>
      <c r="S6" s="325"/>
      <c r="T6" s="325"/>
      <c r="U6" s="325"/>
      <c r="V6" s="325"/>
      <c r="W6" s="326"/>
    </row>
    <row r="7" spans="1:23" ht="30" customHeight="1" thickBot="1">
      <c r="A7" s="310"/>
      <c r="B7" s="317"/>
      <c r="C7" s="315"/>
      <c r="D7" s="313"/>
      <c r="E7" s="321"/>
      <c r="F7" s="172" t="s">
        <v>830</v>
      </c>
      <c r="G7" s="172"/>
      <c r="H7" s="172" t="s">
        <v>824</v>
      </c>
      <c r="I7" s="172" t="s">
        <v>829</v>
      </c>
      <c r="J7" s="172"/>
      <c r="K7" s="172" t="s">
        <v>824</v>
      </c>
      <c r="L7" s="172" t="s">
        <v>828</v>
      </c>
      <c r="M7" s="172"/>
      <c r="N7" s="172" t="s">
        <v>824</v>
      </c>
      <c r="O7" s="172" t="s">
        <v>827</v>
      </c>
      <c r="P7" s="172"/>
      <c r="Q7" s="172" t="s">
        <v>824</v>
      </c>
      <c r="R7" s="172" t="s">
        <v>826</v>
      </c>
      <c r="S7" s="172"/>
      <c r="T7" s="172" t="s">
        <v>824</v>
      </c>
      <c r="U7" s="172" t="s">
        <v>825</v>
      </c>
      <c r="V7" s="172"/>
      <c r="W7" s="172" t="s">
        <v>824</v>
      </c>
    </row>
    <row r="8" spans="1:23" s="39" customFormat="1" ht="21" customHeight="1" thickBot="1">
      <c r="A8" s="171"/>
      <c r="B8" s="193"/>
      <c r="C8" s="327" t="s">
        <v>823</v>
      </c>
      <c r="D8" s="327"/>
      <c r="E8" s="328"/>
      <c r="F8" s="329">
        <f>SUM(G10:G497)</f>
        <v>0</v>
      </c>
      <c r="G8" s="330"/>
      <c r="H8" s="331"/>
      <c r="I8" s="329">
        <f>SUM(J10:J497)</f>
        <v>0</v>
      </c>
      <c r="J8" s="330"/>
      <c r="K8" s="331"/>
      <c r="L8" s="329">
        <f>SUM(M10:M497)</f>
        <v>0</v>
      </c>
      <c r="M8" s="330"/>
      <c r="N8" s="331"/>
      <c r="O8" s="329">
        <f>SUM(P10:P497)</f>
        <v>0</v>
      </c>
      <c r="P8" s="330"/>
      <c r="Q8" s="331"/>
      <c r="R8" s="329">
        <f>SUM(S10:S497)</f>
        <v>0</v>
      </c>
      <c r="S8" s="330"/>
      <c r="T8" s="331"/>
      <c r="U8" s="329">
        <f>SUM(V10:V497)</f>
        <v>0</v>
      </c>
      <c r="V8" s="330"/>
      <c r="W8" s="331"/>
    </row>
    <row r="9" spans="1:23" s="72" customFormat="1" ht="21" thickBot="1">
      <c r="A9" s="79"/>
      <c r="B9" s="194"/>
      <c r="C9" s="78" t="s">
        <v>793</v>
      </c>
      <c r="D9" s="74"/>
      <c r="E9" s="77"/>
      <c r="F9" s="75"/>
      <c r="G9" s="75"/>
      <c r="H9" s="76"/>
      <c r="I9" s="75"/>
      <c r="J9" s="75"/>
      <c r="K9" s="76"/>
      <c r="L9" s="75"/>
      <c r="M9" s="75"/>
      <c r="N9" s="76"/>
      <c r="O9" s="75"/>
      <c r="P9" s="75"/>
      <c r="Q9" s="76"/>
      <c r="R9" s="75"/>
      <c r="S9" s="75"/>
      <c r="T9" s="76"/>
      <c r="U9" s="75"/>
      <c r="V9" s="74"/>
      <c r="W9" s="73"/>
    </row>
    <row r="10" spans="1:251" s="38" customFormat="1" ht="16.5">
      <c r="A10" s="23" t="s">
        <v>822</v>
      </c>
      <c r="B10" s="195">
        <v>8024908105003</v>
      </c>
      <c r="C10" s="37" t="s">
        <v>926</v>
      </c>
      <c r="D10" s="21" t="s">
        <v>365</v>
      </c>
      <c r="E10" s="20" t="s">
        <v>560</v>
      </c>
      <c r="F10" s="19">
        <f aca="true" t="shared" si="0" ref="F10:F24">U10-(U10/100*40)</f>
        <v>47.940000000000005</v>
      </c>
      <c r="G10" s="19">
        <f aca="true" t="shared" si="1" ref="G10:G24">F10*H10</f>
        <v>0</v>
      </c>
      <c r="H10" s="267"/>
      <c r="I10" s="18">
        <f aca="true" t="shared" si="2" ref="I10:I24">U10-(U10/100*35)</f>
        <v>51.935</v>
      </c>
      <c r="J10" s="18">
        <f aca="true" t="shared" si="3" ref="J10:J24">I10*K10</f>
        <v>0</v>
      </c>
      <c r="K10" s="267"/>
      <c r="L10" s="18">
        <f aca="true" t="shared" si="4" ref="L10:L24">U10-(U10/100*30)</f>
        <v>55.93000000000001</v>
      </c>
      <c r="M10" s="18">
        <f aca="true" t="shared" si="5" ref="M10:M24">L10*N10</f>
        <v>0</v>
      </c>
      <c r="N10" s="267"/>
      <c r="O10" s="18">
        <f aca="true" t="shared" si="6" ref="O10:O24">U10-(U10/100*25)</f>
        <v>59.925000000000004</v>
      </c>
      <c r="P10" s="18">
        <f aca="true" t="shared" si="7" ref="P10:P24">O10*Q10</f>
        <v>0</v>
      </c>
      <c r="Q10" s="267"/>
      <c r="R10" s="18">
        <f aca="true" t="shared" si="8" ref="R10:R24">U10-(U10/100*20)</f>
        <v>63.92</v>
      </c>
      <c r="S10" s="18">
        <f aca="true" t="shared" si="9" ref="S10:S24">R10*T10</f>
        <v>0</v>
      </c>
      <c r="T10" s="267"/>
      <c r="U10" s="18">
        <v>79.9</v>
      </c>
      <c r="V10" s="17">
        <f aca="true" t="shared" si="10" ref="V10:V24">U10*W10</f>
        <v>0</v>
      </c>
      <c r="W10" s="26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s="71" customFormat="1" ht="16.5">
      <c r="A11" s="23" t="s">
        <v>821</v>
      </c>
      <c r="B11" s="195">
        <v>8024908005631</v>
      </c>
      <c r="C11" s="51" t="s">
        <v>820</v>
      </c>
      <c r="D11" s="21" t="s">
        <v>365</v>
      </c>
      <c r="E11" s="20" t="s">
        <v>560</v>
      </c>
      <c r="F11" s="19">
        <f t="shared" si="0"/>
        <v>47.940000000000005</v>
      </c>
      <c r="G11" s="19">
        <f t="shared" si="1"/>
        <v>0</v>
      </c>
      <c r="H11" s="267"/>
      <c r="I11" s="18">
        <f t="shared" si="2"/>
        <v>51.935</v>
      </c>
      <c r="J11" s="18">
        <f t="shared" si="3"/>
        <v>0</v>
      </c>
      <c r="K11" s="267"/>
      <c r="L11" s="18">
        <f t="shared" si="4"/>
        <v>55.93000000000001</v>
      </c>
      <c r="M11" s="18">
        <f t="shared" si="5"/>
        <v>0</v>
      </c>
      <c r="N11" s="267"/>
      <c r="O11" s="18">
        <f t="shared" si="6"/>
        <v>59.925000000000004</v>
      </c>
      <c r="P11" s="18">
        <f t="shared" si="7"/>
        <v>0</v>
      </c>
      <c r="Q11" s="267"/>
      <c r="R11" s="18">
        <f t="shared" si="8"/>
        <v>63.92</v>
      </c>
      <c r="S11" s="18">
        <f t="shared" si="9"/>
        <v>0</v>
      </c>
      <c r="T11" s="267"/>
      <c r="U11" s="18">
        <v>79.9</v>
      </c>
      <c r="V11" s="17">
        <f t="shared" si="10"/>
        <v>0</v>
      </c>
      <c r="W11" s="267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</row>
    <row r="12" spans="1:251" s="71" customFormat="1" ht="16.5">
      <c r="A12" s="23" t="s">
        <v>819</v>
      </c>
      <c r="B12" s="195">
        <v>8024908005624</v>
      </c>
      <c r="C12" s="51" t="s">
        <v>818</v>
      </c>
      <c r="D12" s="21" t="s">
        <v>365</v>
      </c>
      <c r="E12" s="20" t="s">
        <v>560</v>
      </c>
      <c r="F12" s="19">
        <f t="shared" si="0"/>
        <v>47.940000000000005</v>
      </c>
      <c r="G12" s="19">
        <f t="shared" si="1"/>
        <v>0</v>
      </c>
      <c r="H12" s="267"/>
      <c r="I12" s="18">
        <f t="shared" si="2"/>
        <v>51.935</v>
      </c>
      <c r="J12" s="18">
        <f t="shared" si="3"/>
        <v>0</v>
      </c>
      <c r="K12" s="267"/>
      <c r="L12" s="18">
        <f t="shared" si="4"/>
        <v>55.93000000000001</v>
      </c>
      <c r="M12" s="18">
        <f t="shared" si="5"/>
        <v>0</v>
      </c>
      <c r="N12" s="267"/>
      <c r="O12" s="18">
        <f t="shared" si="6"/>
        <v>59.925000000000004</v>
      </c>
      <c r="P12" s="18">
        <f t="shared" si="7"/>
        <v>0</v>
      </c>
      <c r="Q12" s="267"/>
      <c r="R12" s="18">
        <f t="shared" si="8"/>
        <v>63.92</v>
      </c>
      <c r="S12" s="18">
        <f t="shared" si="9"/>
        <v>0</v>
      </c>
      <c r="T12" s="267"/>
      <c r="U12" s="18">
        <v>79.9</v>
      </c>
      <c r="V12" s="17">
        <f t="shared" si="10"/>
        <v>0</v>
      </c>
      <c r="W12" s="267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</row>
    <row r="13" spans="1:251" s="71" customFormat="1" ht="16.5">
      <c r="A13" s="23" t="s">
        <v>817</v>
      </c>
      <c r="B13" s="195">
        <v>8024908940505</v>
      </c>
      <c r="C13" s="51" t="s">
        <v>816</v>
      </c>
      <c r="D13" s="21" t="s">
        <v>365</v>
      </c>
      <c r="E13" s="20" t="s">
        <v>560</v>
      </c>
      <c r="F13" s="19">
        <f t="shared" si="0"/>
        <v>47.940000000000005</v>
      </c>
      <c r="G13" s="19">
        <f t="shared" si="1"/>
        <v>0</v>
      </c>
      <c r="H13" s="267"/>
      <c r="I13" s="18">
        <f t="shared" si="2"/>
        <v>51.935</v>
      </c>
      <c r="J13" s="18">
        <f t="shared" si="3"/>
        <v>0</v>
      </c>
      <c r="K13" s="267"/>
      <c r="L13" s="18">
        <f t="shared" si="4"/>
        <v>55.93000000000001</v>
      </c>
      <c r="M13" s="18">
        <f t="shared" si="5"/>
        <v>0</v>
      </c>
      <c r="N13" s="267"/>
      <c r="O13" s="18">
        <f t="shared" si="6"/>
        <v>59.925000000000004</v>
      </c>
      <c r="P13" s="18">
        <f t="shared" si="7"/>
        <v>0</v>
      </c>
      <c r="Q13" s="267"/>
      <c r="R13" s="18">
        <f t="shared" si="8"/>
        <v>63.92</v>
      </c>
      <c r="S13" s="18">
        <f t="shared" si="9"/>
        <v>0</v>
      </c>
      <c r="T13" s="267"/>
      <c r="U13" s="18">
        <v>79.9</v>
      </c>
      <c r="V13" s="17">
        <f t="shared" si="10"/>
        <v>0</v>
      </c>
      <c r="W13" s="267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</row>
    <row r="14" spans="1:251" s="71" customFormat="1" ht="16.5">
      <c r="A14" s="23" t="s">
        <v>815</v>
      </c>
      <c r="B14" s="195">
        <v>8024908005617</v>
      </c>
      <c r="C14" s="51" t="s">
        <v>814</v>
      </c>
      <c r="D14" s="21" t="s">
        <v>365</v>
      </c>
      <c r="E14" s="20" t="s">
        <v>560</v>
      </c>
      <c r="F14" s="19">
        <f t="shared" si="0"/>
        <v>47.940000000000005</v>
      </c>
      <c r="G14" s="19">
        <f t="shared" si="1"/>
        <v>0</v>
      </c>
      <c r="H14" s="267"/>
      <c r="I14" s="18">
        <f t="shared" si="2"/>
        <v>51.935</v>
      </c>
      <c r="J14" s="18">
        <f t="shared" si="3"/>
        <v>0</v>
      </c>
      <c r="K14" s="267"/>
      <c r="L14" s="18">
        <f t="shared" si="4"/>
        <v>55.93000000000001</v>
      </c>
      <c r="M14" s="18">
        <f t="shared" si="5"/>
        <v>0</v>
      </c>
      <c r="N14" s="267"/>
      <c r="O14" s="18">
        <f t="shared" si="6"/>
        <v>59.925000000000004</v>
      </c>
      <c r="P14" s="18">
        <f t="shared" si="7"/>
        <v>0</v>
      </c>
      <c r="Q14" s="267"/>
      <c r="R14" s="18">
        <f t="shared" si="8"/>
        <v>63.92</v>
      </c>
      <c r="S14" s="18">
        <f t="shared" si="9"/>
        <v>0</v>
      </c>
      <c r="T14" s="267"/>
      <c r="U14" s="18">
        <v>79.9</v>
      </c>
      <c r="V14" s="17">
        <f t="shared" si="10"/>
        <v>0</v>
      </c>
      <c r="W14" s="267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</row>
    <row r="15" spans="1:251" s="38" customFormat="1" ht="16.5">
      <c r="A15" s="23" t="s">
        <v>813</v>
      </c>
      <c r="B15" s="195">
        <v>8024908108356</v>
      </c>
      <c r="C15" s="51" t="s">
        <v>812</v>
      </c>
      <c r="D15" s="21" t="s">
        <v>365</v>
      </c>
      <c r="E15" s="20" t="s">
        <v>560</v>
      </c>
      <c r="F15" s="19">
        <f t="shared" si="0"/>
        <v>47.940000000000005</v>
      </c>
      <c r="G15" s="19">
        <f t="shared" si="1"/>
        <v>0</v>
      </c>
      <c r="H15" s="267"/>
      <c r="I15" s="18">
        <f t="shared" si="2"/>
        <v>51.935</v>
      </c>
      <c r="J15" s="18">
        <f t="shared" si="3"/>
        <v>0</v>
      </c>
      <c r="K15" s="267"/>
      <c r="L15" s="18">
        <f t="shared" si="4"/>
        <v>55.93000000000001</v>
      </c>
      <c r="M15" s="18">
        <f t="shared" si="5"/>
        <v>0</v>
      </c>
      <c r="N15" s="267"/>
      <c r="O15" s="18">
        <f t="shared" si="6"/>
        <v>59.925000000000004</v>
      </c>
      <c r="P15" s="18">
        <f t="shared" si="7"/>
        <v>0</v>
      </c>
      <c r="Q15" s="267"/>
      <c r="R15" s="18">
        <f t="shared" si="8"/>
        <v>63.92</v>
      </c>
      <c r="S15" s="18">
        <f t="shared" si="9"/>
        <v>0</v>
      </c>
      <c r="T15" s="267"/>
      <c r="U15" s="18">
        <v>79.9</v>
      </c>
      <c r="V15" s="17">
        <f t="shared" si="10"/>
        <v>0</v>
      </c>
      <c r="W15" s="26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38" customFormat="1" ht="17.25" thickBot="1">
      <c r="A16" s="16" t="s">
        <v>811</v>
      </c>
      <c r="B16" s="196">
        <v>8024908108004</v>
      </c>
      <c r="C16" s="56" t="s">
        <v>810</v>
      </c>
      <c r="D16" s="14" t="s">
        <v>365</v>
      </c>
      <c r="E16" s="13" t="s">
        <v>560</v>
      </c>
      <c r="F16" s="12">
        <f t="shared" si="0"/>
        <v>47.940000000000005</v>
      </c>
      <c r="G16" s="12">
        <f t="shared" si="1"/>
        <v>0</v>
      </c>
      <c r="H16" s="268"/>
      <c r="I16" s="11">
        <f t="shared" si="2"/>
        <v>51.935</v>
      </c>
      <c r="J16" s="11">
        <f t="shared" si="3"/>
        <v>0</v>
      </c>
      <c r="K16" s="268"/>
      <c r="L16" s="11">
        <f t="shared" si="4"/>
        <v>55.93000000000001</v>
      </c>
      <c r="M16" s="11">
        <f t="shared" si="5"/>
        <v>0</v>
      </c>
      <c r="N16" s="268"/>
      <c r="O16" s="11">
        <f t="shared" si="6"/>
        <v>59.925000000000004</v>
      </c>
      <c r="P16" s="11">
        <f t="shared" si="7"/>
        <v>0</v>
      </c>
      <c r="Q16" s="268"/>
      <c r="R16" s="11">
        <f t="shared" si="8"/>
        <v>63.92</v>
      </c>
      <c r="S16" s="11">
        <f t="shared" si="9"/>
        <v>0</v>
      </c>
      <c r="T16" s="268"/>
      <c r="U16" s="11">
        <v>79.9</v>
      </c>
      <c r="V16" s="10">
        <f t="shared" si="10"/>
        <v>0</v>
      </c>
      <c r="W16" s="26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145" s="90" customFormat="1" ht="16.5">
      <c r="A17" s="30" t="s">
        <v>809</v>
      </c>
      <c r="B17" s="197">
        <v>2000062068466</v>
      </c>
      <c r="C17" s="63" t="s">
        <v>808</v>
      </c>
      <c r="D17" s="28" t="s">
        <v>365</v>
      </c>
      <c r="E17" s="27" t="s">
        <v>560</v>
      </c>
      <c r="F17" s="26">
        <f t="shared" si="0"/>
        <v>49.800000000000004</v>
      </c>
      <c r="G17" s="26">
        <f t="shared" si="1"/>
        <v>0</v>
      </c>
      <c r="H17" s="269"/>
      <c r="I17" s="25">
        <f t="shared" si="2"/>
        <v>53.95</v>
      </c>
      <c r="J17" s="25">
        <f t="shared" si="3"/>
        <v>0</v>
      </c>
      <c r="K17" s="269"/>
      <c r="L17" s="25">
        <f t="shared" si="4"/>
        <v>58.1</v>
      </c>
      <c r="M17" s="25">
        <f t="shared" si="5"/>
        <v>0</v>
      </c>
      <c r="N17" s="269"/>
      <c r="O17" s="25">
        <f t="shared" si="6"/>
        <v>62.25</v>
      </c>
      <c r="P17" s="25">
        <f t="shared" si="7"/>
        <v>0</v>
      </c>
      <c r="Q17" s="269"/>
      <c r="R17" s="25">
        <f t="shared" si="8"/>
        <v>66.4</v>
      </c>
      <c r="S17" s="25">
        <f t="shared" si="9"/>
        <v>0</v>
      </c>
      <c r="T17" s="269"/>
      <c r="U17" s="25">
        <v>83</v>
      </c>
      <c r="V17" s="24">
        <f t="shared" si="10"/>
        <v>0</v>
      </c>
      <c r="W17" s="269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s="90" customFormat="1" ht="16.5" hidden="1">
      <c r="A18" s="23" t="s">
        <v>807</v>
      </c>
      <c r="B18" s="195">
        <v>2000062068473</v>
      </c>
      <c r="C18" s="37" t="s">
        <v>806</v>
      </c>
      <c r="D18" s="21" t="s">
        <v>365</v>
      </c>
      <c r="E18" s="20" t="s">
        <v>560</v>
      </c>
      <c r="F18" s="19">
        <f t="shared" si="0"/>
        <v>49.800000000000004</v>
      </c>
      <c r="G18" s="19">
        <f t="shared" si="1"/>
        <v>0</v>
      </c>
      <c r="H18" s="267"/>
      <c r="I18" s="18">
        <f t="shared" si="2"/>
        <v>53.95</v>
      </c>
      <c r="J18" s="18">
        <f t="shared" si="3"/>
        <v>0</v>
      </c>
      <c r="K18" s="267"/>
      <c r="L18" s="18">
        <f t="shared" si="4"/>
        <v>58.1</v>
      </c>
      <c r="M18" s="18">
        <f t="shared" si="5"/>
        <v>0</v>
      </c>
      <c r="N18" s="267"/>
      <c r="O18" s="18">
        <f t="shared" si="6"/>
        <v>62.25</v>
      </c>
      <c r="P18" s="18">
        <f t="shared" si="7"/>
        <v>0</v>
      </c>
      <c r="Q18" s="267"/>
      <c r="R18" s="18">
        <f t="shared" si="8"/>
        <v>66.4</v>
      </c>
      <c r="S18" s="18">
        <f t="shared" si="9"/>
        <v>0</v>
      </c>
      <c r="T18" s="267"/>
      <c r="U18" s="18">
        <v>83</v>
      </c>
      <c r="V18" s="17">
        <f t="shared" si="10"/>
        <v>0</v>
      </c>
      <c r="W18" s="26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s="90" customFormat="1" ht="17.25" thickBot="1">
      <c r="A19" s="16" t="s">
        <v>805</v>
      </c>
      <c r="B19" s="196">
        <v>2000062068480</v>
      </c>
      <c r="C19" s="82" t="s">
        <v>804</v>
      </c>
      <c r="D19" s="14" t="s">
        <v>365</v>
      </c>
      <c r="E19" s="13" t="s">
        <v>560</v>
      </c>
      <c r="F19" s="12">
        <f t="shared" si="0"/>
        <v>49.800000000000004</v>
      </c>
      <c r="G19" s="12">
        <f t="shared" si="1"/>
        <v>0</v>
      </c>
      <c r="H19" s="268"/>
      <c r="I19" s="11">
        <f t="shared" si="2"/>
        <v>53.95</v>
      </c>
      <c r="J19" s="11">
        <f t="shared" si="3"/>
        <v>0</v>
      </c>
      <c r="K19" s="268"/>
      <c r="L19" s="11">
        <f t="shared" si="4"/>
        <v>58.1</v>
      </c>
      <c r="M19" s="11">
        <f t="shared" si="5"/>
        <v>0</v>
      </c>
      <c r="N19" s="268"/>
      <c r="O19" s="11">
        <f t="shared" si="6"/>
        <v>62.25</v>
      </c>
      <c r="P19" s="11">
        <f t="shared" si="7"/>
        <v>0</v>
      </c>
      <c r="Q19" s="268"/>
      <c r="R19" s="11">
        <f t="shared" si="8"/>
        <v>66.4</v>
      </c>
      <c r="S19" s="11">
        <f t="shared" si="9"/>
        <v>0</v>
      </c>
      <c r="T19" s="268"/>
      <c r="U19" s="11">
        <v>83</v>
      </c>
      <c r="V19" s="10">
        <f t="shared" si="10"/>
        <v>0</v>
      </c>
      <c r="W19" s="268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s="90" customFormat="1" ht="16.5" hidden="1">
      <c r="A20" s="30" t="s">
        <v>803</v>
      </c>
      <c r="B20" s="197">
        <v>2000062098104</v>
      </c>
      <c r="C20" s="63" t="s">
        <v>802</v>
      </c>
      <c r="D20" s="28" t="s">
        <v>365</v>
      </c>
      <c r="E20" s="27" t="s">
        <v>560</v>
      </c>
      <c r="F20" s="26">
        <f t="shared" si="0"/>
        <v>55.32</v>
      </c>
      <c r="G20" s="26">
        <f t="shared" si="1"/>
        <v>0</v>
      </c>
      <c r="H20" s="269"/>
      <c r="I20" s="25">
        <f t="shared" si="2"/>
        <v>59.93</v>
      </c>
      <c r="J20" s="25">
        <f t="shared" si="3"/>
        <v>0</v>
      </c>
      <c r="K20" s="269"/>
      <c r="L20" s="25">
        <f t="shared" si="4"/>
        <v>64.54</v>
      </c>
      <c r="M20" s="25">
        <f t="shared" si="5"/>
        <v>0</v>
      </c>
      <c r="N20" s="269"/>
      <c r="O20" s="25">
        <f t="shared" si="6"/>
        <v>69.15</v>
      </c>
      <c r="P20" s="25">
        <f t="shared" si="7"/>
        <v>0</v>
      </c>
      <c r="Q20" s="269"/>
      <c r="R20" s="25">
        <f t="shared" si="8"/>
        <v>73.76</v>
      </c>
      <c r="S20" s="25">
        <f t="shared" si="9"/>
        <v>0</v>
      </c>
      <c r="T20" s="269"/>
      <c r="U20" s="25">
        <v>92.2</v>
      </c>
      <c r="V20" s="24">
        <f t="shared" si="10"/>
        <v>0</v>
      </c>
      <c r="W20" s="269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s="90" customFormat="1" ht="16.5">
      <c r="A21" s="23" t="s">
        <v>801</v>
      </c>
      <c r="B21" s="195">
        <v>2000062098074</v>
      </c>
      <c r="C21" s="37" t="s">
        <v>800</v>
      </c>
      <c r="D21" s="21" t="s">
        <v>365</v>
      </c>
      <c r="E21" s="20" t="s">
        <v>560</v>
      </c>
      <c r="F21" s="19">
        <f t="shared" si="0"/>
        <v>55.32</v>
      </c>
      <c r="G21" s="19">
        <f t="shared" si="1"/>
        <v>0</v>
      </c>
      <c r="H21" s="267"/>
      <c r="I21" s="18">
        <f t="shared" si="2"/>
        <v>59.93</v>
      </c>
      <c r="J21" s="18">
        <f t="shared" si="3"/>
        <v>0</v>
      </c>
      <c r="K21" s="267"/>
      <c r="L21" s="18">
        <f t="shared" si="4"/>
        <v>64.54</v>
      </c>
      <c r="M21" s="18">
        <f t="shared" si="5"/>
        <v>0</v>
      </c>
      <c r="N21" s="267"/>
      <c r="O21" s="18">
        <f t="shared" si="6"/>
        <v>69.15</v>
      </c>
      <c r="P21" s="18">
        <f t="shared" si="7"/>
        <v>0</v>
      </c>
      <c r="Q21" s="267"/>
      <c r="R21" s="18">
        <f t="shared" si="8"/>
        <v>73.76</v>
      </c>
      <c r="S21" s="18">
        <f t="shared" si="9"/>
        <v>0</v>
      </c>
      <c r="T21" s="267"/>
      <c r="U21" s="25">
        <v>92.2</v>
      </c>
      <c r="V21" s="17">
        <f t="shared" si="10"/>
        <v>0</v>
      </c>
      <c r="W21" s="26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s="90" customFormat="1" ht="16.5" hidden="1">
      <c r="A22" s="23" t="s">
        <v>799</v>
      </c>
      <c r="B22" s="195">
        <v>2000062098081</v>
      </c>
      <c r="C22" s="37" t="s">
        <v>798</v>
      </c>
      <c r="D22" s="21" t="s">
        <v>365</v>
      </c>
      <c r="E22" s="20" t="s">
        <v>560</v>
      </c>
      <c r="F22" s="19">
        <f t="shared" si="0"/>
        <v>55.32</v>
      </c>
      <c r="G22" s="19">
        <f t="shared" si="1"/>
        <v>0</v>
      </c>
      <c r="H22" s="267"/>
      <c r="I22" s="18">
        <f t="shared" si="2"/>
        <v>59.93</v>
      </c>
      <c r="J22" s="18">
        <f t="shared" si="3"/>
        <v>0</v>
      </c>
      <c r="K22" s="267"/>
      <c r="L22" s="18">
        <f t="shared" si="4"/>
        <v>64.54</v>
      </c>
      <c r="M22" s="18">
        <f t="shared" si="5"/>
        <v>0</v>
      </c>
      <c r="N22" s="267"/>
      <c r="O22" s="18">
        <f t="shared" si="6"/>
        <v>69.15</v>
      </c>
      <c r="P22" s="18">
        <f t="shared" si="7"/>
        <v>0</v>
      </c>
      <c r="Q22" s="267"/>
      <c r="R22" s="18">
        <f t="shared" si="8"/>
        <v>73.76</v>
      </c>
      <c r="S22" s="18">
        <f t="shared" si="9"/>
        <v>0</v>
      </c>
      <c r="T22" s="267"/>
      <c r="U22" s="25">
        <v>92.2</v>
      </c>
      <c r="V22" s="17">
        <f t="shared" si="10"/>
        <v>0</v>
      </c>
      <c r="W22" s="26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s="90" customFormat="1" ht="16.5">
      <c r="A23" s="23" t="s">
        <v>797</v>
      </c>
      <c r="B23" s="195">
        <v>2000062098098</v>
      </c>
      <c r="C23" s="37" t="s">
        <v>796</v>
      </c>
      <c r="D23" s="21" t="s">
        <v>365</v>
      </c>
      <c r="E23" s="20" t="s">
        <v>560</v>
      </c>
      <c r="F23" s="19">
        <f t="shared" si="0"/>
        <v>55.32</v>
      </c>
      <c r="G23" s="19">
        <f t="shared" si="1"/>
        <v>0</v>
      </c>
      <c r="H23" s="267"/>
      <c r="I23" s="18">
        <f t="shared" si="2"/>
        <v>59.93</v>
      </c>
      <c r="J23" s="18">
        <f t="shared" si="3"/>
        <v>0</v>
      </c>
      <c r="K23" s="267"/>
      <c r="L23" s="18">
        <f t="shared" si="4"/>
        <v>64.54</v>
      </c>
      <c r="M23" s="18">
        <f t="shared" si="5"/>
        <v>0</v>
      </c>
      <c r="N23" s="267"/>
      <c r="O23" s="18">
        <f t="shared" si="6"/>
        <v>69.15</v>
      </c>
      <c r="P23" s="18">
        <f t="shared" si="7"/>
        <v>0</v>
      </c>
      <c r="Q23" s="267"/>
      <c r="R23" s="18">
        <f t="shared" si="8"/>
        <v>73.76</v>
      </c>
      <c r="S23" s="18">
        <f t="shared" si="9"/>
        <v>0</v>
      </c>
      <c r="T23" s="267"/>
      <c r="U23" s="25">
        <v>92.2</v>
      </c>
      <c r="V23" s="17">
        <f t="shared" si="10"/>
        <v>0</v>
      </c>
      <c r="W23" s="267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s="90" customFormat="1" ht="17.25" thickBot="1">
      <c r="A24" s="170" t="s">
        <v>795</v>
      </c>
      <c r="B24" s="198">
        <v>2000062098111</v>
      </c>
      <c r="C24" s="169" t="s">
        <v>794</v>
      </c>
      <c r="D24" s="168" t="s">
        <v>365</v>
      </c>
      <c r="E24" s="167" t="s">
        <v>560</v>
      </c>
      <c r="F24" s="166">
        <f t="shared" si="0"/>
        <v>55.32</v>
      </c>
      <c r="G24" s="166">
        <f t="shared" si="1"/>
        <v>0</v>
      </c>
      <c r="H24" s="270"/>
      <c r="I24" s="165">
        <f t="shared" si="2"/>
        <v>59.93</v>
      </c>
      <c r="J24" s="165">
        <f t="shared" si="3"/>
        <v>0</v>
      </c>
      <c r="K24" s="270"/>
      <c r="L24" s="165">
        <f t="shared" si="4"/>
        <v>64.54</v>
      </c>
      <c r="M24" s="165">
        <f t="shared" si="5"/>
        <v>0</v>
      </c>
      <c r="N24" s="270"/>
      <c r="O24" s="165">
        <f t="shared" si="6"/>
        <v>69.15</v>
      </c>
      <c r="P24" s="165">
        <f t="shared" si="7"/>
        <v>0</v>
      </c>
      <c r="Q24" s="270"/>
      <c r="R24" s="165">
        <f t="shared" si="8"/>
        <v>73.76</v>
      </c>
      <c r="S24" s="165">
        <f t="shared" si="9"/>
        <v>0</v>
      </c>
      <c r="T24" s="270"/>
      <c r="U24" s="164">
        <v>92.2</v>
      </c>
      <c r="V24" s="163">
        <f t="shared" si="10"/>
        <v>0</v>
      </c>
      <c r="W24" s="270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23" s="72" customFormat="1" ht="21" thickBot="1">
      <c r="A25" s="79"/>
      <c r="B25" s="194"/>
      <c r="C25" s="78" t="s">
        <v>793</v>
      </c>
      <c r="D25" s="74"/>
      <c r="E25" s="77"/>
      <c r="F25" s="75"/>
      <c r="G25" s="75"/>
      <c r="H25" s="271"/>
      <c r="I25" s="75"/>
      <c r="J25" s="75"/>
      <c r="K25" s="271"/>
      <c r="L25" s="75"/>
      <c r="M25" s="75"/>
      <c r="N25" s="271"/>
      <c r="O25" s="75"/>
      <c r="P25" s="75"/>
      <c r="Q25" s="271"/>
      <c r="R25" s="75"/>
      <c r="S25" s="75"/>
      <c r="T25" s="271"/>
      <c r="U25" s="75"/>
      <c r="V25" s="74"/>
      <c r="W25" s="293"/>
    </row>
    <row r="26" spans="1:23" s="161" customFormat="1" ht="16.5">
      <c r="A26" s="30" t="s">
        <v>792</v>
      </c>
      <c r="B26" s="197">
        <v>2000062098142</v>
      </c>
      <c r="C26" s="63" t="s">
        <v>791</v>
      </c>
      <c r="D26" s="28" t="s">
        <v>365</v>
      </c>
      <c r="E26" s="27" t="s">
        <v>439</v>
      </c>
      <c r="F26" s="157">
        <v>65.9</v>
      </c>
      <c r="G26" s="26">
        <f aca="true" t="shared" si="11" ref="G26:G47">F26*H26</f>
        <v>0</v>
      </c>
      <c r="H26" s="269"/>
      <c r="I26" s="154">
        <v>69.9</v>
      </c>
      <c r="J26" s="25">
        <f aca="true" t="shared" si="12" ref="J26:J47">I26*K26</f>
        <v>0</v>
      </c>
      <c r="K26" s="269"/>
      <c r="L26" s="154">
        <v>76.9</v>
      </c>
      <c r="M26" s="25">
        <f aca="true" t="shared" si="13" ref="M26:M47">L26*N26</f>
        <v>0</v>
      </c>
      <c r="N26" s="269"/>
      <c r="O26" s="154">
        <v>78.9</v>
      </c>
      <c r="P26" s="25">
        <f aca="true" t="shared" si="14" ref="P26:P47">O26*Q26</f>
        <v>0</v>
      </c>
      <c r="Q26" s="269"/>
      <c r="R26" s="154">
        <v>93.9</v>
      </c>
      <c r="S26" s="25">
        <f aca="true" t="shared" si="15" ref="S26:S62">R26*T26</f>
        <v>0</v>
      </c>
      <c r="T26" s="269"/>
      <c r="U26" s="25">
        <v>118.9</v>
      </c>
      <c r="V26" s="24">
        <f aca="true" t="shared" si="16" ref="V26:V62">U26*W26</f>
        <v>0</v>
      </c>
      <c r="W26" s="269"/>
    </row>
    <row r="27" spans="1:23" s="161" customFormat="1" ht="16.5">
      <c r="A27" s="23" t="s">
        <v>790</v>
      </c>
      <c r="B27" s="195">
        <v>2000062098135</v>
      </c>
      <c r="C27" s="37" t="s">
        <v>789</v>
      </c>
      <c r="D27" s="21" t="s">
        <v>365</v>
      </c>
      <c r="E27" s="20" t="s">
        <v>439</v>
      </c>
      <c r="F27" s="156">
        <v>65.9</v>
      </c>
      <c r="G27" s="19">
        <f t="shared" si="11"/>
        <v>0</v>
      </c>
      <c r="H27" s="267"/>
      <c r="I27" s="155">
        <v>69.9</v>
      </c>
      <c r="J27" s="18">
        <f t="shared" si="12"/>
        <v>0</v>
      </c>
      <c r="K27" s="267"/>
      <c r="L27" s="155">
        <v>76.9</v>
      </c>
      <c r="M27" s="18">
        <f t="shared" si="13"/>
        <v>0</v>
      </c>
      <c r="N27" s="267"/>
      <c r="O27" s="155">
        <v>78.9</v>
      </c>
      <c r="P27" s="18">
        <f t="shared" si="14"/>
        <v>0</v>
      </c>
      <c r="Q27" s="267"/>
      <c r="R27" s="155">
        <v>93.9</v>
      </c>
      <c r="S27" s="18">
        <f t="shared" si="15"/>
        <v>0</v>
      </c>
      <c r="T27" s="267"/>
      <c r="U27" s="18">
        <v>118.9</v>
      </c>
      <c r="V27" s="17">
        <f t="shared" si="16"/>
        <v>0</v>
      </c>
      <c r="W27" s="267"/>
    </row>
    <row r="28" spans="1:23" s="161" customFormat="1" ht="16.5">
      <c r="A28" s="23" t="s">
        <v>788</v>
      </c>
      <c r="B28" s="195">
        <v>2000062098128</v>
      </c>
      <c r="C28" s="37" t="s">
        <v>787</v>
      </c>
      <c r="D28" s="21" t="s">
        <v>365</v>
      </c>
      <c r="E28" s="20" t="s">
        <v>439</v>
      </c>
      <c r="F28" s="156">
        <v>65.9</v>
      </c>
      <c r="G28" s="19">
        <f t="shared" si="11"/>
        <v>0</v>
      </c>
      <c r="H28" s="267"/>
      <c r="I28" s="155">
        <v>69.9</v>
      </c>
      <c r="J28" s="18">
        <f t="shared" si="12"/>
        <v>0</v>
      </c>
      <c r="K28" s="267"/>
      <c r="L28" s="155">
        <v>76.9</v>
      </c>
      <c r="M28" s="18">
        <f t="shared" si="13"/>
        <v>0</v>
      </c>
      <c r="N28" s="267"/>
      <c r="O28" s="155">
        <v>78.9</v>
      </c>
      <c r="P28" s="18">
        <f t="shared" si="14"/>
        <v>0</v>
      </c>
      <c r="Q28" s="267"/>
      <c r="R28" s="155">
        <v>93.9</v>
      </c>
      <c r="S28" s="18">
        <f t="shared" si="15"/>
        <v>0</v>
      </c>
      <c r="T28" s="267"/>
      <c r="U28" s="18">
        <v>118.9</v>
      </c>
      <c r="V28" s="17">
        <f t="shared" si="16"/>
        <v>0</v>
      </c>
      <c r="W28" s="267"/>
    </row>
    <row r="29" spans="1:23" s="161" customFormat="1" ht="16.5">
      <c r="A29" s="23" t="s">
        <v>786</v>
      </c>
      <c r="B29" s="195">
        <v>8421421901936</v>
      </c>
      <c r="C29" s="37" t="s">
        <v>785</v>
      </c>
      <c r="D29" s="21" t="s">
        <v>365</v>
      </c>
      <c r="E29" s="20" t="s">
        <v>439</v>
      </c>
      <c r="F29" s="156">
        <v>65.9</v>
      </c>
      <c r="G29" s="19">
        <f t="shared" si="11"/>
        <v>0</v>
      </c>
      <c r="H29" s="267"/>
      <c r="I29" s="155">
        <v>69.9</v>
      </c>
      <c r="J29" s="18">
        <f t="shared" si="12"/>
        <v>0</v>
      </c>
      <c r="K29" s="267"/>
      <c r="L29" s="155">
        <v>76.9</v>
      </c>
      <c r="M29" s="18">
        <f t="shared" si="13"/>
        <v>0</v>
      </c>
      <c r="N29" s="267"/>
      <c r="O29" s="155">
        <v>78.9</v>
      </c>
      <c r="P29" s="18">
        <f t="shared" si="14"/>
        <v>0</v>
      </c>
      <c r="Q29" s="267"/>
      <c r="R29" s="155">
        <v>93.9</v>
      </c>
      <c r="S29" s="18">
        <f t="shared" si="15"/>
        <v>0</v>
      </c>
      <c r="T29" s="267"/>
      <c r="U29" s="18">
        <v>118.9</v>
      </c>
      <c r="V29" s="17">
        <f t="shared" si="16"/>
        <v>0</v>
      </c>
      <c r="W29" s="267"/>
    </row>
    <row r="30" spans="1:23" s="161" customFormat="1" ht="17.25" thickBot="1">
      <c r="A30" s="16" t="s">
        <v>784</v>
      </c>
      <c r="B30" s="196">
        <v>8421421901943</v>
      </c>
      <c r="C30" s="82" t="s">
        <v>783</v>
      </c>
      <c r="D30" s="14" t="s">
        <v>365</v>
      </c>
      <c r="E30" s="13" t="s">
        <v>439</v>
      </c>
      <c r="F30" s="159">
        <v>65.9</v>
      </c>
      <c r="G30" s="12">
        <f t="shared" si="11"/>
        <v>0</v>
      </c>
      <c r="H30" s="268"/>
      <c r="I30" s="158">
        <v>69.9</v>
      </c>
      <c r="J30" s="11">
        <f t="shared" si="12"/>
        <v>0</v>
      </c>
      <c r="K30" s="268"/>
      <c r="L30" s="158">
        <v>76.9</v>
      </c>
      <c r="M30" s="11">
        <f t="shared" si="13"/>
        <v>0</v>
      </c>
      <c r="N30" s="268"/>
      <c r="O30" s="158">
        <v>78.9</v>
      </c>
      <c r="P30" s="11">
        <f t="shared" si="14"/>
        <v>0</v>
      </c>
      <c r="Q30" s="268"/>
      <c r="R30" s="158">
        <v>93.9</v>
      </c>
      <c r="S30" s="11">
        <f t="shared" si="15"/>
        <v>0</v>
      </c>
      <c r="T30" s="268"/>
      <c r="U30" s="11">
        <v>118.9</v>
      </c>
      <c r="V30" s="10">
        <f t="shared" si="16"/>
        <v>0</v>
      </c>
      <c r="W30" s="268"/>
    </row>
    <row r="31" spans="1:23" ht="16.5">
      <c r="A31" s="30" t="s">
        <v>782</v>
      </c>
      <c r="B31" s="197">
        <v>2000055120010</v>
      </c>
      <c r="C31" s="63" t="s">
        <v>781</v>
      </c>
      <c r="D31" s="28" t="s">
        <v>365</v>
      </c>
      <c r="E31" s="27" t="s">
        <v>560</v>
      </c>
      <c r="F31" s="157">
        <v>67.9</v>
      </c>
      <c r="G31" s="26">
        <f t="shared" si="11"/>
        <v>0</v>
      </c>
      <c r="H31" s="269"/>
      <c r="I31" s="154">
        <v>71.9</v>
      </c>
      <c r="J31" s="25">
        <f t="shared" si="12"/>
        <v>0</v>
      </c>
      <c r="K31" s="269"/>
      <c r="L31" s="154">
        <v>77.9</v>
      </c>
      <c r="M31" s="25">
        <f t="shared" si="13"/>
        <v>0</v>
      </c>
      <c r="N31" s="269"/>
      <c r="O31" s="154">
        <v>79.9</v>
      </c>
      <c r="P31" s="25">
        <f t="shared" si="14"/>
        <v>0</v>
      </c>
      <c r="Q31" s="269"/>
      <c r="R31" s="154">
        <v>94.9</v>
      </c>
      <c r="S31" s="25">
        <f t="shared" si="15"/>
        <v>0</v>
      </c>
      <c r="T31" s="269"/>
      <c r="U31" s="25">
        <v>119</v>
      </c>
      <c r="V31" s="24">
        <f t="shared" si="16"/>
        <v>0</v>
      </c>
      <c r="W31" s="269"/>
    </row>
    <row r="32" spans="1:23" ht="16.5">
      <c r="A32" s="23" t="s">
        <v>780</v>
      </c>
      <c r="B32" s="195">
        <v>2000053550017</v>
      </c>
      <c r="C32" s="37" t="s">
        <v>779</v>
      </c>
      <c r="D32" s="21" t="s">
        <v>365</v>
      </c>
      <c r="E32" s="20" t="s">
        <v>560</v>
      </c>
      <c r="F32" s="157">
        <v>67.9</v>
      </c>
      <c r="G32" s="19">
        <f t="shared" si="11"/>
        <v>0</v>
      </c>
      <c r="H32" s="267"/>
      <c r="I32" s="154">
        <v>71.9</v>
      </c>
      <c r="J32" s="18">
        <f t="shared" si="12"/>
        <v>0</v>
      </c>
      <c r="K32" s="267"/>
      <c r="L32" s="154">
        <v>77.9</v>
      </c>
      <c r="M32" s="18">
        <f t="shared" si="13"/>
        <v>0</v>
      </c>
      <c r="N32" s="267"/>
      <c r="O32" s="154">
        <v>79.9</v>
      </c>
      <c r="P32" s="18">
        <f t="shared" si="14"/>
        <v>0</v>
      </c>
      <c r="Q32" s="267"/>
      <c r="R32" s="154">
        <v>94.9</v>
      </c>
      <c r="S32" s="18">
        <f t="shared" si="15"/>
        <v>0</v>
      </c>
      <c r="T32" s="267"/>
      <c r="U32" s="18">
        <v>119</v>
      </c>
      <c r="V32" s="17">
        <f t="shared" si="16"/>
        <v>0</v>
      </c>
      <c r="W32" s="267"/>
    </row>
    <row r="33" spans="1:23" ht="16.5">
      <c r="A33" s="23" t="s">
        <v>778</v>
      </c>
      <c r="B33" s="195">
        <v>2000046480017</v>
      </c>
      <c r="C33" s="37" t="s">
        <v>777</v>
      </c>
      <c r="D33" s="21" t="s">
        <v>365</v>
      </c>
      <c r="E33" s="20" t="s">
        <v>560</v>
      </c>
      <c r="F33" s="157">
        <v>67.9</v>
      </c>
      <c r="G33" s="19">
        <f t="shared" si="11"/>
        <v>0</v>
      </c>
      <c r="H33" s="267"/>
      <c r="I33" s="154">
        <v>71.9</v>
      </c>
      <c r="J33" s="18">
        <f t="shared" si="12"/>
        <v>0</v>
      </c>
      <c r="K33" s="267"/>
      <c r="L33" s="154">
        <v>77.9</v>
      </c>
      <c r="M33" s="18">
        <f t="shared" si="13"/>
        <v>0</v>
      </c>
      <c r="N33" s="267"/>
      <c r="O33" s="154">
        <v>79.9</v>
      </c>
      <c r="P33" s="18">
        <f t="shared" si="14"/>
        <v>0</v>
      </c>
      <c r="Q33" s="267"/>
      <c r="R33" s="154">
        <v>94.9</v>
      </c>
      <c r="S33" s="18">
        <f t="shared" si="15"/>
        <v>0</v>
      </c>
      <c r="T33" s="267"/>
      <c r="U33" s="18">
        <v>119</v>
      </c>
      <c r="V33" s="17">
        <f t="shared" si="16"/>
        <v>0</v>
      </c>
      <c r="W33" s="267"/>
    </row>
    <row r="34" spans="1:23" ht="16.5">
      <c r="A34" s="23" t="s">
        <v>776</v>
      </c>
      <c r="B34" s="195">
        <v>2000052820012</v>
      </c>
      <c r="C34" s="37" t="s">
        <v>775</v>
      </c>
      <c r="D34" s="21" t="s">
        <v>365</v>
      </c>
      <c r="E34" s="20" t="s">
        <v>560</v>
      </c>
      <c r="F34" s="157">
        <v>67.9</v>
      </c>
      <c r="G34" s="19">
        <f t="shared" si="11"/>
        <v>0</v>
      </c>
      <c r="H34" s="267"/>
      <c r="I34" s="154">
        <v>71.9</v>
      </c>
      <c r="J34" s="18">
        <f t="shared" si="12"/>
        <v>0</v>
      </c>
      <c r="K34" s="267"/>
      <c r="L34" s="154">
        <v>77.9</v>
      </c>
      <c r="M34" s="18">
        <f t="shared" si="13"/>
        <v>0</v>
      </c>
      <c r="N34" s="267"/>
      <c r="O34" s="154">
        <v>79.9</v>
      </c>
      <c r="P34" s="18">
        <f t="shared" si="14"/>
        <v>0</v>
      </c>
      <c r="Q34" s="267"/>
      <c r="R34" s="154">
        <v>94.9</v>
      </c>
      <c r="S34" s="18">
        <f t="shared" si="15"/>
        <v>0</v>
      </c>
      <c r="T34" s="267"/>
      <c r="U34" s="18">
        <v>119</v>
      </c>
      <c r="V34" s="17">
        <f t="shared" si="16"/>
        <v>0</v>
      </c>
      <c r="W34" s="267"/>
    </row>
    <row r="35" spans="1:23" ht="16.5">
      <c r="A35" s="23" t="s">
        <v>774</v>
      </c>
      <c r="B35" s="195">
        <v>2000053270014</v>
      </c>
      <c r="C35" s="37" t="s">
        <v>773</v>
      </c>
      <c r="D35" s="21" t="s">
        <v>365</v>
      </c>
      <c r="E35" s="20" t="s">
        <v>560</v>
      </c>
      <c r="F35" s="157">
        <v>67.9</v>
      </c>
      <c r="G35" s="19">
        <f t="shared" si="11"/>
        <v>0</v>
      </c>
      <c r="H35" s="267"/>
      <c r="I35" s="154">
        <v>71.9</v>
      </c>
      <c r="J35" s="18">
        <f t="shared" si="12"/>
        <v>0</v>
      </c>
      <c r="K35" s="267"/>
      <c r="L35" s="154">
        <v>77.9</v>
      </c>
      <c r="M35" s="18">
        <f t="shared" si="13"/>
        <v>0</v>
      </c>
      <c r="N35" s="267"/>
      <c r="O35" s="154">
        <v>79.9</v>
      </c>
      <c r="P35" s="18">
        <f t="shared" si="14"/>
        <v>0</v>
      </c>
      <c r="Q35" s="267"/>
      <c r="R35" s="154">
        <v>94.9</v>
      </c>
      <c r="S35" s="18">
        <f t="shared" si="15"/>
        <v>0</v>
      </c>
      <c r="T35" s="267"/>
      <c r="U35" s="18">
        <v>119</v>
      </c>
      <c r="V35" s="17">
        <f t="shared" si="16"/>
        <v>0</v>
      </c>
      <c r="W35" s="267"/>
    </row>
    <row r="36" spans="1:23" ht="16.5">
      <c r="A36" s="23" t="s">
        <v>772</v>
      </c>
      <c r="B36" s="195">
        <v>2000055140018</v>
      </c>
      <c r="C36" s="37" t="s">
        <v>771</v>
      </c>
      <c r="D36" s="21" t="s">
        <v>365</v>
      </c>
      <c r="E36" s="20" t="s">
        <v>560</v>
      </c>
      <c r="F36" s="157">
        <v>67.9</v>
      </c>
      <c r="G36" s="19">
        <f t="shared" si="11"/>
        <v>0</v>
      </c>
      <c r="H36" s="267"/>
      <c r="I36" s="154">
        <v>71.9</v>
      </c>
      <c r="J36" s="18">
        <f t="shared" si="12"/>
        <v>0</v>
      </c>
      <c r="K36" s="267"/>
      <c r="L36" s="154">
        <v>77.9</v>
      </c>
      <c r="M36" s="18">
        <f t="shared" si="13"/>
        <v>0</v>
      </c>
      <c r="N36" s="267"/>
      <c r="O36" s="154">
        <v>79.9</v>
      </c>
      <c r="P36" s="18">
        <f t="shared" si="14"/>
        <v>0</v>
      </c>
      <c r="Q36" s="267"/>
      <c r="R36" s="154">
        <v>94.9</v>
      </c>
      <c r="S36" s="18">
        <f t="shared" si="15"/>
        <v>0</v>
      </c>
      <c r="T36" s="267"/>
      <c r="U36" s="18">
        <v>119</v>
      </c>
      <c r="V36" s="17">
        <f t="shared" si="16"/>
        <v>0</v>
      </c>
      <c r="W36" s="267"/>
    </row>
    <row r="37" spans="1:23" ht="16.5">
      <c r="A37" s="23" t="s">
        <v>770</v>
      </c>
      <c r="B37" s="195">
        <v>2000055130019</v>
      </c>
      <c r="C37" s="37" t="s">
        <v>769</v>
      </c>
      <c r="D37" s="21" t="s">
        <v>365</v>
      </c>
      <c r="E37" s="20" t="s">
        <v>560</v>
      </c>
      <c r="F37" s="157">
        <v>67.9</v>
      </c>
      <c r="G37" s="19">
        <f t="shared" si="11"/>
        <v>0</v>
      </c>
      <c r="H37" s="267"/>
      <c r="I37" s="154">
        <v>71.9</v>
      </c>
      <c r="J37" s="18">
        <f t="shared" si="12"/>
        <v>0</v>
      </c>
      <c r="K37" s="267"/>
      <c r="L37" s="154">
        <v>77.9</v>
      </c>
      <c r="M37" s="18">
        <f t="shared" si="13"/>
        <v>0</v>
      </c>
      <c r="N37" s="267"/>
      <c r="O37" s="154">
        <v>79.9</v>
      </c>
      <c r="P37" s="18">
        <f t="shared" si="14"/>
        <v>0</v>
      </c>
      <c r="Q37" s="267"/>
      <c r="R37" s="154">
        <v>94.9</v>
      </c>
      <c r="S37" s="18">
        <f t="shared" si="15"/>
        <v>0</v>
      </c>
      <c r="T37" s="267"/>
      <c r="U37" s="18">
        <v>119</v>
      </c>
      <c r="V37" s="17">
        <f t="shared" si="16"/>
        <v>0</v>
      </c>
      <c r="W37" s="267"/>
    </row>
    <row r="38" spans="1:23" ht="16.5">
      <c r="A38" s="23" t="s">
        <v>768</v>
      </c>
      <c r="B38" s="195">
        <v>2000046490016</v>
      </c>
      <c r="C38" s="37" t="s">
        <v>767</v>
      </c>
      <c r="D38" s="21" t="s">
        <v>365</v>
      </c>
      <c r="E38" s="20" t="s">
        <v>560</v>
      </c>
      <c r="F38" s="157">
        <v>67.9</v>
      </c>
      <c r="G38" s="19">
        <f t="shared" si="11"/>
        <v>0</v>
      </c>
      <c r="H38" s="267"/>
      <c r="I38" s="154">
        <v>71.9</v>
      </c>
      <c r="J38" s="18">
        <f t="shared" si="12"/>
        <v>0</v>
      </c>
      <c r="K38" s="267"/>
      <c r="L38" s="154">
        <v>77.9</v>
      </c>
      <c r="M38" s="18">
        <f t="shared" si="13"/>
        <v>0</v>
      </c>
      <c r="N38" s="267"/>
      <c r="O38" s="154">
        <v>79.9</v>
      </c>
      <c r="P38" s="18">
        <f t="shared" si="14"/>
        <v>0</v>
      </c>
      <c r="Q38" s="267"/>
      <c r="R38" s="154">
        <v>94.9</v>
      </c>
      <c r="S38" s="18">
        <f t="shared" si="15"/>
        <v>0</v>
      </c>
      <c r="T38" s="267"/>
      <c r="U38" s="18">
        <v>119</v>
      </c>
      <c r="V38" s="17">
        <f t="shared" si="16"/>
        <v>0</v>
      </c>
      <c r="W38" s="267"/>
    </row>
    <row r="39" spans="1:23" ht="16.5">
      <c r="A39" s="23" t="s">
        <v>766</v>
      </c>
      <c r="B39" s="195">
        <v>2000046500012</v>
      </c>
      <c r="C39" s="37" t="s">
        <v>765</v>
      </c>
      <c r="D39" s="21" t="s">
        <v>365</v>
      </c>
      <c r="E39" s="20" t="s">
        <v>560</v>
      </c>
      <c r="F39" s="157">
        <v>67.9</v>
      </c>
      <c r="G39" s="19">
        <f t="shared" si="11"/>
        <v>0</v>
      </c>
      <c r="H39" s="267"/>
      <c r="I39" s="154">
        <v>71.9</v>
      </c>
      <c r="J39" s="18">
        <f t="shared" si="12"/>
        <v>0</v>
      </c>
      <c r="K39" s="267"/>
      <c r="L39" s="154">
        <v>77.9</v>
      </c>
      <c r="M39" s="18">
        <f t="shared" si="13"/>
        <v>0</v>
      </c>
      <c r="N39" s="267"/>
      <c r="O39" s="154">
        <v>79.9</v>
      </c>
      <c r="P39" s="18">
        <f t="shared" si="14"/>
        <v>0</v>
      </c>
      <c r="Q39" s="267"/>
      <c r="R39" s="154">
        <v>94.9</v>
      </c>
      <c r="S39" s="18">
        <f t="shared" si="15"/>
        <v>0</v>
      </c>
      <c r="T39" s="267"/>
      <c r="U39" s="18">
        <v>119</v>
      </c>
      <c r="V39" s="17">
        <f t="shared" si="16"/>
        <v>0</v>
      </c>
      <c r="W39" s="267"/>
    </row>
    <row r="40" spans="1:23" ht="16.5">
      <c r="A40" s="23" t="s">
        <v>764</v>
      </c>
      <c r="B40" s="195">
        <v>2000046200011</v>
      </c>
      <c r="C40" s="37" t="s">
        <v>763</v>
      </c>
      <c r="D40" s="21" t="s">
        <v>365</v>
      </c>
      <c r="E40" s="20" t="s">
        <v>560</v>
      </c>
      <c r="F40" s="157">
        <v>67.9</v>
      </c>
      <c r="G40" s="19">
        <f t="shared" si="11"/>
        <v>0</v>
      </c>
      <c r="H40" s="267"/>
      <c r="I40" s="154">
        <v>71.9</v>
      </c>
      <c r="J40" s="18">
        <f t="shared" si="12"/>
        <v>0</v>
      </c>
      <c r="K40" s="267"/>
      <c r="L40" s="154">
        <v>77.9</v>
      </c>
      <c r="M40" s="18">
        <f t="shared" si="13"/>
        <v>0</v>
      </c>
      <c r="N40" s="267"/>
      <c r="O40" s="154">
        <v>79.9</v>
      </c>
      <c r="P40" s="18">
        <f t="shared" si="14"/>
        <v>0</v>
      </c>
      <c r="Q40" s="267"/>
      <c r="R40" s="154">
        <v>94.9</v>
      </c>
      <c r="S40" s="18">
        <f t="shared" si="15"/>
        <v>0</v>
      </c>
      <c r="T40" s="267"/>
      <c r="U40" s="18">
        <v>119</v>
      </c>
      <c r="V40" s="17">
        <f t="shared" si="16"/>
        <v>0</v>
      </c>
      <c r="W40" s="267"/>
    </row>
    <row r="41" spans="1:23" ht="16.5">
      <c r="A41" s="23" t="s">
        <v>762</v>
      </c>
      <c r="B41" s="195">
        <v>2000046510011</v>
      </c>
      <c r="C41" s="37" t="s">
        <v>761</v>
      </c>
      <c r="D41" s="21" t="s">
        <v>365</v>
      </c>
      <c r="E41" s="20" t="s">
        <v>560</v>
      </c>
      <c r="F41" s="157">
        <v>67.9</v>
      </c>
      <c r="G41" s="19">
        <f t="shared" si="11"/>
        <v>0</v>
      </c>
      <c r="H41" s="267"/>
      <c r="I41" s="154">
        <v>71.9</v>
      </c>
      <c r="J41" s="18">
        <f t="shared" si="12"/>
        <v>0</v>
      </c>
      <c r="K41" s="267"/>
      <c r="L41" s="154">
        <v>77.9</v>
      </c>
      <c r="M41" s="18">
        <f t="shared" si="13"/>
        <v>0</v>
      </c>
      <c r="N41" s="267"/>
      <c r="O41" s="154">
        <v>79.9</v>
      </c>
      <c r="P41" s="18">
        <f t="shared" si="14"/>
        <v>0</v>
      </c>
      <c r="Q41" s="267"/>
      <c r="R41" s="154">
        <v>94.9</v>
      </c>
      <c r="S41" s="18">
        <f t="shared" si="15"/>
        <v>0</v>
      </c>
      <c r="T41" s="267"/>
      <c r="U41" s="18">
        <v>119</v>
      </c>
      <c r="V41" s="17">
        <f t="shared" si="16"/>
        <v>0</v>
      </c>
      <c r="W41" s="267"/>
    </row>
    <row r="42" spans="1:23" ht="16.5" hidden="1">
      <c r="A42" s="23" t="s">
        <v>760</v>
      </c>
      <c r="B42" s="195">
        <v>2000052830011</v>
      </c>
      <c r="C42" s="37" t="s">
        <v>759</v>
      </c>
      <c r="D42" s="21" t="s">
        <v>365</v>
      </c>
      <c r="E42" s="20" t="s">
        <v>560</v>
      </c>
      <c r="F42" s="157">
        <v>67.9</v>
      </c>
      <c r="G42" s="19">
        <f t="shared" si="11"/>
        <v>0</v>
      </c>
      <c r="H42" s="267"/>
      <c r="I42" s="154">
        <v>71.9</v>
      </c>
      <c r="J42" s="18">
        <f t="shared" si="12"/>
        <v>0</v>
      </c>
      <c r="K42" s="267"/>
      <c r="L42" s="154">
        <v>77.9</v>
      </c>
      <c r="M42" s="18">
        <f t="shared" si="13"/>
        <v>0</v>
      </c>
      <c r="N42" s="267"/>
      <c r="O42" s="154">
        <v>79.9</v>
      </c>
      <c r="P42" s="18">
        <f t="shared" si="14"/>
        <v>0</v>
      </c>
      <c r="Q42" s="267"/>
      <c r="R42" s="154">
        <v>94.9</v>
      </c>
      <c r="S42" s="18">
        <f t="shared" si="15"/>
        <v>0</v>
      </c>
      <c r="T42" s="267"/>
      <c r="U42" s="18">
        <v>119</v>
      </c>
      <c r="V42" s="17">
        <f t="shared" si="16"/>
        <v>0</v>
      </c>
      <c r="W42" s="267"/>
    </row>
    <row r="43" spans="1:23" s="161" customFormat="1" ht="16.5">
      <c r="A43" s="23" t="s">
        <v>758</v>
      </c>
      <c r="B43" s="195">
        <v>2000046520010</v>
      </c>
      <c r="C43" s="37" t="s">
        <v>757</v>
      </c>
      <c r="D43" s="21" t="s">
        <v>365</v>
      </c>
      <c r="E43" s="20" t="s">
        <v>560</v>
      </c>
      <c r="F43" s="157">
        <v>67.9</v>
      </c>
      <c r="G43" s="19">
        <f t="shared" si="11"/>
        <v>0</v>
      </c>
      <c r="H43" s="267"/>
      <c r="I43" s="154">
        <v>71.9</v>
      </c>
      <c r="J43" s="18">
        <f t="shared" si="12"/>
        <v>0</v>
      </c>
      <c r="K43" s="267"/>
      <c r="L43" s="154">
        <v>77.9</v>
      </c>
      <c r="M43" s="18">
        <f t="shared" si="13"/>
        <v>0</v>
      </c>
      <c r="N43" s="267"/>
      <c r="O43" s="154">
        <v>79.9</v>
      </c>
      <c r="P43" s="18">
        <f t="shared" si="14"/>
        <v>0</v>
      </c>
      <c r="Q43" s="267"/>
      <c r="R43" s="154">
        <v>94.9</v>
      </c>
      <c r="S43" s="18">
        <f t="shared" si="15"/>
        <v>0</v>
      </c>
      <c r="T43" s="267"/>
      <c r="U43" s="18">
        <v>119</v>
      </c>
      <c r="V43" s="17">
        <f t="shared" si="16"/>
        <v>0</v>
      </c>
      <c r="W43" s="267"/>
    </row>
    <row r="44" spans="1:23" s="161" customFormat="1" ht="16.5">
      <c r="A44" s="23">
        <v>31130104</v>
      </c>
      <c r="B44" s="195">
        <v>2000046540018</v>
      </c>
      <c r="C44" s="37" t="s">
        <v>756</v>
      </c>
      <c r="D44" s="21" t="s">
        <v>365</v>
      </c>
      <c r="E44" s="20" t="s">
        <v>560</v>
      </c>
      <c r="F44" s="157">
        <v>67.9</v>
      </c>
      <c r="G44" s="19">
        <f t="shared" si="11"/>
        <v>0</v>
      </c>
      <c r="H44" s="267"/>
      <c r="I44" s="154">
        <v>71.9</v>
      </c>
      <c r="J44" s="18">
        <f t="shared" si="12"/>
        <v>0</v>
      </c>
      <c r="K44" s="267"/>
      <c r="L44" s="154">
        <v>77.9</v>
      </c>
      <c r="M44" s="18">
        <f t="shared" si="13"/>
        <v>0</v>
      </c>
      <c r="N44" s="267"/>
      <c r="O44" s="154">
        <v>79.9</v>
      </c>
      <c r="P44" s="18">
        <f t="shared" si="14"/>
        <v>0</v>
      </c>
      <c r="Q44" s="267"/>
      <c r="R44" s="154">
        <v>94.9</v>
      </c>
      <c r="S44" s="18">
        <f t="shared" si="15"/>
        <v>0</v>
      </c>
      <c r="T44" s="267"/>
      <c r="U44" s="18">
        <v>119</v>
      </c>
      <c r="V44" s="17">
        <f t="shared" si="16"/>
        <v>0</v>
      </c>
      <c r="W44" s="267"/>
    </row>
    <row r="45" spans="1:23" s="161" customFormat="1" ht="16.5" hidden="1">
      <c r="A45" s="23" t="s">
        <v>755</v>
      </c>
      <c r="B45" s="195">
        <v>2000048200019</v>
      </c>
      <c r="C45" s="37" t="s">
        <v>754</v>
      </c>
      <c r="D45" s="21" t="s">
        <v>365</v>
      </c>
      <c r="E45" s="20" t="s">
        <v>560</v>
      </c>
      <c r="F45" s="157">
        <v>67.9</v>
      </c>
      <c r="G45" s="19">
        <f t="shared" si="11"/>
        <v>0</v>
      </c>
      <c r="H45" s="267"/>
      <c r="I45" s="154">
        <v>71.9</v>
      </c>
      <c r="J45" s="18">
        <f t="shared" si="12"/>
        <v>0</v>
      </c>
      <c r="K45" s="267"/>
      <c r="L45" s="154">
        <v>77.9</v>
      </c>
      <c r="M45" s="18">
        <f t="shared" si="13"/>
        <v>0</v>
      </c>
      <c r="N45" s="267"/>
      <c r="O45" s="154">
        <v>79.9</v>
      </c>
      <c r="P45" s="18">
        <f t="shared" si="14"/>
        <v>0</v>
      </c>
      <c r="Q45" s="267"/>
      <c r="R45" s="154">
        <v>94.9</v>
      </c>
      <c r="S45" s="18">
        <f t="shared" si="15"/>
        <v>0</v>
      </c>
      <c r="T45" s="267"/>
      <c r="U45" s="18">
        <v>119</v>
      </c>
      <c r="V45" s="17">
        <f t="shared" si="16"/>
        <v>0</v>
      </c>
      <c r="W45" s="267"/>
    </row>
    <row r="46" spans="1:23" s="161" customFormat="1" ht="16.5">
      <c r="A46" s="23">
        <v>3113030</v>
      </c>
      <c r="B46" s="195">
        <v>2000046550017</v>
      </c>
      <c r="C46" s="37" t="s">
        <v>753</v>
      </c>
      <c r="D46" s="21" t="s">
        <v>365</v>
      </c>
      <c r="E46" s="20" t="s">
        <v>560</v>
      </c>
      <c r="F46" s="157">
        <v>67.9</v>
      </c>
      <c r="G46" s="19">
        <f t="shared" si="11"/>
        <v>0</v>
      </c>
      <c r="H46" s="267"/>
      <c r="I46" s="154">
        <v>71.9</v>
      </c>
      <c r="J46" s="18">
        <f t="shared" si="12"/>
        <v>0</v>
      </c>
      <c r="K46" s="267"/>
      <c r="L46" s="154">
        <v>77.9</v>
      </c>
      <c r="M46" s="18">
        <f t="shared" si="13"/>
        <v>0</v>
      </c>
      <c r="N46" s="267"/>
      <c r="O46" s="154">
        <v>79.9</v>
      </c>
      <c r="P46" s="18">
        <f t="shared" si="14"/>
        <v>0</v>
      </c>
      <c r="Q46" s="267"/>
      <c r="R46" s="154">
        <v>94.9</v>
      </c>
      <c r="S46" s="18">
        <f t="shared" si="15"/>
        <v>0</v>
      </c>
      <c r="T46" s="267"/>
      <c r="U46" s="18">
        <v>119</v>
      </c>
      <c r="V46" s="17">
        <f t="shared" si="16"/>
        <v>0</v>
      </c>
      <c r="W46" s="267"/>
    </row>
    <row r="47" spans="1:23" s="161" customFormat="1" ht="17.25" thickBot="1">
      <c r="A47" s="23" t="s">
        <v>752</v>
      </c>
      <c r="B47" s="195">
        <v>2000046210010</v>
      </c>
      <c r="C47" s="37" t="s">
        <v>751</v>
      </c>
      <c r="D47" s="21" t="s">
        <v>365</v>
      </c>
      <c r="E47" s="20" t="s">
        <v>560</v>
      </c>
      <c r="F47" s="157">
        <v>67.9</v>
      </c>
      <c r="G47" s="19">
        <f t="shared" si="11"/>
        <v>0</v>
      </c>
      <c r="H47" s="267"/>
      <c r="I47" s="154">
        <v>71.9</v>
      </c>
      <c r="J47" s="18">
        <f t="shared" si="12"/>
        <v>0</v>
      </c>
      <c r="K47" s="267"/>
      <c r="L47" s="154">
        <v>77.9</v>
      </c>
      <c r="M47" s="18">
        <f t="shared" si="13"/>
        <v>0</v>
      </c>
      <c r="N47" s="267"/>
      <c r="O47" s="154">
        <v>79.9</v>
      </c>
      <c r="P47" s="18">
        <f t="shared" si="14"/>
        <v>0</v>
      </c>
      <c r="Q47" s="267"/>
      <c r="R47" s="154">
        <v>94.9</v>
      </c>
      <c r="S47" s="18">
        <f t="shared" si="15"/>
        <v>0</v>
      </c>
      <c r="T47" s="267"/>
      <c r="U47" s="18">
        <v>119</v>
      </c>
      <c r="V47" s="17">
        <f t="shared" si="16"/>
        <v>0</v>
      </c>
      <c r="W47" s="267"/>
    </row>
    <row r="48" spans="1:23" s="72" customFormat="1" ht="21" thickBot="1">
      <c r="A48" s="79"/>
      <c r="B48" s="194"/>
      <c r="C48" s="78" t="s">
        <v>750</v>
      </c>
      <c r="D48" s="74"/>
      <c r="E48" s="77"/>
      <c r="F48" s="75"/>
      <c r="G48" s="75"/>
      <c r="H48" s="271"/>
      <c r="I48" s="75"/>
      <c r="J48" s="75"/>
      <c r="K48" s="271"/>
      <c r="L48" s="75"/>
      <c r="M48" s="75"/>
      <c r="N48" s="271"/>
      <c r="O48" s="75"/>
      <c r="P48" s="75"/>
      <c r="Q48" s="271"/>
      <c r="R48" s="75"/>
      <c r="S48" s="75">
        <f t="shared" si="15"/>
        <v>0</v>
      </c>
      <c r="T48" s="271"/>
      <c r="U48" s="75"/>
      <c r="V48" s="74">
        <f t="shared" si="16"/>
        <v>0</v>
      </c>
      <c r="W48" s="293"/>
    </row>
    <row r="49" spans="1:251" s="162" customFormat="1" ht="16.5">
      <c r="A49" s="23" t="s">
        <v>749</v>
      </c>
      <c r="B49" s="195">
        <v>8024908052161</v>
      </c>
      <c r="C49" s="37" t="s">
        <v>748</v>
      </c>
      <c r="D49" s="21" t="s">
        <v>733</v>
      </c>
      <c r="E49" s="20" t="s">
        <v>533</v>
      </c>
      <c r="F49" s="19">
        <f aca="true" t="shared" si="17" ref="F49:F54">U49-(U49/100*40)</f>
        <v>161.4</v>
      </c>
      <c r="G49" s="19">
        <f aca="true" t="shared" si="18" ref="G49:G62">F49*H49</f>
        <v>0</v>
      </c>
      <c r="H49" s="267"/>
      <c r="I49" s="18">
        <f aca="true" t="shared" si="19" ref="I49:I54">U49-(U49/100*35)</f>
        <v>174.85000000000002</v>
      </c>
      <c r="J49" s="18">
        <f aca="true" t="shared" si="20" ref="J49:J62">I49*K49</f>
        <v>0</v>
      </c>
      <c r="K49" s="267"/>
      <c r="L49" s="18">
        <f aca="true" t="shared" si="21" ref="L49:L54">U49-(U49/100*30)</f>
        <v>188.3</v>
      </c>
      <c r="M49" s="18">
        <f aca="true" t="shared" si="22" ref="M49:M62">L49*N49</f>
        <v>0</v>
      </c>
      <c r="N49" s="267"/>
      <c r="O49" s="18">
        <f aca="true" t="shared" si="23" ref="O49:O58">U49-(U49/100*25)</f>
        <v>201.75</v>
      </c>
      <c r="P49" s="18">
        <f aca="true" t="shared" si="24" ref="P49:P62">O49*Q49</f>
        <v>0</v>
      </c>
      <c r="Q49" s="267"/>
      <c r="R49" s="18">
        <f aca="true" t="shared" si="25" ref="R49:R54">U49-(U49/100*20)</f>
        <v>215.2</v>
      </c>
      <c r="S49" s="18">
        <f t="shared" si="15"/>
        <v>0</v>
      </c>
      <c r="T49" s="267"/>
      <c r="U49" s="18">
        <v>269</v>
      </c>
      <c r="V49" s="17">
        <f t="shared" si="16"/>
        <v>0</v>
      </c>
      <c r="W49" s="267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</row>
    <row r="50" spans="1:251" s="162" customFormat="1" ht="16.5">
      <c r="A50" s="23" t="s">
        <v>747</v>
      </c>
      <c r="B50" s="195">
        <v>8024908052185</v>
      </c>
      <c r="C50" s="37" t="s">
        <v>746</v>
      </c>
      <c r="D50" s="21" t="s">
        <v>733</v>
      </c>
      <c r="E50" s="20" t="s">
        <v>533</v>
      </c>
      <c r="F50" s="19">
        <f t="shared" si="17"/>
        <v>161.4</v>
      </c>
      <c r="G50" s="19">
        <f t="shared" si="18"/>
        <v>0</v>
      </c>
      <c r="H50" s="267"/>
      <c r="I50" s="18">
        <f t="shared" si="19"/>
        <v>174.85000000000002</v>
      </c>
      <c r="J50" s="18">
        <f t="shared" si="20"/>
        <v>0</v>
      </c>
      <c r="K50" s="267"/>
      <c r="L50" s="18">
        <f t="shared" si="21"/>
        <v>188.3</v>
      </c>
      <c r="M50" s="18">
        <f t="shared" si="22"/>
        <v>0</v>
      </c>
      <c r="N50" s="267"/>
      <c r="O50" s="18">
        <f t="shared" si="23"/>
        <v>201.75</v>
      </c>
      <c r="P50" s="18">
        <f t="shared" si="24"/>
        <v>0</v>
      </c>
      <c r="Q50" s="267"/>
      <c r="R50" s="18">
        <f t="shared" si="25"/>
        <v>215.2</v>
      </c>
      <c r="S50" s="18">
        <f t="shared" si="15"/>
        <v>0</v>
      </c>
      <c r="T50" s="267"/>
      <c r="U50" s="18">
        <v>269</v>
      </c>
      <c r="V50" s="17">
        <f t="shared" si="16"/>
        <v>0</v>
      </c>
      <c r="W50" s="267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</row>
    <row r="51" spans="1:251" s="162" customFormat="1" ht="16.5">
      <c r="A51" s="23" t="s">
        <v>745</v>
      </c>
      <c r="B51" s="195">
        <v>8024908052192</v>
      </c>
      <c r="C51" s="37" t="s">
        <v>744</v>
      </c>
      <c r="D51" s="21" t="s">
        <v>733</v>
      </c>
      <c r="E51" s="20" t="s">
        <v>533</v>
      </c>
      <c r="F51" s="19">
        <f t="shared" si="17"/>
        <v>161.4</v>
      </c>
      <c r="G51" s="19">
        <f t="shared" si="18"/>
        <v>0</v>
      </c>
      <c r="H51" s="267"/>
      <c r="I51" s="18">
        <f t="shared" si="19"/>
        <v>174.85000000000002</v>
      </c>
      <c r="J51" s="18">
        <f t="shared" si="20"/>
        <v>0</v>
      </c>
      <c r="K51" s="267"/>
      <c r="L51" s="18">
        <f t="shared" si="21"/>
        <v>188.3</v>
      </c>
      <c r="M51" s="18">
        <f t="shared" si="22"/>
        <v>0</v>
      </c>
      <c r="N51" s="267"/>
      <c r="O51" s="18">
        <f t="shared" si="23"/>
        <v>201.75</v>
      </c>
      <c r="P51" s="18">
        <f t="shared" si="24"/>
        <v>0</v>
      </c>
      <c r="Q51" s="267"/>
      <c r="R51" s="18">
        <f t="shared" si="25"/>
        <v>215.2</v>
      </c>
      <c r="S51" s="18">
        <f t="shared" si="15"/>
        <v>0</v>
      </c>
      <c r="T51" s="267"/>
      <c r="U51" s="18">
        <v>269</v>
      </c>
      <c r="V51" s="17">
        <f t="shared" si="16"/>
        <v>0</v>
      </c>
      <c r="W51" s="267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</row>
    <row r="52" spans="1:251" s="162" customFormat="1" ht="16.5">
      <c r="A52" s="23" t="s">
        <v>743</v>
      </c>
      <c r="B52" s="195">
        <v>8024908052178</v>
      </c>
      <c r="C52" s="37" t="s">
        <v>742</v>
      </c>
      <c r="D52" s="21" t="s">
        <v>733</v>
      </c>
      <c r="E52" s="20" t="s">
        <v>533</v>
      </c>
      <c r="F52" s="19">
        <f t="shared" si="17"/>
        <v>161.4</v>
      </c>
      <c r="G52" s="19">
        <f t="shared" si="18"/>
        <v>0</v>
      </c>
      <c r="H52" s="267"/>
      <c r="I52" s="18">
        <f t="shared" si="19"/>
        <v>174.85000000000002</v>
      </c>
      <c r="J52" s="18">
        <f t="shared" si="20"/>
        <v>0</v>
      </c>
      <c r="K52" s="267"/>
      <c r="L52" s="18">
        <f t="shared" si="21"/>
        <v>188.3</v>
      </c>
      <c r="M52" s="18">
        <f t="shared" si="22"/>
        <v>0</v>
      </c>
      <c r="N52" s="267"/>
      <c r="O52" s="18">
        <f t="shared" si="23"/>
        <v>201.75</v>
      </c>
      <c r="P52" s="18">
        <f t="shared" si="24"/>
        <v>0</v>
      </c>
      <c r="Q52" s="267"/>
      <c r="R52" s="18">
        <f t="shared" si="25"/>
        <v>215.2</v>
      </c>
      <c r="S52" s="18">
        <f t="shared" si="15"/>
        <v>0</v>
      </c>
      <c r="T52" s="267"/>
      <c r="U52" s="18">
        <v>269</v>
      </c>
      <c r="V52" s="17">
        <f t="shared" si="16"/>
        <v>0</v>
      </c>
      <c r="W52" s="267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</row>
    <row r="53" spans="1:251" s="162" customFormat="1" ht="16.5">
      <c r="A53" s="23" t="s">
        <v>741</v>
      </c>
      <c r="B53" s="195">
        <v>8024908052253</v>
      </c>
      <c r="C53" s="37" t="s">
        <v>740</v>
      </c>
      <c r="D53" s="21" t="s">
        <v>733</v>
      </c>
      <c r="E53" s="20" t="s">
        <v>533</v>
      </c>
      <c r="F53" s="19">
        <f t="shared" si="17"/>
        <v>161.4</v>
      </c>
      <c r="G53" s="19">
        <f t="shared" si="18"/>
        <v>0</v>
      </c>
      <c r="H53" s="267"/>
      <c r="I53" s="18">
        <f t="shared" si="19"/>
        <v>174.85000000000002</v>
      </c>
      <c r="J53" s="18">
        <f t="shared" si="20"/>
        <v>0</v>
      </c>
      <c r="K53" s="267"/>
      <c r="L53" s="18">
        <f t="shared" si="21"/>
        <v>188.3</v>
      </c>
      <c r="M53" s="18">
        <f t="shared" si="22"/>
        <v>0</v>
      </c>
      <c r="N53" s="267"/>
      <c r="O53" s="18">
        <f t="shared" si="23"/>
        <v>201.75</v>
      </c>
      <c r="P53" s="18">
        <f t="shared" si="24"/>
        <v>0</v>
      </c>
      <c r="Q53" s="267"/>
      <c r="R53" s="18">
        <f t="shared" si="25"/>
        <v>215.2</v>
      </c>
      <c r="S53" s="18">
        <f t="shared" si="15"/>
        <v>0</v>
      </c>
      <c r="T53" s="267"/>
      <c r="U53" s="18">
        <v>269</v>
      </c>
      <c r="V53" s="17">
        <f t="shared" si="16"/>
        <v>0</v>
      </c>
      <c r="W53" s="267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</row>
    <row r="54" spans="1:251" s="162" customFormat="1" ht="17.25" thickBot="1">
      <c r="A54" s="16" t="s">
        <v>739</v>
      </c>
      <c r="B54" s="196">
        <v>8024908052352</v>
      </c>
      <c r="C54" s="82" t="s">
        <v>738</v>
      </c>
      <c r="D54" s="14" t="s">
        <v>733</v>
      </c>
      <c r="E54" s="13" t="s">
        <v>533</v>
      </c>
      <c r="F54" s="12">
        <f t="shared" si="17"/>
        <v>161.4</v>
      </c>
      <c r="G54" s="12">
        <f t="shared" si="18"/>
        <v>0</v>
      </c>
      <c r="H54" s="268"/>
      <c r="I54" s="11">
        <f t="shared" si="19"/>
        <v>174.85000000000002</v>
      </c>
      <c r="J54" s="11">
        <f t="shared" si="20"/>
        <v>0</v>
      </c>
      <c r="K54" s="268"/>
      <c r="L54" s="11">
        <f t="shared" si="21"/>
        <v>188.3</v>
      </c>
      <c r="M54" s="11">
        <f t="shared" si="22"/>
        <v>0</v>
      </c>
      <c r="N54" s="268"/>
      <c r="O54" s="11">
        <f t="shared" si="23"/>
        <v>201.75</v>
      </c>
      <c r="P54" s="11">
        <f t="shared" si="24"/>
        <v>0</v>
      </c>
      <c r="Q54" s="268"/>
      <c r="R54" s="11">
        <f t="shared" si="25"/>
        <v>215.2</v>
      </c>
      <c r="S54" s="11">
        <f t="shared" si="15"/>
        <v>0</v>
      </c>
      <c r="T54" s="268"/>
      <c r="U54" s="11">
        <v>269</v>
      </c>
      <c r="V54" s="10">
        <f t="shared" si="16"/>
        <v>0</v>
      </c>
      <c r="W54" s="268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</row>
    <row r="55" spans="1:251" s="160" customFormat="1" ht="16.5" hidden="1">
      <c r="A55" s="95" t="s">
        <v>732</v>
      </c>
      <c r="B55" s="199">
        <v>8421421432355</v>
      </c>
      <c r="C55" s="62" t="s">
        <v>737</v>
      </c>
      <c r="D55" s="61" t="s">
        <v>733</v>
      </c>
      <c r="E55" s="27" t="s">
        <v>533</v>
      </c>
      <c r="F55" s="59">
        <v>279</v>
      </c>
      <c r="G55" s="59">
        <f t="shared" si="18"/>
        <v>0</v>
      </c>
      <c r="H55" s="272"/>
      <c r="I55" s="58">
        <v>299</v>
      </c>
      <c r="J55" s="58">
        <f t="shared" si="20"/>
        <v>0</v>
      </c>
      <c r="K55" s="272"/>
      <c r="L55" s="58">
        <v>308</v>
      </c>
      <c r="M55" s="58">
        <f t="shared" si="22"/>
        <v>0</v>
      </c>
      <c r="N55" s="272"/>
      <c r="O55" s="58">
        <f t="shared" si="23"/>
        <v>360</v>
      </c>
      <c r="P55" s="58">
        <f t="shared" si="24"/>
        <v>0</v>
      </c>
      <c r="Q55" s="272"/>
      <c r="R55" s="58">
        <v>385</v>
      </c>
      <c r="S55" s="58">
        <f t="shared" si="15"/>
        <v>0</v>
      </c>
      <c r="T55" s="272"/>
      <c r="U55" s="25">
        <v>480</v>
      </c>
      <c r="V55" s="131">
        <f t="shared" si="16"/>
        <v>0</v>
      </c>
      <c r="W55" s="272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  <c r="IM55" s="161"/>
      <c r="IN55" s="161"/>
      <c r="IO55" s="161"/>
      <c r="IP55" s="161"/>
      <c r="IQ55" s="161"/>
    </row>
    <row r="56" spans="1:251" s="160" customFormat="1" ht="16.5" hidden="1">
      <c r="A56" s="23" t="s">
        <v>730</v>
      </c>
      <c r="B56" s="195">
        <v>2000053440011</v>
      </c>
      <c r="C56" s="51" t="s">
        <v>736</v>
      </c>
      <c r="D56" s="50" t="s">
        <v>733</v>
      </c>
      <c r="E56" s="20" t="s">
        <v>533</v>
      </c>
      <c r="F56" s="19">
        <v>279</v>
      </c>
      <c r="G56" s="19">
        <f t="shared" si="18"/>
        <v>0</v>
      </c>
      <c r="H56" s="267"/>
      <c r="I56" s="18">
        <v>299</v>
      </c>
      <c r="J56" s="18">
        <f t="shared" si="20"/>
        <v>0</v>
      </c>
      <c r="K56" s="267"/>
      <c r="L56" s="18">
        <v>308</v>
      </c>
      <c r="M56" s="18">
        <f t="shared" si="22"/>
        <v>0</v>
      </c>
      <c r="N56" s="267"/>
      <c r="O56" s="18">
        <f t="shared" si="23"/>
        <v>360</v>
      </c>
      <c r="P56" s="18">
        <f t="shared" si="24"/>
        <v>0</v>
      </c>
      <c r="Q56" s="267"/>
      <c r="R56" s="18">
        <v>385</v>
      </c>
      <c r="S56" s="18">
        <f t="shared" si="15"/>
        <v>0</v>
      </c>
      <c r="T56" s="267"/>
      <c r="U56" s="18">
        <v>480</v>
      </c>
      <c r="V56" s="17">
        <f t="shared" si="16"/>
        <v>0</v>
      </c>
      <c r="W56" s="267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  <c r="IM56" s="161"/>
      <c r="IN56" s="161"/>
      <c r="IO56" s="161"/>
      <c r="IP56" s="161"/>
      <c r="IQ56" s="161"/>
    </row>
    <row r="57" spans="1:251" s="160" customFormat="1" ht="16.5" hidden="1">
      <c r="A57" s="23" t="s">
        <v>728</v>
      </c>
      <c r="B57" s="195">
        <v>2000053410014</v>
      </c>
      <c r="C57" s="51" t="s">
        <v>735</v>
      </c>
      <c r="D57" s="50" t="s">
        <v>733</v>
      </c>
      <c r="E57" s="20" t="s">
        <v>533</v>
      </c>
      <c r="F57" s="19">
        <v>279</v>
      </c>
      <c r="G57" s="19">
        <f t="shared" si="18"/>
        <v>0</v>
      </c>
      <c r="H57" s="267"/>
      <c r="I57" s="18">
        <v>299</v>
      </c>
      <c r="J57" s="18">
        <f t="shared" si="20"/>
        <v>0</v>
      </c>
      <c r="K57" s="267"/>
      <c r="L57" s="18">
        <v>308</v>
      </c>
      <c r="M57" s="18">
        <f t="shared" si="22"/>
        <v>0</v>
      </c>
      <c r="N57" s="267"/>
      <c r="O57" s="18">
        <f t="shared" si="23"/>
        <v>360</v>
      </c>
      <c r="P57" s="18">
        <f t="shared" si="24"/>
        <v>0</v>
      </c>
      <c r="Q57" s="267"/>
      <c r="R57" s="18">
        <v>385</v>
      </c>
      <c r="S57" s="18">
        <f t="shared" si="15"/>
        <v>0</v>
      </c>
      <c r="T57" s="267"/>
      <c r="U57" s="18">
        <v>480</v>
      </c>
      <c r="V57" s="17">
        <f t="shared" si="16"/>
        <v>0</v>
      </c>
      <c r="W57" s="267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  <c r="IM57" s="161"/>
      <c r="IN57" s="161"/>
      <c r="IO57" s="161"/>
      <c r="IP57" s="161"/>
      <c r="IQ57" s="161"/>
    </row>
    <row r="58" spans="1:251" s="160" customFormat="1" ht="17.25" hidden="1" thickBot="1">
      <c r="A58" s="16" t="s">
        <v>726</v>
      </c>
      <c r="B58" s="196">
        <v>2000053450010</v>
      </c>
      <c r="C58" s="56" t="s">
        <v>734</v>
      </c>
      <c r="D58" s="55" t="s">
        <v>733</v>
      </c>
      <c r="E58" s="13" t="s">
        <v>533</v>
      </c>
      <c r="F58" s="12">
        <v>279</v>
      </c>
      <c r="G58" s="12">
        <f t="shared" si="18"/>
        <v>0</v>
      </c>
      <c r="H58" s="268"/>
      <c r="I58" s="11">
        <v>299</v>
      </c>
      <c r="J58" s="11">
        <f t="shared" si="20"/>
        <v>0</v>
      </c>
      <c r="K58" s="268"/>
      <c r="L58" s="11">
        <v>308</v>
      </c>
      <c r="M58" s="11">
        <f t="shared" si="22"/>
        <v>0</v>
      </c>
      <c r="N58" s="268"/>
      <c r="O58" s="11">
        <f t="shared" si="23"/>
        <v>360</v>
      </c>
      <c r="P58" s="11">
        <f t="shared" si="24"/>
        <v>0</v>
      </c>
      <c r="Q58" s="268"/>
      <c r="R58" s="11">
        <v>385</v>
      </c>
      <c r="S58" s="11">
        <f t="shared" si="15"/>
        <v>0</v>
      </c>
      <c r="T58" s="268"/>
      <c r="U58" s="219">
        <v>480</v>
      </c>
      <c r="V58" s="10">
        <f t="shared" si="16"/>
        <v>0</v>
      </c>
      <c r="W58" s="268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  <c r="IM58" s="161"/>
      <c r="IN58" s="161"/>
      <c r="IO58" s="161"/>
      <c r="IP58" s="161"/>
      <c r="IQ58" s="161"/>
    </row>
    <row r="59" spans="1:251" s="160" customFormat="1" ht="16.5" hidden="1">
      <c r="A59" s="30" t="s">
        <v>732</v>
      </c>
      <c r="B59" s="197">
        <v>8421421432355</v>
      </c>
      <c r="C59" s="63" t="s">
        <v>731</v>
      </c>
      <c r="D59" s="28" t="s">
        <v>724</v>
      </c>
      <c r="E59" s="27" t="s">
        <v>533</v>
      </c>
      <c r="F59" s="26">
        <v>425</v>
      </c>
      <c r="G59" s="26">
        <f t="shared" si="18"/>
        <v>0</v>
      </c>
      <c r="H59" s="269"/>
      <c r="I59" s="25">
        <v>435</v>
      </c>
      <c r="J59" s="25">
        <f t="shared" si="20"/>
        <v>0</v>
      </c>
      <c r="K59" s="269"/>
      <c r="L59" s="25">
        <v>444</v>
      </c>
      <c r="M59" s="25">
        <f t="shared" si="22"/>
        <v>0</v>
      </c>
      <c r="N59" s="269"/>
      <c r="O59" s="25">
        <v>499</v>
      </c>
      <c r="P59" s="25">
        <f t="shared" si="24"/>
        <v>0</v>
      </c>
      <c r="Q59" s="269"/>
      <c r="R59" s="25">
        <v>555</v>
      </c>
      <c r="S59" s="25">
        <f t="shared" si="15"/>
        <v>0</v>
      </c>
      <c r="T59" s="269"/>
      <c r="U59" s="18">
        <v>575</v>
      </c>
      <c r="V59" s="24">
        <f t="shared" si="16"/>
        <v>0</v>
      </c>
      <c r="W59" s="269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</row>
    <row r="60" spans="1:251" s="160" customFormat="1" ht="16.5" hidden="1">
      <c r="A60" s="23" t="s">
        <v>730</v>
      </c>
      <c r="B60" s="195">
        <v>2000053440011</v>
      </c>
      <c r="C60" s="37" t="s">
        <v>729</v>
      </c>
      <c r="D60" s="21" t="s">
        <v>724</v>
      </c>
      <c r="E60" s="20" t="s">
        <v>533</v>
      </c>
      <c r="F60" s="19">
        <v>425</v>
      </c>
      <c r="G60" s="19">
        <f t="shared" si="18"/>
        <v>0</v>
      </c>
      <c r="H60" s="267"/>
      <c r="I60" s="18">
        <v>435</v>
      </c>
      <c r="J60" s="18">
        <f t="shared" si="20"/>
        <v>0</v>
      </c>
      <c r="K60" s="267"/>
      <c r="L60" s="25">
        <v>444</v>
      </c>
      <c r="M60" s="18">
        <f t="shared" si="22"/>
        <v>0</v>
      </c>
      <c r="N60" s="267"/>
      <c r="O60" s="18">
        <v>499</v>
      </c>
      <c r="P60" s="18">
        <f t="shared" si="24"/>
        <v>0</v>
      </c>
      <c r="Q60" s="267"/>
      <c r="R60" s="18">
        <v>555</v>
      </c>
      <c r="S60" s="18">
        <f t="shared" si="15"/>
        <v>0</v>
      </c>
      <c r="T60" s="267"/>
      <c r="U60" s="18">
        <v>575</v>
      </c>
      <c r="V60" s="17">
        <f t="shared" si="16"/>
        <v>0</v>
      </c>
      <c r="W60" s="267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</row>
    <row r="61" spans="1:251" s="160" customFormat="1" ht="16.5" hidden="1">
      <c r="A61" s="23" t="s">
        <v>728</v>
      </c>
      <c r="B61" s="195">
        <v>2000053410014</v>
      </c>
      <c r="C61" s="37" t="s">
        <v>727</v>
      </c>
      <c r="D61" s="21" t="s">
        <v>724</v>
      </c>
      <c r="E61" s="20" t="s">
        <v>533</v>
      </c>
      <c r="F61" s="19">
        <v>425</v>
      </c>
      <c r="G61" s="19">
        <f t="shared" si="18"/>
        <v>0</v>
      </c>
      <c r="H61" s="267"/>
      <c r="I61" s="18">
        <v>435</v>
      </c>
      <c r="J61" s="18">
        <f t="shared" si="20"/>
        <v>0</v>
      </c>
      <c r="K61" s="267"/>
      <c r="L61" s="25">
        <v>444</v>
      </c>
      <c r="M61" s="18">
        <f t="shared" si="22"/>
        <v>0</v>
      </c>
      <c r="N61" s="267"/>
      <c r="O61" s="18">
        <v>499</v>
      </c>
      <c r="P61" s="18">
        <f t="shared" si="24"/>
        <v>0</v>
      </c>
      <c r="Q61" s="267"/>
      <c r="R61" s="18">
        <v>555</v>
      </c>
      <c r="S61" s="18">
        <f t="shared" si="15"/>
        <v>0</v>
      </c>
      <c r="T61" s="267"/>
      <c r="U61" s="18">
        <v>575</v>
      </c>
      <c r="V61" s="17">
        <f t="shared" si="16"/>
        <v>0</v>
      </c>
      <c r="W61" s="267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</row>
    <row r="62" spans="1:251" s="160" customFormat="1" ht="17.25" hidden="1" thickBot="1">
      <c r="A62" s="23" t="s">
        <v>726</v>
      </c>
      <c r="B62" s="195">
        <v>2000053450010</v>
      </c>
      <c r="C62" s="37" t="s">
        <v>725</v>
      </c>
      <c r="D62" s="21" t="s">
        <v>724</v>
      </c>
      <c r="E62" s="20" t="s">
        <v>533</v>
      </c>
      <c r="F62" s="19">
        <v>425</v>
      </c>
      <c r="G62" s="19">
        <f t="shared" si="18"/>
        <v>0</v>
      </c>
      <c r="H62" s="267"/>
      <c r="I62" s="18">
        <v>435</v>
      </c>
      <c r="J62" s="18">
        <f t="shared" si="20"/>
        <v>0</v>
      </c>
      <c r="K62" s="267"/>
      <c r="L62" s="25">
        <v>444</v>
      </c>
      <c r="M62" s="18">
        <f t="shared" si="22"/>
        <v>0</v>
      </c>
      <c r="N62" s="267"/>
      <c r="O62" s="18">
        <v>499</v>
      </c>
      <c r="P62" s="18">
        <f t="shared" si="24"/>
        <v>0</v>
      </c>
      <c r="Q62" s="267"/>
      <c r="R62" s="18">
        <v>555</v>
      </c>
      <c r="S62" s="18">
        <f t="shared" si="15"/>
        <v>0</v>
      </c>
      <c r="T62" s="267"/>
      <c r="U62" s="18">
        <v>575</v>
      </c>
      <c r="V62" s="17">
        <f t="shared" si="16"/>
        <v>0</v>
      </c>
      <c r="W62" s="267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</row>
    <row r="63" spans="1:23" s="72" customFormat="1" ht="21" thickBot="1">
      <c r="A63" s="79"/>
      <c r="B63" s="194"/>
      <c r="C63" s="78" t="s">
        <v>723</v>
      </c>
      <c r="D63" s="74"/>
      <c r="E63" s="77"/>
      <c r="F63" s="75"/>
      <c r="G63" s="75"/>
      <c r="H63" s="271"/>
      <c r="I63" s="75"/>
      <c r="J63" s="75"/>
      <c r="K63" s="271"/>
      <c r="L63" s="75"/>
      <c r="M63" s="75"/>
      <c r="N63" s="271"/>
      <c r="O63" s="75"/>
      <c r="P63" s="75"/>
      <c r="Q63" s="271"/>
      <c r="R63" s="75"/>
      <c r="S63" s="75"/>
      <c r="T63" s="271"/>
      <c r="U63" s="75"/>
      <c r="V63" s="74"/>
      <c r="W63" s="293"/>
    </row>
    <row r="64" spans="1:251" s="71" customFormat="1" ht="16.5">
      <c r="A64" s="23" t="s">
        <v>722</v>
      </c>
      <c r="B64" s="195">
        <v>2000062060880</v>
      </c>
      <c r="C64" s="37" t="s">
        <v>721</v>
      </c>
      <c r="D64" s="21" t="s">
        <v>664</v>
      </c>
      <c r="E64" s="20" t="s">
        <v>533</v>
      </c>
      <c r="F64" s="19">
        <f aca="true" t="shared" si="26" ref="F64:F76">U64-(U64/100*40)</f>
        <v>359.4</v>
      </c>
      <c r="G64" s="19">
        <f aca="true" t="shared" si="27" ref="G64:G91">F64*H64</f>
        <v>0</v>
      </c>
      <c r="H64" s="267"/>
      <c r="I64" s="18">
        <f aca="true" t="shared" si="28" ref="I64:I76">U64-(U64/100*35)</f>
        <v>389.35</v>
      </c>
      <c r="J64" s="18">
        <f aca="true" t="shared" si="29" ref="J64:J91">I64*K64</f>
        <v>0</v>
      </c>
      <c r="K64" s="267"/>
      <c r="L64" s="18">
        <f aca="true" t="shared" si="30" ref="L64:L76">U64-(U64/100*30)</f>
        <v>419.29999999999995</v>
      </c>
      <c r="M64" s="18">
        <f aca="true" t="shared" si="31" ref="M64:M91">L64*N64</f>
        <v>0</v>
      </c>
      <c r="N64" s="267"/>
      <c r="O64" s="18">
        <f aca="true" t="shared" si="32" ref="O64:O76">U64-(U64/100*25)</f>
        <v>449.25</v>
      </c>
      <c r="P64" s="18">
        <f aca="true" t="shared" si="33" ref="P64:P91">O64*Q64</f>
        <v>0</v>
      </c>
      <c r="Q64" s="267"/>
      <c r="R64" s="18">
        <f aca="true" t="shared" si="34" ref="R64:R76">U64-(U64/100*20)</f>
        <v>479.2</v>
      </c>
      <c r="S64" s="18">
        <f aca="true" t="shared" si="35" ref="S64:S91">R64*T64</f>
        <v>0</v>
      </c>
      <c r="T64" s="267"/>
      <c r="U64" s="18">
        <v>599</v>
      </c>
      <c r="V64" s="17">
        <f aca="true" t="shared" si="36" ref="V64:V95">U64*W64</f>
        <v>0</v>
      </c>
      <c r="W64" s="267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</row>
    <row r="65" spans="1:251" s="71" customFormat="1" ht="17.25" thickBot="1">
      <c r="A65" s="16" t="s">
        <v>720</v>
      </c>
      <c r="B65" s="196">
        <v>2000062060897</v>
      </c>
      <c r="C65" s="82" t="s">
        <v>719</v>
      </c>
      <c r="D65" s="14" t="s">
        <v>664</v>
      </c>
      <c r="E65" s="13" t="s">
        <v>533</v>
      </c>
      <c r="F65" s="12">
        <f t="shared" si="26"/>
        <v>359.4</v>
      </c>
      <c r="G65" s="12">
        <f t="shared" si="27"/>
        <v>0</v>
      </c>
      <c r="H65" s="268"/>
      <c r="I65" s="11">
        <f t="shared" si="28"/>
        <v>389.35</v>
      </c>
      <c r="J65" s="11">
        <f t="shared" si="29"/>
        <v>0</v>
      </c>
      <c r="K65" s="268"/>
      <c r="L65" s="11">
        <f t="shared" si="30"/>
        <v>419.29999999999995</v>
      </c>
      <c r="M65" s="11">
        <f t="shared" si="31"/>
        <v>0</v>
      </c>
      <c r="N65" s="268"/>
      <c r="O65" s="11">
        <f t="shared" si="32"/>
        <v>449.25</v>
      </c>
      <c r="P65" s="11">
        <f t="shared" si="33"/>
        <v>0</v>
      </c>
      <c r="Q65" s="268"/>
      <c r="R65" s="11">
        <f t="shared" si="34"/>
        <v>479.2</v>
      </c>
      <c r="S65" s="11">
        <f t="shared" si="35"/>
        <v>0</v>
      </c>
      <c r="T65" s="268"/>
      <c r="U65" s="11">
        <v>599</v>
      </c>
      <c r="V65" s="10">
        <f t="shared" si="36"/>
        <v>0</v>
      </c>
      <c r="W65" s="268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</row>
    <row r="66" spans="1:251" s="71" customFormat="1" ht="16.5">
      <c r="A66" s="95" t="s">
        <v>718</v>
      </c>
      <c r="B66" s="199">
        <v>2000062061290</v>
      </c>
      <c r="C66" s="133" t="s">
        <v>717</v>
      </c>
      <c r="D66" s="132" t="s">
        <v>664</v>
      </c>
      <c r="E66" s="27" t="s">
        <v>533</v>
      </c>
      <c r="F66" s="59">
        <f t="shared" si="26"/>
        <v>417</v>
      </c>
      <c r="G66" s="59">
        <f t="shared" si="27"/>
        <v>0</v>
      </c>
      <c r="H66" s="272"/>
      <c r="I66" s="58">
        <f t="shared" si="28"/>
        <v>451.75</v>
      </c>
      <c r="J66" s="58">
        <f t="shared" si="29"/>
        <v>0</v>
      </c>
      <c r="K66" s="272"/>
      <c r="L66" s="58">
        <f t="shared" si="30"/>
        <v>486.5</v>
      </c>
      <c r="M66" s="58">
        <f t="shared" si="31"/>
        <v>0</v>
      </c>
      <c r="N66" s="272"/>
      <c r="O66" s="58">
        <f t="shared" si="32"/>
        <v>521.25</v>
      </c>
      <c r="P66" s="58">
        <f t="shared" si="33"/>
        <v>0</v>
      </c>
      <c r="Q66" s="272"/>
      <c r="R66" s="58">
        <f t="shared" si="34"/>
        <v>556</v>
      </c>
      <c r="S66" s="58">
        <f t="shared" si="35"/>
        <v>0</v>
      </c>
      <c r="T66" s="272"/>
      <c r="U66" s="58">
        <v>695</v>
      </c>
      <c r="V66" s="131">
        <f t="shared" si="36"/>
        <v>0</v>
      </c>
      <c r="W66" s="272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</row>
    <row r="67" spans="1:251" s="71" customFormat="1" ht="17.25" thickBot="1">
      <c r="A67" s="16" t="s">
        <v>716</v>
      </c>
      <c r="B67" s="196">
        <v>2000062061245</v>
      </c>
      <c r="C67" s="82" t="s">
        <v>715</v>
      </c>
      <c r="D67" s="14" t="s">
        <v>664</v>
      </c>
      <c r="E67" s="13" t="s">
        <v>533</v>
      </c>
      <c r="F67" s="12">
        <f t="shared" si="26"/>
        <v>417</v>
      </c>
      <c r="G67" s="12">
        <f t="shared" si="27"/>
        <v>0</v>
      </c>
      <c r="H67" s="268"/>
      <c r="I67" s="11">
        <f t="shared" si="28"/>
        <v>451.75</v>
      </c>
      <c r="J67" s="11">
        <f t="shared" si="29"/>
        <v>0</v>
      </c>
      <c r="K67" s="268"/>
      <c r="L67" s="11">
        <f t="shared" si="30"/>
        <v>486.5</v>
      </c>
      <c r="M67" s="11">
        <f t="shared" si="31"/>
        <v>0</v>
      </c>
      <c r="N67" s="268"/>
      <c r="O67" s="11">
        <f t="shared" si="32"/>
        <v>521.25</v>
      </c>
      <c r="P67" s="11">
        <f t="shared" si="33"/>
        <v>0</v>
      </c>
      <c r="Q67" s="268"/>
      <c r="R67" s="11">
        <f t="shared" si="34"/>
        <v>556</v>
      </c>
      <c r="S67" s="11">
        <f t="shared" si="35"/>
        <v>0</v>
      </c>
      <c r="T67" s="268"/>
      <c r="U67" s="11">
        <v>695</v>
      </c>
      <c r="V67" s="10">
        <f t="shared" si="36"/>
        <v>0</v>
      </c>
      <c r="W67" s="268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</row>
    <row r="68" spans="1:251" s="71" customFormat="1" ht="16.5">
      <c r="A68" s="30" t="s">
        <v>714</v>
      </c>
      <c r="B68" s="197">
        <v>2000062061269</v>
      </c>
      <c r="C68" s="63" t="s">
        <v>713</v>
      </c>
      <c r="D68" s="28" t="s">
        <v>684</v>
      </c>
      <c r="E68" s="27" t="s">
        <v>560</v>
      </c>
      <c r="F68" s="26">
        <f t="shared" si="26"/>
        <v>195</v>
      </c>
      <c r="G68" s="26">
        <f t="shared" si="27"/>
        <v>0</v>
      </c>
      <c r="H68" s="269"/>
      <c r="I68" s="25">
        <f t="shared" si="28"/>
        <v>211.25</v>
      </c>
      <c r="J68" s="25">
        <f t="shared" si="29"/>
        <v>0</v>
      </c>
      <c r="K68" s="269"/>
      <c r="L68" s="25">
        <f t="shared" si="30"/>
        <v>227.5</v>
      </c>
      <c r="M68" s="25">
        <f t="shared" si="31"/>
        <v>0</v>
      </c>
      <c r="N68" s="269"/>
      <c r="O68" s="25">
        <f t="shared" si="32"/>
        <v>243.75</v>
      </c>
      <c r="P68" s="25">
        <f t="shared" si="33"/>
        <v>0</v>
      </c>
      <c r="Q68" s="269"/>
      <c r="R68" s="25">
        <f t="shared" si="34"/>
        <v>260</v>
      </c>
      <c r="S68" s="25">
        <f t="shared" si="35"/>
        <v>0</v>
      </c>
      <c r="T68" s="269"/>
      <c r="U68" s="306">
        <v>325</v>
      </c>
      <c r="V68" s="24">
        <f t="shared" si="36"/>
        <v>0</v>
      </c>
      <c r="W68" s="26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</row>
    <row r="69" spans="1:251" s="71" customFormat="1" ht="16.5">
      <c r="A69" s="23" t="s">
        <v>712</v>
      </c>
      <c r="B69" s="195">
        <v>2000062061238</v>
      </c>
      <c r="C69" s="37" t="s">
        <v>711</v>
      </c>
      <c r="D69" s="21" t="s">
        <v>684</v>
      </c>
      <c r="E69" s="20" t="s">
        <v>560</v>
      </c>
      <c r="F69" s="19">
        <f t="shared" si="26"/>
        <v>195</v>
      </c>
      <c r="G69" s="19">
        <f t="shared" si="27"/>
        <v>0</v>
      </c>
      <c r="H69" s="267"/>
      <c r="I69" s="18">
        <f t="shared" si="28"/>
        <v>211.25</v>
      </c>
      <c r="J69" s="18">
        <f t="shared" si="29"/>
        <v>0</v>
      </c>
      <c r="K69" s="267"/>
      <c r="L69" s="18">
        <f t="shared" si="30"/>
        <v>227.5</v>
      </c>
      <c r="M69" s="18">
        <f t="shared" si="31"/>
        <v>0</v>
      </c>
      <c r="N69" s="267"/>
      <c r="O69" s="18">
        <f t="shared" si="32"/>
        <v>243.75</v>
      </c>
      <c r="P69" s="18">
        <f t="shared" si="33"/>
        <v>0</v>
      </c>
      <c r="Q69" s="267"/>
      <c r="R69" s="18">
        <f t="shared" si="34"/>
        <v>260</v>
      </c>
      <c r="S69" s="18">
        <f t="shared" si="35"/>
        <v>0</v>
      </c>
      <c r="T69" s="267"/>
      <c r="U69" s="306">
        <v>325</v>
      </c>
      <c r="V69" s="17">
        <f t="shared" si="36"/>
        <v>0</v>
      </c>
      <c r="W69" s="267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</row>
    <row r="70" spans="1:251" s="71" customFormat="1" ht="16.5">
      <c r="A70" s="23" t="s">
        <v>710</v>
      </c>
      <c r="B70" s="195">
        <v>2000062061283</v>
      </c>
      <c r="C70" s="37" t="s">
        <v>709</v>
      </c>
      <c r="D70" s="21" t="s">
        <v>684</v>
      </c>
      <c r="E70" s="20" t="s">
        <v>560</v>
      </c>
      <c r="F70" s="19">
        <f t="shared" si="26"/>
        <v>195</v>
      </c>
      <c r="G70" s="19">
        <f t="shared" si="27"/>
        <v>0</v>
      </c>
      <c r="H70" s="267"/>
      <c r="I70" s="18">
        <f t="shared" si="28"/>
        <v>211.25</v>
      </c>
      <c r="J70" s="18">
        <f t="shared" si="29"/>
        <v>0</v>
      </c>
      <c r="K70" s="267"/>
      <c r="L70" s="18">
        <f t="shared" si="30"/>
        <v>227.5</v>
      </c>
      <c r="M70" s="18">
        <f t="shared" si="31"/>
        <v>0</v>
      </c>
      <c r="N70" s="267"/>
      <c r="O70" s="18">
        <f t="shared" si="32"/>
        <v>243.75</v>
      </c>
      <c r="P70" s="18">
        <f t="shared" si="33"/>
        <v>0</v>
      </c>
      <c r="Q70" s="267"/>
      <c r="R70" s="18">
        <f t="shared" si="34"/>
        <v>260</v>
      </c>
      <c r="S70" s="18">
        <f t="shared" si="35"/>
        <v>0</v>
      </c>
      <c r="T70" s="267"/>
      <c r="U70" s="306">
        <v>325</v>
      </c>
      <c r="V70" s="17">
        <f t="shared" si="36"/>
        <v>0</v>
      </c>
      <c r="W70" s="267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</row>
    <row r="71" spans="1:251" s="71" customFormat="1" ht="17.25" thickBot="1">
      <c r="A71" s="16" t="s">
        <v>708</v>
      </c>
      <c r="B71" s="196">
        <v>2000062061252</v>
      </c>
      <c r="C71" s="82" t="s">
        <v>707</v>
      </c>
      <c r="D71" s="14" t="s">
        <v>684</v>
      </c>
      <c r="E71" s="13" t="s">
        <v>560</v>
      </c>
      <c r="F71" s="12">
        <f t="shared" si="26"/>
        <v>195</v>
      </c>
      <c r="G71" s="12">
        <f t="shared" si="27"/>
        <v>0</v>
      </c>
      <c r="H71" s="268"/>
      <c r="I71" s="11">
        <f t="shared" si="28"/>
        <v>211.25</v>
      </c>
      <c r="J71" s="11">
        <f t="shared" si="29"/>
        <v>0</v>
      </c>
      <c r="K71" s="268"/>
      <c r="L71" s="11">
        <f t="shared" si="30"/>
        <v>227.5</v>
      </c>
      <c r="M71" s="11">
        <f t="shared" si="31"/>
        <v>0</v>
      </c>
      <c r="N71" s="268"/>
      <c r="O71" s="11">
        <f t="shared" si="32"/>
        <v>243.75</v>
      </c>
      <c r="P71" s="11">
        <f t="shared" si="33"/>
        <v>0</v>
      </c>
      <c r="Q71" s="268"/>
      <c r="R71" s="11">
        <f t="shared" si="34"/>
        <v>260</v>
      </c>
      <c r="S71" s="11">
        <f t="shared" si="35"/>
        <v>0</v>
      </c>
      <c r="T71" s="268"/>
      <c r="U71" s="307">
        <v>325</v>
      </c>
      <c r="V71" s="10">
        <f t="shared" si="36"/>
        <v>0</v>
      </c>
      <c r="W71" s="268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</row>
    <row r="72" spans="1:251" s="71" customFormat="1" ht="16.5">
      <c r="A72" s="23" t="s">
        <v>706</v>
      </c>
      <c r="B72" s="195">
        <v>8412685113111</v>
      </c>
      <c r="C72" s="37" t="s">
        <v>705</v>
      </c>
      <c r="D72" s="21" t="s">
        <v>702</v>
      </c>
      <c r="E72" s="20" t="s">
        <v>533</v>
      </c>
      <c r="F72" s="19">
        <f t="shared" si="26"/>
        <v>165</v>
      </c>
      <c r="G72" s="19">
        <f t="shared" si="27"/>
        <v>0</v>
      </c>
      <c r="H72" s="267"/>
      <c r="I72" s="18">
        <f t="shared" si="28"/>
        <v>178.75</v>
      </c>
      <c r="J72" s="18">
        <f t="shared" si="29"/>
        <v>0</v>
      </c>
      <c r="K72" s="267"/>
      <c r="L72" s="18">
        <f t="shared" si="30"/>
        <v>192.5</v>
      </c>
      <c r="M72" s="18">
        <f t="shared" si="31"/>
        <v>0</v>
      </c>
      <c r="N72" s="267"/>
      <c r="O72" s="18">
        <f t="shared" si="32"/>
        <v>206.25</v>
      </c>
      <c r="P72" s="18">
        <f t="shared" si="33"/>
        <v>0</v>
      </c>
      <c r="Q72" s="267"/>
      <c r="R72" s="18">
        <f t="shared" si="34"/>
        <v>220</v>
      </c>
      <c r="S72" s="18">
        <f t="shared" si="35"/>
        <v>0</v>
      </c>
      <c r="T72" s="267"/>
      <c r="U72" s="25">
        <v>275</v>
      </c>
      <c r="V72" s="17">
        <f t="shared" si="36"/>
        <v>0</v>
      </c>
      <c r="W72" s="267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</row>
    <row r="73" spans="1:251" s="71" customFormat="1" ht="17.25" thickBot="1">
      <c r="A73" s="16" t="s">
        <v>704</v>
      </c>
      <c r="B73" s="196">
        <v>8412685113128</v>
      </c>
      <c r="C73" s="82" t="s">
        <v>703</v>
      </c>
      <c r="D73" s="14" t="s">
        <v>702</v>
      </c>
      <c r="E73" s="13" t="s">
        <v>533</v>
      </c>
      <c r="F73" s="12">
        <f t="shared" si="26"/>
        <v>165</v>
      </c>
      <c r="G73" s="12">
        <f t="shared" si="27"/>
        <v>0</v>
      </c>
      <c r="H73" s="268"/>
      <c r="I73" s="11">
        <f t="shared" si="28"/>
        <v>178.75</v>
      </c>
      <c r="J73" s="11">
        <f t="shared" si="29"/>
        <v>0</v>
      </c>
      <c r="K73" s="268"/>
      <c r="L73" s="11">
        <f t="shared" si="30"/>
        <v>192.5</v>
      </c>
      <c r="M73" s="11">
        <f t="shared" si="31"/>
        <v>0</v>
      </c>
      <c r="N73" s="268"/>
      <c r="O73" s="11">
        <f t="shared" si="32"/>
        <v>206.25</v>
      </c>
      <c r="P73" s="11">
        <f t="shared" si="33"/>
        <v>0</v>
      </c>
      <c r="Q73" s="268"/>
      <c r="R73" s="11">
        <f t="shared" si="34"/>
        <v>220</v>
      </c>
      <c r="S73" s="11">
        <f t="shared" si="35"/>
        <v>0</v>
      </c>
      <c r="T73" s="268"/>
      <c r="U73" s="11">
        <v>275</v>
      </c>
      <c r="V73" s="10">
        <f t="shared" si="36"/>
        <v>0</v>
      </c>
      <c r="W73" s="268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</row>
    <row r="74" spans="1:251" s="71" customFormat="1" ht="16.5">
      <c r="A74" s="30" t="s">
        <v>701</v>
      </c>
      <c r="B74" s="197">
        <v>8412685004044</v>
      </c>
      <c r="C74" s="63" t="s">
        <v>700</v>
      </c>
      <c r="D74" s="28" t="s">
        <v>695</v>
      </c>
      <c r="E74" s="27" t="s">
        <v>533</v>
      </c>
      <c r="F74" s="26">
        <f t="shared" si="26"/>
        <v>167.4</v>
      </c>
      <c r="G74" s="26">
        <f t="shared" si="27"/>
        <v>0</v>
      </c>
      <c r="H74" s="269"/>
      <c r="I74" s="25">
        <f t="shared" si="28"/>
        <v>181.35</v>
      </c>
      <c r="J74" s="25">
        <f t="shared" si="29"/>
        <v>0</v>
      </c>
      <c r="K74" s="269"/>
      <c r="L74" s="25">
        <f t="shared" si="30"/>
        <v>195.3</v>
      </c>
      <c r="M74" s="25">
        <f t="shared" si="31"/>
        <v>0</v>
      </c>
      <c r="N74" s="269"/>
      <c r="O74" s="25">
        <f t="shared" si="32"/>
        <v>209.25</v>
      </c>
      <c r="P74" s="25">
        <f t="shared" si="33"/>
        <v>0</v>
      </c>
      <c r="Q74" s="269"/>
      <c r="R74" s="25">
        <f t="shared" si="34"/>
        <v>223.2</v>
      </c>
      <c r="S74" s="25">
        <f t="shared" si="35"/>
        <v>0</v>
      </c>
      <c r="T74" s="269"/>
      <c r="U74" s="25">
        <v>279</v>
      </c>
      <c r="V74" s="24">
        <f t="shared" si="36"/>
        <v>0</v>
      </c>
      <c r="W74" s="26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</row>
    <row r="75" spans="1:251" s="71" customFormat="1" ht="16.5">
      <c r="A75" s="23" t="s">
        <v>699</v>
      </c>
      <c r="B75" s="195">
        <v>8412685004068</v>
      </c>
      <c r="C75" s="37" t="s">
        <v>698</v>
      </c>
      <c r="D75" s="21" t="s">
        <v>695</v>
      </c>
      <c r="E75" s="20" t="s">
        <v>533</v>
      </c>
      <c r="F75" s="19">
        <f t="shared" si="26"/>
        <v>167.4</v>
      </c>
      <c r="G75" s="19">
        <f t="shared" si="27"/>
        <v>0</v>
      </c>
      <c r="H75" s="267"/>
      <c r="I75" s="18">
        <f t="shared" si="28"/>
        <v>181.35</v>
      </c>
      <c r="J75" s="18">
        <f t="shared" si="29"/>
        <v>0</v>
      </c>
      <c r="K75" s="267"/>
      <c r="L75" s="18">
        <f t="shared" si="30"/>
        <v>195.3</v>
      </c>
      <c r="M75" s="18">
        <f t="shared" si="31"/>
        <v>0</v>
      </c>
      <c r="N75" s="267"/>
      <c r="O75" s="18">
        <f t="shared" si="32"/>
        <v>209.25</v>
      </c>
      <c r="P75" s="18">
        <f t="shared" si="33"/>
        <v>0</v>
      </c>
      <c r="Q75" s="267"/>
      <c r="R75" s="18">
        <f t="shared" si="34"/>
        <v>223.2</v>
      </c>
      <c r="S75" s="18">
        <f t="shared" si="35"/>
        <v>0</v>
      </c>
      <c r="T75" s="267"/>
      <c r="U75" s="18">
        <v>279</v>
      </c>
      <c r="V75" s="17">
        <f t="shared" si="36"/>
        <v>0</v>
      </c>
      <c r="W75" s="267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</row>
    <row r="76" spans="1:251" s="71" customFormat="1" ht="17.25" thickBot="1">
      <c r="A76" s="16" t="s">
        <v>697</v>
      </c>
      <c r="B76" s="196">
        <v>8412685004051</v>
      </c>
      <c r="C76" s="82" t="s">
        <v>696</v>
      </c>
      <c r="D76" s="14" t="s">
        <v>695</v>
      </c>
      <c r="E76" s="13" t="s">
        <v>533</v>
      </c>
      <c r="F76" s="12">
        <f t="shared" si="26"/>
        <v>167.4</v>
      </c>
      <c r="G76" s="12">
        <f t="shared" si="27"/>
        <v>0</v>
      </c>
      <c r="H76" s="268"/>
      <c r="I76" s="11">
        <f t="shared" si="28"/>
        <v>181.35</v>
      </c>
      <c r="J76" s="11">
        <f t="shared" si="29"/>
        <v>0</v>
      </c>
      <c r="K76" s="268"/>
      <c r="L76" s="11">
        <f t="shared" si="30"/>
        <v>195.3</v>
      </c>
      <c r="M76" s="11">
        <f t="shared" si="31"/>
        <v>0</v>
      </c>
      <c r="N76" s="268"/>
      <c r="O76" s="11">
        <f t="shared" si="32"/>
        <v>209.25</v>
      </c>
      <c r="P76" s="11">
        <f t="shared" si="33"/>
        <v>0</v>
      </c>
      <c r="Q76" s="268"/>
      <c r="R76" s="11">
        <f t="shared" si="34"/>
        <v>223.2</v>
      </c>
      <c r="S76" s="11">
        <f t="shared" si="35"/>
        <v>0</v>
      </c>
      <c r="T76" s="268"/>
      <c r="U76" s="11">
        <v>279</v>
      </c>
      <c r="V76" s="10">
        <f t="shared" si="36"/>
        <v>0</v>
      </c>
      <c r="W76" s="268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</row>
    <row r="77" spans="1:23" s="39" customFormat="1" ht="16.5">
      <c r="A77" s="30" t="s">
        <v>694</v>
      </c>
      <c r="B77" s="197">
        <v>2000061170016</v>
      </c>
      <c r="C77" s="92" t="s">
        <v>693</v>
      </c>
      <c r="D77" s="28" t="s">
        <v>684</v>
      </c>
      <c r="E77" s="27" t="s">
        <v>560</v>
      </c>
      <c r="F77" s="157">
        <v>251</v>
      </c>
      <c r="G77" s="26">
        <f t="shared" si="27"/>
        <v>0</v>
      </c>
      <c r="H77" s="269"/>
      <c r="I77" s="154">
        <v>257</v>
      </c>
      <c r="J77" s="25">
        <f t="shared" si="29"/>
        <v>0</v>
      </c>
      <c r="K77" s="269"/>
      <c r="L77" s="154">
        <v>263</v>
      </c>
      <c r="M77" s="25">
        <f t="shared" si="31"/>
        <v>0</v>
      </c>
      <c r="N77" s="269"/>
      <c r="O77" s="154">
        <v>296</v>
      </c>
      <c r="P77" s="25">
        <f t="shared" si="33"/>
        <v>0</v>
      </c>
      <c r="Q77" s="269"/>
      <c r="R77" s="154">
        <v>335</v>
      </c>
      <c r="S77" s="25">
        <f t="shared" si="35"/>
        <v>0</v>
      </c>
      <c r="T77" s="269"/>
      <c r="U77" s="154">
        <v>359</v>
      </c>
      <c r="V77" s="24">
        <f t="shared" si="36"/>
        <v>0</v>
      </c>
      <c r="W77" s="269"/>
    </row>
    <row r="78" spans="1:23" s="39" customFormat="1" ht="16.5">
      <c r="A78" s="23" t="s">
        <v>692</v>
      </c>
      <c r="B78" s="195">
        <v>2000061240016</v>
      </c>
      <c r="C78" s="51" t="s">
        <v>691</v>
      </c>
      <c r="D78" s="28" t="s">
        <v>684</v>
      </c>
      <c r="E78" s="20" t="s">
        <v>560</v>
      </c>
      <c r="F78" s="157">
        <v>251</v>
      </c>
      <c r="G78" s="19">
        <f t="shared" si="27"/>
        <v>0</v>
      </c>
      <c r="H78" s="267"/>
      <c r="I78" s="154">
        <v>257</v>
      </c>
      <c r="J78" s="18">
        <f t="shared" si="29"/>
        <v>0</v>
      </c>
      <c r="K78" s="267"/>
      <c r="L78" s="154">
        <v>263</v>
      </c>
      <c r="M78" s="18">
        <f t="shared" si="31"/>
        <v>0</v>
      </c>
      <c r="N78" s="267"/>
      <c r="O78" s="154">
        <v>296</v>
      </c>
      <c r="P78" s="18">
        <f t="shared" si="33"/>
        <v>0</v>
      </c>
      <c r="Q78" s="267"/>
      <c r="R78" s="154">
        <v>335</v>
      </c>
      <c r="S78" s="18">
        <f t="shared" si="35"/>
        <v>0</v>
      </c>
      <c r="T78" s="267"/>
      <c r="U78" s="154">
        <v>359</v>
      </c>
      <c r="V78" s="17">
        <f t="shared" si="36"/>
        <v>0</v>
      </c>
      <c r="W78" s="267"/>
    </row>
    <row r="79" spans="1:23" s="39" customFormat="1" ht="16.5" hidden="1">
      <c r="A79" s="23" t="s">
        <v>690</v>
      </c>
      <c r="B79" s="195">
        <v>2000061260014</v>
      </c>
      <c r="C79" s="51" t="s">
        <v>689</v>
      </c>
      <c r="D79" s="28" t="s">
        <v>684</v>
      </c>
      <c r="E79" s="20" t="s">
        <v>560</v>
      </c>
      <c r="F79" s="157">
        <v>251</v>
      </c>
      <c r="G79" s="19">
        <f t="shared" si="27"/>
        <v>0</v>
      </c>
      <c r="H79" s="267"/>
      <c r="I79" s="154">
        <v>257</v>
      </c>
      <c r="J79" s="18">
        <f t="shared" si="29"/>
        <v>0</v>
      </c>
      <c r="K79" s="267"/>
      <c r="L79" s="154">
        <v>263</v>
      </c>
      <c r="M79" s="18">
        <f t="shared" si="31"/>
        <v>0</v>
      </c>
      <c r="N79" s="267"/>
      <c r="O79" s="154">
        <v>296</v>
      </c>
      <c r="P79" s="18">
        <f t="shared" si="33"/>
        <v>0</v>
      </c>
      <c r="Q79" s="267"/>
      <c r="R79" s="154">
        <v>335</v>
      </c>
      <c r="S79" s="18">
        <f t="shared" si="35"/>
        <v>0</v>
      </c>
      <c r="T79" s="267"/>
      <c r="U79" s="154">
        <v>359</v>
      </c>
      <c r="V79" s="17">
        <f t="shared" si="36"/>
        <v>0</v>
      </c>
      <c r="W79" s="267"/>
    </row>
    <row r="80" spans="1:23" s="39" customFormat="1" ht="16.5" hidden="1">
      <c r="A80" s="23" t="s">
        <v>688</v>
      </c>
      <c r="B80" s="195">
        <v>2000061280012</v>
      </c>
      <c r="C80" s="51" t="s">
        <v>687</v>
      </c>
      <c r="D80" s="28" t="s">
        <v>684</v>
      </c>
      <c r="E80" s="20" t="s">
        <v>560</v>
      </c>
      <c r="F80" s="157">
        <v>251</v>
      </c>
      <c r="G80" s="19">
        <f t="shared" si="27"/>
        <v>0</v>
      </c>
      <c r="H80" s="267"/>
      <c r="I80" s="154">
        <v>257</v>
      </c>
      <c r="J80" s="18">
        <f t="shared" si="29"/>
        <v>0</v>
      </c>
      <c r="K80" s="267"/>
      <c r="L80" s="154">
        <v>263</v>
      </c>
      <c r="M80" s="18">
        <f t="shared" si="31"/>
        <v>0</v>
      </c>
      <c r="N80" s="267"/>
      <c r="O80" s="154">
        <v>296</v>
      </c>
      <c r="P80" s="18">
        <f t="shared" si="33"/>
        <v>0</v>
      </c>
      <c r="Q80" s="267"/>
      <c r="R80" s="154">
        <v>335</v>
      </c>
      <c r="S80" s="18">
        <f t="shared" si="35"/>
        <v>0</v>
      </c>
      <c r="T80" s="267"/>
      <c r="U80" s="154">
        <v>359</v>
      </c>
      <c r="V80" s="17">
        <f t="shared" si="36"/>
        <v>0</v>
      </c>
      <c r="W80" s="267"/>
    </row>
    <row r="81" spans="1:23" s="39" customFormat="1" ht="17.25" hidden="1" thickBot="1">
      <c r="A81" s="16" t="s">
        <v>686</v>
      </c>
      <c r="B81" s="196">
        <v>2000061300017</v>
      </c>
      <c r="C81" s="56" t="s">
        <v>685</v>
      </c>
      <c r="D81" s="14" t="s">
        <v>684</v>
      </c>
      <c r="E81" s="13" t="s">
        <v>560</v>
      </c>
      <c r="F81" s="159">
        <v>251</v>
      </c>
      <c r="G81" s="12">
        <f t="shared" si="27"/>
        <v>0</v>
      </c>
      <c r="H81" s="268"/>
      <c r="I81" s="158">
        <v>257</v>
      </c>
      <c r="J81" s="11">
        <f t="shared" si="29"/>
        <v>0</v>
      </c>
      <c r="K81" s="268"/>
      <c r="L81" s="158">
        <v>263</v>
      </c>
      <c r="M81" s="11">
        <f t="shared" si="31"/>
        <v>0</v>
      </c>
      <c r="N81" s="268"/>
      <c r="O81" s="158">
        <v>296</v>
      </c>
      <c r="P81" s="11">
        <f t="shared" si="33"/>
        <v>0</v>
      </c>
      <c r="Q81" s="268"/>
      <c r="R81" s="158">
        <v>335</v>
      </c>
      <c r="S81" s="11">
        <f t="shared" si="35"/>
        <v>0</v>
      </c>
      <c r="T81" s="268"/>
      <c r="U81" s="158">
        <v>359</v>
      </c>
      <c r="V81" s="10">
        <f t="shared" si="36"/>
        <v>0</v>
      </c>
      <c r="W81" s="268"/>
    </row>
    <row r="82" spans="1:23" s="39" customFormat="1" ht="16.5">
      <c r="A82" s="30" t="s">
        <v>683</v>
      </c>
      <c r="B82" s="197">
        <v>8421421500115</v>
      </c>
      <c r="C82" s="63" t="s">
        <v>682</v>
      </c>
      <c r="D82" s="28" t="s">
        <v>664</v>
      </c>
      <c r="E82" s="27" t="s">
        <v>533</v>
      </c>
      <c r="F82" s="157">
        <v>469.35</v>
      </c>
      <c r="G82" s="26">
        <f t="shared" si="27"/>
        <v>0</v>
      </c>
      <c r="H82" s="269"/>
      <c r="I82" s="154">
        <v>476.9</v>
      </c>
      <c r="J82" s="25">
        <f t="shared" si="29"/>
        <v>0</v>
      </c>
      <c r="K82" s="269"/>
      <c r="L82" s="154">
        <v>480</v>
      </c>
      <c r="M82" s="25">
        <f t="shared" si="31"/>
        <v>0</v>
      </c>
      <c r="N82" s="269"/>
      <c r="O82" s="154">
        <v>539.5</v>
      </c>
      <c r="P82" s="25">
        <f t="shared" si="33"/>
        <v>0</v>
      </c>
      <c r="Q82" s="269"/>
      <c r="R82" s="154">
        <v>605</v>
      </c>
      <c r="S82" s="25">
        <f t="shared" si="35"/>
        <v>0</v>
      </c>
      <c r="T82" s="269"/>
      <c r="U82" s="25">
        <v>649</v>
      </c>
      <c r="V82" s="24">
        <f t="shared" si="36"/>
        <v>0</v>
      </c>
      <c r="W82" s="269"/>
    </row>
    <row r="83" spans="1:23" s="39" customFormat="1" ht="16.5">
      <c r="A83" s="23" t="s">
        <v>681</v>
      </c>
      <c r="B83" s="195">
        <v>8421421500030</v>
      </c>
      <c r="C83" s="37" t="s">
        <v>680</v>
      </c>
      <c r="D83" s="21" t="s">
        <v>664</v>
      </c>
      <c r="E83" s="20" t="s">
        <v>533</v>
      </c>
      <c r="F83" s="156">
        <v>469.35</v>
      </c>
      <c r="G83" s="19">
        <f t="shared" si="27"/>
        <v>0</v>
      </c>
      <c r="H83" s="267"/>
      <c r="I83" s="155">
        <v>476.9</v>
      </c>
      <c r="J83" s="18">
        <f t="shared" si="29"/>
        <v>0</v>
      </c>
      <c r="K83" s="267"/>
      <c r="L83" s="155">
        <v>480</v>
      </c>
      <c r="M83" s="18">
        <f t="shared" si="31"/>
        <v>0</v>
      </c>
      <c r="N83" s="267"/>
      <c r="O83" s="155">
        <v>539.5</v>
      </c>
      <c r="P83" s="18">
        <f t="shared" si="33"/>
        <v>0</v>
      </c>
      <c r="Q83" s="267"/>
      <c r="R83" s="154">
        <v>605</v>
      </c>
      <c r="S83" s="18">
        <f t="shared" si="35"/>
        <v>0</v>
      </c>
      <c r="T83" s="267"/>
      <c r="U83" s="25">
        <v>649</v>
      </c>
      <c r="V83" s="17">
        <f t="shared" si="36"/>
        <v>0</v>
      </c>
      <c r="W83" s="267"/>
    </row>
    <row r="84" spans="1:23" s="39" customFormat="1" ht="16.5">
      <c r="A84" s="23" t="s">
        <v>679</v>
      </c>
      <c r="B84" s="195">
        <v>8421421500092</v>
      </c>
      <c r="C84" s="37" t="s">
        <v>678</v>
      </c>
      <c r="D84" s="21" t="s">
        <v>664</v>
      </c>
      <c r="E84" s="20" t="s">
        <v>533</v>
      </c>
      <c r="F84" s="156">
        <v>469.35</v>
      </c>
      <c r="G84" s="19">
        <f t="shared" si="27"/>
        <v>0</v>
      </c>
      <c r="H84" s="267"/>
      <c r="I84" s="155">
        <v>476.9</v>
      </c>
      <c r="J84" s="18">
        <f t="shared" si="29"/>
        <v>0</v>
      </c>
      <c r="K84" s="267"/>
      <c r="L84" s="155">
        <v>480</v>
      </c>
      <c r="M84" s="18">
        <f t="shared" si="31"/>
        <v>0</v>
      </c>
      <c r="N84" s="267"/>
      <c r="O84" s="155">
        <v>539.5</v>
      </c>
      <c r="P84" s="18">
        <f t="shared" si="33"/>
        <v>0</v>
      </c>
      <c r="Q84" s="267"/>
      <c r="R84" s="154">
        <v>605</v>
      </c>
      <c r="S84" s="18">
        <f t="shared" si="35"/>
        <v>0</v>
      </c>
      <c r="T84" s="267"/>
      <c r="U84" s="25">
        <v>649</v>
      </c>
      <c r="V84" s="17">
        <f t="shared" si="36"/>
        <v>0</v>
      </c>
      <c r="W84" s="267"/>
    </row>
    <row r="85" spans="1:23" s="39" customFormat="1" ht="16.5">
      <c r="A85" s="23">
        <v>3020206001</v>
      </c>
      <c r="B85" s="195">
        <v>8421421500146</v>
      </c>
      <c r="C85" s="37" t="s">
        <v>677</v>
      </c>
      <c r="D85" s="21" t="s">
        <v>664</v>
      </c>
      <c r="E85" s="20" t="s">
        <v>533</v>
      </c>
      <c r="F85" s="156">
        <v>469.35</v>
      </c>
      <c r="G85" s="19">
        <f t="shared" si="27"/>
        <v>0</v>
      </c>
      <c r="H85" s="267"/>
      <c r="I85" s="155">
        <v>476.9</v>
      </c>
      <c r="J85" s="18">
        <f t="shared" si="29"/>
        <v>0</v>
      </c>
      <c r="K85" s="267"/>
      <c r="L85" s="155">
        <v>480</v>
      </c>
      <c r="M85" s="18">
        <f t="shared" si="31"/>
        <v>0</v>
      </c>
      <c r="N85" s="267"/>
      <c r="O85" s="155">
        <v>539.5</v>
      </c>
      <c r="P85" s="18">
        <f t="shared" si="33"/>
        <v>0</v>
      </c>
      <c r="Q85" s="267"/>
      <c r="R85" s="154">
        <v>605</v>
      </c>
      <c r="S85" s="18">
        <f t="shared" si="35"/>
        <v>0</v>
      </c>
      <c r="T85" s="267"/>
      <c r="U85" s="25">
        <v>649</v>
      </c>
      <c r="V85" s="17">
        <f t="shared" si="36"/>
        <v>0</v>
      </c>
      <c r="W85" s="267"/>
    </row>
    <row r="86" spans="1:23" s="39" customFormat="1" ht="16.5">
      <c r="A86" s="23" t="s">
        <v>676</v>
      </c>
      <c r="B86" s="195">
        <v>8421421500047</v>
      </c>
      <c r="C86" s="37" t="s">
        <v>675</v>
      </c>
      <c r="D86" s="21" t="s">
        <v>664</v>
      </c>
      <c r="E86" s="20" t="s">
        <v>533</v>
      </c>
      <c r="F86" s="156">
        <v>469.35</v>
      </c>
      <c r="G86" s="19">
        <f t="shared" si="27"/>
        <v>0</v>
      </c>
      <c r="H86" s="267"/>
      <c r="I86" s="155">
        <v>476.9</v>
      </c>
      <c r="J86" s="18">
        <f t="shared" si="29"/>
        <v>0</v>
      </c>
      <c r="K86" s="267"/>
      <c r="L86" s="155">
        <v>480</v>
      </c>
      <c r="M86" s="18">
        <f t="shared" si="31"/>
        <v>0</v>
      </c>
      <c r="N86" s="267"/>
      <c r="O86" s="155">
        <v>539.5</v>
      </c>
      <c r="P86" s="18">
        <f t="shared" si="33"/>
        <v>0</v>
      </c>
      <c r="Q86" s="267"/>
      <c r="R86" s="154">
        <v>605</v>
      </c>
      <c r="S86" s="18">
        <f t="shared" si="35"/>
        <v>0</v>
      </c>
      <c r="T86" s="267"/>
      <c r="U86" s="25">
        <v>649</v>
      </c>
      <c r="V86" s="17">
        <f t="shared" si="36"/>
        <v>0</v>
      </c>
      <c r="W86" s="267"/>
    </row>
    <row r="87" spans="1:23" s="39" customFormat="1" ht="16.5" hidden="1">
      <c r="A87" s="23" t="s">
        <v>674</v>
      </c>
      <c r="B87" s="195">
        <v>8421421500153</v>
      </c>
      <c r="C87" s="37" t="s">
        <v>673</v>
      </c>
      <c r="D87" s="21" t="s">
        <v>664</v>
      </c>
      <c r="E87" s="20" t="s">
        <v>533</v>
      </c>
      <c r="F87" s="156">
        <v>469.35</v>
      </c>
      <c r="G87" s="19">
        <f t="shared" si="27"/>
        <v>0</v>
      </c>
      <c r="H87" s="267"/>
      <c r="I87" s="155">
        <v>476.9</v>
      </c>
      <c r="J87" s="18">
        <f t="shared" si="29"/>
        <v>0</v>
      </c>
      <c r="K87" s="267"/>
      <c r="L87" s="155">
        <v>480</v>
      </c>
      <c r="M87" s="18">
        <f t="shared" si="31"/>
        <v>0</v>
      </c>
      <c r="N87" s="267"/>
      <c r="O87" s="155">
        <v>539.5</v>
      </c>
      <c r="P87" s="18">
        <f t="shared" si="33"/>
        <v>0</v>
      </c>
      <c r="Q87" s="267"/>
      <c r="R87" s="154">
        <v>605</v>
      </c>
      <c r="S87" s="18">
        <f t="shared" si="35"/>
        <v>0</v>
      </c>
      <c r="T87" s="267"/>
      <c r="U87" s="25">
        <v>649</v>
      </c>
      <c r="V87" s="17">
        <f t="shared" si="36"/>
        <v>0</v>
      </c>
      <c r="W87" s="267"/>
    </row>
    <row r="88" spans="1:23" s="39" customFormat="1" ht="16.5">
      <c r="A88" s="23" t="s">
        <v>672</v>
      </c>
      <c r="B88" s="195">
        <v>8421421500023</v>
      </c>
      <c r="C88" s="37" t="s">
        <v>671</v>
      </c>
      <c r="D88" s="21" t="s">
        <v>664</v>
      </c>
      <c r="E88" s="20" t="s">
        <v>533</v>
      </c>
      <c r="F88" s="156">
        <v>469.35</v>
      </c>
      <c r="G88" s="19">
        <f t="shared" si="27"/>
        <v>0</v>
      </c>
      <c r="H88" s="267"/>
      <c r="I88" s="155">
        <v>476.9</v>
      </c>
      <c r="J88" s="18">
        <f t="shared" si="29"/>
        <v>0</v>
      </c>
      <c r="K88" s="267"/>
      <c r="L88" s="155">
        <v>480</v>
      </c>
      <c r="M88" s="18">
        <f t="shared" si="31"/>
        <v>0</v>
      </c>
      <c r="N88" s="267"/>
      <c r="O88" s="155">
        <v>539.5</v>
      </c>
      <c r="P88" s="18">
        <f t="shared" si="33"/>
        <v>0</v>
      </c>
      <c r="Q88" s="267"/>
      <c r="R88" s="154">
        <v>605</v>
      </c>
      <c r="S88" s="18">
        <f t="shared" si="35"/>
        <v>0</v>
      </c>
      <c r="T88" s="267"/>
      <c r="U88" s="25">
        <v>649</v>
      </c>
      <c r="V88" s="17">
        <f t="shared" si="36"/>
        <v>0</v>
      </c>
      <c r="W88" s="267"/>
    </row>
    <row r="89" spans="1:23" s="39" customFormat="1" ht="16.5">
      <c r="A89" s="23" t="s">
        <v>670</v>
      </c>
      <c r="B89" s="195">
        <v>8421421500139</v>
      </c>
      <c r="C89" s="37" t="s">
        <v>669</v>
      </c>
      <c r="D89" s="21" t="s">
        <v>664</v>
      </c>
      <c r="E89" s="20" t="s">
        <v>533</v>
      </c>
      <c r="F89" s="156">
        <v>469.35</v>
      </c>
      <c r="G89" s="19">
        <f t="shared" si="27"/>
        <v>0</v>
      </c>
      <c r="H89" s="267"/>
      <c r="I89" s="155">
        <v>476.9</v>
      </c>
      <c r="J89" s="18">
        <f t="shared" si="29"/>
        <v>0</v>
      </c>
      <c r="K89" s="267"/>
      <c r="L89" s="155">
        <v>480</v>
      </c>
      <c r="M89" s="18">
        <f t="shared" si="31"/>
        <v>0</v>
      </c>
      <c r="N89" s="267"/>
      <c r="O89" s="155">
        <v>539.5</v>
      </c>
      <c r="P89" s="18">
        <f t="shared" si="33"/>
        <v>0</v>
      </c>
      <c r="Q89" s="267"/>
      <c r="R89" s="154">
        <v>605</v>
      </c>
      <c r="S89" s="18">
        <f t="shared" si="35"/>
        <v>0</v>
      </c>
      <c r="T89" s="267"/>
      <c r="U89" s="25">
        <v>649</v>
      </c>
      <c r="V89" s="17">
        <f t="shared" si="36"/>
        <v>0</v>
      </c>
      <c r="W89" s="267"/>
    </row>
    <row r="90" spans="1:23" s="39" customFormat="1" ht="16.5">
      <c r="A90" s="23" t="s">
        <v>668</v>
      </c>
      <c r="B90" s="195">
        <v>8421421500016</v>
      </c>
      <c r="C90" s="37" t="s">
        <v>667</v>
      </c>
      <c r="D90" s="21" t="s">
        <v>664</v>
      </c>
      <c r="E90" s="20" t="s">
        <v>533</v>
      </c>
      <c r="F90" s="156">
        <v>469.35</v>
      </c>
      <c r="G90" s="19">
        <f t="shared" si="27"/>
        <v>0</v>
      </c>
      <c r="H90" s="267"/>
      <c r="I90" s="155">
        <v>476.9</v>
      </c>
      <c r="J90" s="18">
        <f t="shared" si="29"/>
        <v>0</v>
      </c>
      <c r="K90" s="267"/>
      <c r="L90" s="155">
        <v>480</v>
      </c>
      <c r="M90" s="18">
        <f t="shared" si="31"/>
        <v>0</v>
      </c>
      <c r="N90" s="267"/>
      <c r="O90" s="155">
        <v>539.5</v>
      </c>
      <c r="P90" s="18">
        <f t="shared" si="33"/>
        <v>0</v>
      </c>
      <c r="Q90" s="267"/>
      <c r="R90" s="154">
        <v>605</v>
      </c>
      <c r="S90" s="18">
        <f t="shared" si="35"/>
        <v>0</v>
      </c>
      <c r="T90" s="267"/>
      <c r="U90" s="25">
        <v>649</v>
      </c>
      <c r="V90" s="17">
        <f t="shared" si="36"/>
        <v>0</v>
      </c>
      <c r="W90" s="267"/>
    </row>
    <row r="91" spans="1:23" s="39" customFormat="1" ht="17.25" thickBot="1">
      <c r="A91" s="23" t="s">
        <v>666</v>
      </c>
      <c r="B91" s="195">
        <v>8421421500108</v>
      </c>
      <c r="C91" s="37" t="s">
        <v>665</v>
      </c>
      <c r="D91" s="21" t="s">
        <v>664</v>
      </c>
      <c r="E91" s="20" t="s">
        <v>533</v>
      </c>
      <c r="F91" s="156">
        <v>469.35</v>
      </c>
      <c r="G91" s="19">
        <f t="shared" si="27"/>
        <v>0</v>
      </c>
      <c r="H91" s="267"/>
      <c r="I91" s="155">
        <v>476.9</v>
      </c>
      <c r="J91" s="18">
        <f t="shared" si="29"/>
        <v>0</v>
      </c>
      <c r="K91" s="267"/>
      <c r="L91" s="155">
        <v>480</v>
      </c>
      <c r="M91" s="18">
        <f t="shared" si="31"/>
        <v>0</v>
      </c>
      <c r="N91" s="267"/>
      <c r="O91" s="155">
        <v>539.5</v>
      </c>
      <c r="P91" s="18">
        <f t="shared" si="33"/>
        <v>0</v>
      </c>
      <c r="Q91" s="267"/>
      <c r="R91" s="154">
        <v>605</v>
      </c>
      <c r="S91" s="18">
        <f t="shared" si="35"/>
        <v>0</v>
      </c>
      <c r="T91" s="267"/>
      <c r="U91" s="25">
        <v>649</v>
      </c>
      <c r="V91" s="17">
        <f t="shared" si="36"/>
        <v>0</v>
      </c>
      <c r="W91" s="267"/>
    </row>
    <row r="92" spans="1:23" s="72" customFormat="1" ht="21" thickBot="1">
      <c r="A92" s="79"/>
      <c r="B92" s="194"/>
      <c r="C92" s="78" t="s">
        <v>663</v>
      </c>
      <c r="D92" s="74"/>
      <c r="E92" s="77"/>
      <c r="F92" s="75"/>
      <c r="G92" s="75"/>
      <c r="H92" s="271"/>
      <c r="I92" s="75"/>
      <c r="J92" s="75"/>
      <c r="K92" s="271"/>
      <c r="L92" s="75"/>
      <c r="M92" s="75"/>
      <c r="N92" s="271"/>
      <c r="O92" s="75"/>
      <c r="P92" s="75"/>
      <c r="Q92" s="271"/>
      <c r="R92" s="75"/>
      <c r="S92" s="75"/>
      <c r="T92" s="271"/>
      <c r="U92" s="75"/>
      <c r="V92" s="74">
        <f t="shared" si="36"/>
        <v>0</v>
      </c>
      <c r="W92" s="293"/>
    </row>
    <row r="93" spans="1:23" ht="16.5">
      <c r="A93" s="23" t="s">
        <v>662</v>
      </c>
      <c r="B93" s="195">
        <v>8412685001043</v>
      </c>
      <c r="C93" s="37" t="s">
        <v>661</v>
      </c>
      <c r="D93" s="21" t="s">
        <v>533</v>
      </c>
      <c r="E93" s="20" t="s">
        <v>533</v>
      </c>
      <c r="F93" s="19">
        <f>U93-(U93/100*40)</f>
        <v>75</v>
      </c>
      <c r="G93" s="19">
        <f>F93*H93</f>
        <v>0</v>
      </c>
      <c r="H93" s="267"/>
      <c r="I93" s="18">
        <f>U93-(U93/100*35)</f>
        <v>81.25</v>
      </c>
      <c r="J93" s="18">
        <f>I93*K93</f>
        <v>0</v>
      </c>
      <c r="K93" s="267"/>
      <c r="L93" s="18">
        <f>U93-(U93/100*30)</f>
        <v>87.5</v>
      </c>
      <c r="M93" s="18">
        <f>L93*N93</f>
        <v>0</v>
      </c>
      <c r="N93" s="267"/>
      <c r="O93" s="18">
        <f>U93-(U93/100*25)</f>
        <v>93.75</v>
      </c>
      <c r="P93" s="18">
        <f>O93*Q93</f>
        <v>0</v>
      </c>
      <c r="Q93" s="267"/>
      <c r="R93" s="18">
        <f>U93-(U93/100*20)</f>
        <v>100</v>
      </c>
      <c r="S93" s="18">
        <f>R93*T93</f>
        <v>0</v>
      </c>
      <c r="T93" s="267"/>
      <c r="U93" s="305">
        <v>125</v>
      </c>
      <c r="V93" s="17">
        <f t="shared" si="36"/>
        <v>0</v>
      </c>
      <c r="W93" s="267"/>
    </row>
    <row r="94" spans="1:23" ht="17.25" thickBot="1">
      <c r="A94" s="23" t="s">
        <v>660</v>
      </c>
      <c r="B94" s="195">
        <v>8412685001036</v>
      </c>
      <c r="C94" s="37" t="s">
        <v>659</v>
      </c>
      <c r="D94" s="21" t="s">
        <v>533</v>
      </c>
      <c r="E94" s="20" t="s">
        <v>533</v>
      </c>
      <c r="F94" s="19">
        <f>U94-(U94/100*40)</f>
        <v>75</v>
      </c>
      <c r="G94" s="19">
        <f>F94*H94</f>
        <v>0</v>
      </c>
      <c r="H94" s="267"/>
      <c r="I94" s="18">
        <f>U94-(U94/100*35)</f>
        <v>81.25</v>
      </c>
      <c r="J94" s="18">
        <f>I94*K94</f>
        <v>0</v>
      </c>
      <c r="K94" s="267"/>
      <c r="L94" s="18">
        <f>U94-(U94/100*30)</f>
        <v>87.5</v>
      </c>
      <c r="M94" s="18">
        <f>L94*N94</f>
        <v>0</v>
      </c>
      <c r="N94" s="267"/>
      <c r="O94" s="18">
        <f>U94-(U94/100*25)</f>
        <v>93.75</v>
      </c>
      <c r="P94" s="18">
        <f>O94*Q94</f>
        <v>0</v>
      </c>
      <c r="Q94" s="267"/>
      <c r="R94" s="18">
        <f>U94-(U94/100*20)</f>
        <v>100</v>
      </c>
      <c r="S94" s="18">
        <f>R94*T94</f>
        <v>0</v>
      </c>
      <c r="T94" s="267"/>
      <c r="U94" s="305">
        <v>125</v>
      </c>
      <c r="V94" s="17">
        <f t="shared" si="36"/>
        <v>0</v>
      </c>
      <c r="W94" s="267"/>
    </row>
    <row r="95" spans="1:23" ht="16.5" hidden="1">
      <c r="A95" s="23" t="s">
        <v>658</v>
      </c>
      <c r="B95" s="195">
        <v>8412685111124</v>
      </c>
      <c r="C95" s="37" t="s">
        <v>657</v>
      </c>
      <c r="D95" s="21" t="s">
        <v>533</v>
      </c>
      <c r="E95" s="20" t="s">
        <v>533</v>
      </c>
      <c r="F95" s="19">
        <f>U95-(U95/100*40)</f>
        <v>173.39999999999998</v>
      </c>
      <c r="G95" s="19">
        <f>F95*H95</f>
        <v>0</v>
      </c>
      <c r="H95" s="267"/>
      <c r="I95" s="18">
        <f>U95-(U95/100*35)</f>
        <v>187.85</v>
      </c>
      <c r="J95" s="18">
        <f>I95*K95</f>
        <v>0</v>
      </c>
      <c r="K95" s="267"/>
      <c r="L95" s="18">
        <f>U95-(U95/100*30)</f>
        <v>202.3</v>
      </c>
      <c r="M95" s="18">
        <f>L95*N95</f>
        <v>0</v>
      </c>
      <c r="N95" s="267"/>
      <c r="O95" s="18">
        <f>U95-(U95/100*25)</f>
        <v>216.75</v>
      </c>
      <c r="P95" s="18">
        <f>O95*Q95</f>
        <v>0</v>
      </c>
      <c r="Q95" s="267"/>
      <c r="R95" s="18">
        <f>U95-(U95/100*20)</f>
        <v>231.2</v>
      </c>
      <c r="S95" s="18">
        <f>R95*T95</f>
        <v>0</v>
      </c>
      <c r="T95" s="267"/>
      <c r="U95" s="18">
        <v>289</v>
      </c>
      <c r="V95" s="17">
        <f t="shared" si="36"/>
        <v>0</v>
      </c>
      <c r="W95" s="267"/>
    </row>
    <row r="96" spans="1:23" ht="17.25" hidden="1" thickBot="1">
      <c r="A96" s="23" t="s">
        <v>656</v>
      </c>
      <c r="B96" s="195">
        <v>8412685111117</v>
      </c>
      <c r="C96" s="37" t="s">
        <v>655</v>
      </c>
      <c r="D96" s="21" t="s">
        <v>533</v>
      </c>
      <c r="E96" s="20" t="s">
        <v>533</v>
      </c>
      <c r="F96" s="19">
        <f>U96-(U96/100*40)</f>
        <v>173.39999999999998</v>
      </c>
      <c r="G96" s="19">
        <f>F96*H96</f>
        <v>0</v>
      </c>
      <c r="H96" s="267"/>
      <c r="I96" s="18">
        <f>U96-(U96/100*35)</f>
        <v>187.85</v>
      </c>
      <c r="J96" s="18">
        <f>I96*K96</f>
        <v>0</v>
      </c>
      <c r="K96" s="267"/>
      <c r="L96" s="18">
        <f>U96-(U96/100*30)</f>
        <v>202.3</v>
      </c>
      <c r="M96" s="18">
        <f>L96*N96</f>
        <v>0</v>
      </c>
      <c r="N96" s="267"/>
      <c r="O96" s="18">
        <f>U96-(U96/100*25)</f>
        <v>216.75</v>
      </c>
      <c r="P96" s="18">
        <f>O96*Q96</f>
        <v>0</v>
      </c>
      <c r="Q96" s="267"/>
      <c r="R96" s="18">
        <f>U96-(U96/100*20)</f>
        <v>231.2</v>
      </c>
      <c r="S96" s="18">
        <f>R96*T96</f>
        <v>0</v>
      </c>
      <c r="T96" s="267"/>
      <c r="U96" s="18">
        <v>289</v>
      </c>
      <c r="V96" s="17">
        <f aca="true" t="shared" si="37" ref="V96:V131">U96*W96</f>
        <v>0</v>
      </c>
      <c r="W96" s="267"/>
    </row>
    <row r="97" spans="1:23" s="72" customFormat="1" ht="21" thickBot="1">
      <c r="A97" s="79"/>
      <c r="B97" s="194"/>
      <c r="C97" s="78" t="s">
        <v>654</v>
      </c>
      <c r="D97" s="74"/>
      <c r="E97" s="77"/>
      <c r="F97" s="75"/>
      <c r="G97" s="75"/>
      <c r="H97" s="271"/>
      <c r="I97" s="75"/>
      <c r="J97" s="75"/>
      <c r="K97" s="271"/>
      <c r="L97" s="75"/>
      <c r="M97" s="75"/>
      <c r="N97" s="271"/>
      <c r="O97" s="75"/>
      <c r="P97" s="75"/>
      <c r="Q97" s="271"/>
      <c r="R97" s="75"/>
      <c r="S97" s="75"/>
      <c r="T97" s="271"/>
      <c r="U97" s="75"/>
      <c r="V97" s="74">
        <f t="shared" si="37"/>
        <v>0</v>
      </c>
      <c r="W97" s="293"/>
    </row>
    <row r="98" spans="1:23" ht="16.5">
      <c r="A98" s="23" t="s">
        <v>653</v>
      </c>
      <c r="B98" s="195">
        <v>8412685112220</v>
      </c>
      <c r="C98" s="37" t="s">
        <v>652</v>
      </c>
      <c r="D98" s="21" t="s">
        <v>238</v>
      </c>
      <c r="E98" s="20" t="s">
        <v>533</v>
      </c>
      <c r="F98" s="19">
        <f>U98-(U98/100*40)</f>
        <v>82.80000000000001</v>
      </c>
      <c r="G98" s="19">
        <f>F98*H98</f>
        <v>0</v>
      </c>
      <c r="H98" s="267"/>
      <c r="I98" s="18">
        <f>U98-(U98/100*35)</f>
        <v>89.7</v>
      </c>
      <c r="J98" s="18">
        <f>I98*K98</f>
        <v>0</v>
      </c>
      <c r="K98" s="267"/>
      <c r="L98" s="18">
        <f>U98-(U98/100*30)</f>
        <v>96.6</v>
      </c>
      <c r="M98" s="18">
        <f>L98*N98</f>
        <v>0</v>
      </c>
      <c r="N98" s="267"/>
      <c r="O98" s="18">
        <f>U98-(U98/100*25)</f>
        <v>103.5</v>
      </c>
      <c r="P98" s="18">
        <f>O98*Q98</f>
        <v>0</v>
      </c>
      <c r="Q98" s="267"/>
      <c r="R98" s="18">
        <f>U98-(U98/100*20)</f>
        <v>110.4</v>
      </c>
      <c r="S98" s="18">
        <f aca="true" t="shared" si="38" ref="S98:S132">R98*T98</f>
        <v>0</v>
      </c>
      <c r="T98" s="267"/>
      <c r="U98" s="18">
        <v>138</v>
      </c>
      <c r="V98" s="17">
        <f t="shared" si="37"/>
        <v>0</v>
      </c>
      <c r="W98" s="267"/>
    </row>
    <row r="99" spans="1:23" ht="16.5">
      <c r="A99" s="23" t="s">
        <v>651</v>
      </c>
      <c r="B99" s="195">
        <v>8412685112114</v>
      </c>
      <c r="C99" s="37" t="s">
        <v>650</v>
      </c>
      <c r="D99" s="21" t="s">
        <v>365</v>
      </c>
      <c r="E99" s="20" t="s">
        <v>533</v>
      </c>
      <c r="F99" s="19">
        <f>U99-(U99/100*40)</f>
        <v>129</v>
      </c>
      <c r="G99" s="19">
        <f>F99*H99</f>
        <v>0</v>
      </c>
      <c r="H99" s="267"/>
      <c r="I99" s="18">
        <f>U99-(U99/100*35)</f>
        <v>139.75</v>
      </c>
      <c r="J99" s="18">
        <f>I99*K99</f>
        <v>0</v>
      </c>
      <c r="K99" s="267"/>
      <c r="L99" s="18">
        <f>U99-(U99/100*30)</f>
        <v>150.5</v>
      </c>
      <c r="M99" s="18">
        <f>L99*N99</f>
        <v>0</v>
      </c>
      <c r="N99" s="267"/>
      <c r="O99" s="18">
        <f>U99-(U99/100*25)</f>
        <v>161.25</v>
      </c>
      <c r="P99" s="18">
        <f>O99*Q99</f>
        <v>0</v>
      </c>
      <c r="Q99" s="267"/>
      <c r="R99" s="18">
        <f>U99-(U99/100*20)</f>
        <v>172</v>
      </c>
      <c r="S99" s="18">
        <f t="shared" si="38"/>
        <v>0</v>
      </c>
      <c r="T99" s="267"/>
      <c r="U99" s="305">
        <v>215</v>
      </c>
      <c r="V99" s="17">
        <f t="shared" si="37"/>
        <v>0</v>
      </c>
      <c r="W99" s="267"/>
    </row>
    <row r="100" spans="1:23" ht="17.25" thickBot="1">
      <c r="A100" s="23" t="s">
        <v>649</v>
      </c>
      <c r="B100" s="195">
        <v>8412685160016</v>
      </c>
      <c r="C100" s="37" t="s">
        <v>648</v>
      </c>
      <c r="D100" s="21" t="s">
        <v>554</v>
      </c>
      <c r="E100" s="20" t="s">
        <v>533</v>
      </c>
      <c r="F100" s="19">
        <f>U100-(U100/100*40)</f>
        <v>234</v>
      </c>
      <c r="G100" s="19">
        <f>F100*H100</f>
        <v>0</v>
      </c>
      <c r="H100" s="267"/>
      <c r="I100" s="18">
        <f>U100-(U100/100*35)</f>
        <v>253.5</v>
      </c>
      <c r="J100" s="18">
        <f>I100*K100</f>
        <v>0</v>
      </c>
      <c r="K100" s="267"/>
      <c r="L100" s="18">
        <f>U100-(U100/100*30)</f>
        <v>273</v>
      </c>
      <c r="M100" s="18">
        <f>L100*N100</f>
        <v>0</v>
      </c>
      <c r="N100" s="267"/>
      <c r="O100" s="18">
        <f>U100-(U100/100*25)</f>
        <v>292.5</v>
      </c>
      <c r="P100" s="18">
        <f>O100*Q100</f>
        <v>0</v>
      </c>
      <c r="Q100" s="267"/>
      <c r="R100" s="18">
        <f>U100-(U100/100*20)</f>
        <v>312</v>
      </c>
      <c r="S100" s="18">
        <f t="shared" si="38"/>
        <v>0</v>
      </c>
      <c r="T100" s="267"/>
      <c r="U100" s="18">
        <v>390</v>
      </c>
      <c r="V100" s="17">
        <f t="shared" si="37"/>
        <v>0</v>
      </c>
      <c r="W100" s="267"/>
    </row>
    <row r="101" spans="1:23" s="72" customFormat="1" ht="21" thickBot="1">
      <c r="A101" s="79"/>
      <c r="B101" s="218"/>
      <c r="C101" s="345" t="s">
        <v>927</v>
      </c>
      <c r="D101" s="345"/>
      <c r="E101" s="345"/>
      <c r="F101" s="345"/>
      <c r="G101" s="75"/>
      <c r="H101" s="271"/>
      <c r="I101" s="75"/>
      <c r="J101" s="75"/>
      <c r="K101" s="271"/>
      <c r="L101" s="75"/>
      <c r="M101" s="75"/>
      <c r="N101" s="271"/>
      <c r="O101" s="75"/>
      <c r="P101" s="75"/>
      <c r="Q101" s="271"/>
      <c r="R101" s="75"/>
      <c r="S101" s="75">
        <f t="shared" si="38"/>
        <v>0</v>
      </c>
      <c r="T101" s="271"/>
      <c r="U101" s="75"/>
      <c r="V101" s="74">
        <f t="shared" si="37"/>
        <v>0</v>
      </c>
      <c r="W101" s="293"/>
    </row>
    <row r="102" spans="1:23" s="57" customFormat="1" ht="16.5" hidden="1">
      <c r="A102" s="30" t="s">
        <v>647</v>
      </c>
      <c r="B102" s="197">
        <v>2000062123479</v>
      </c>
      <c r="C102" s="323" t="s">
        <v>646</v>
      </c>
      <c r="D102" s="152" t="s">
        <v>481</v>
      </c>
      <c r="E102" s="27" t="s">
        <v>533</v>
      </c>
      <c r="F102" s="26">
        <f aca="true" t="shared" si="39" ref="F102:F132">U102-(U102/100*40)</f>
        <v>179.39999999999998</v>
      </c>
      <c r="G102" s="26">
        <f aca="true" t="shared" si="40" ref="G102:G132">F102*H102</f>
        <v>0</v>
      </c>
      <c r="H102" s="269"/>
      <c r="I102" s="25">
        <f aca="true" t="shared" si="41" ref="I102:I132">U102-(U102/100*35)</f>
        <v>194.35</v>
      </c>
      <c r="J102" s="25">
        <f aca="true" t="shared" si="42" ref="J102:J132">I102*K102</f>
        <v>0</v>
      </c>
      <c r="K102" s="269"/>
      <c r="L102" s="25">
        <f aca="true" t="shared" si="43" ref="L102:L132">U102-(U102/100*30)</f>
        <v>209.3</v>
      </c>
      <c r="M102" s="25">
        <f aca="true" t="shared" si="44" ref="M102:M132">L102*N102</f>
        <v>0</v>
      </c>
      <c r="N102" s="269"/>
      <c r="O102" s="25">
        <f aca="true" t="shared" si="45" ref="O102:O132">U102-(U102/100*25)</f>
        <v>224.25</v>
      </c>
      <c r="P102" s="25">
        <f aca="true" t="shared" si="46" ref="P102:P132">O102*Q102</f>
        <v>0</v>
      </c>
      <c r="Q102" s="269"/>
      <c r="R102" s="25">
        <f aca="true" t="shared" si="47" ref="R102:R132">U102-(U102/100*20)</f>
        <v>239.2</v>
      </c>
      <c r="S102" s="25">
        <f t="shared" si="38"/>
        <v>0</v>
      </c>
      <c r="T102" s="269"/>
      <c r="U102" s="154">
        <v>299</v>
      </c>
      <c r="V102" s="24">
        <f t="shared" si="37"/>
        <v>0</v>
      </c>
      <c r="W102" s="269"/>
    </row>
    <row r="103" spans="1:23" s="57" customFormat="1" ht="16.5">
      <c r="A103" s="23" t="s">
        <v>645</v>
      </c>
      <c r="B103" s="195">
        <v>2000062098340</v>
      </c>
      <c r="C103" s="322"/>
      <c r="D103" s="151" t="s">
        <v>603</v>
      </c>
      <c r="E103" s="20" t="s">
        <v>602</v>
      </c>
      <c r="F103" s="19">
        <f t="shared" si="39"/>
        <v>299.4</v>
      </c>
      <c r="G103" s="19">
        <f t="shared" si="40"/>
        <v>0</v>
      </c>
      <c r="H103" s="267"/>
      <c r="I103" s="18">
        <f t="shared" si="41"/>
        <v>324.35</v>
      </c>
      <c r="J103" s="18">
        <f t="shared" si="42"/>
        <v>0</v>
      </c>
      <c r="K103" s="267"/>
      <c r="L103" s="18">
        <f t="shared" si="43"/>
        <v>349.29999999999995</v>
      </c>
      <c r="M103" s="18">
        <f t="shared" si="44"/>
        <v>0</v>
      </c>
      <c r="N103" s="267"/>
      <c r="O103" s="18">
        <f t="shared" si="45"/>
        <v>374.25</v>
      </c>
      <c r="P103" s="18">
        <f t="shared" si="46"/>
        <v>0</v>
      </c>
      <c r="Q103" s="267"/>
      <c r="R103" s="18">
        <f t="shared" si="47"/>
        <v>399.2</v>
      </c>
      <c r="S103" s="18">
        <f t="shared" si="38"/>
        <v>0</v>
      </c>
      <c r="T103" s="267"/>
      <c r="U103" s="155">
        <v>499</v>
      </c>
      <c r="V103" s="17">
        <f t="shared" si="37"/>
        <v>0</v>
      </c>
      <c r="W103" s="267"/>
    </row>
    <row r="104" spans="1:23" s="57" customFormat="1" ht="16.5">
      <c r="A104" s="23" t="s">
        <v>644</v>
      </c>
      <c r="B104" s="195">
        <v>2000062098371</v>
      </c>
      <c r="C104" s="322"/>
      <c r="D104" s="151" t="s">
        <v>600</v>
      </c>
      <c r="E104" s="20" t="s">
        <v>599</v>
      </c>
      <c r="F104" s="19">
        <f t="shared" si="39"/>
        <v>696</v>
      </c>
      <c r="G104" s="19">
        <f t="shared" si="40"/>
        <v>0</v>
      </c>
      <c r="H104" s="267"/>
      <c r="I104" s="18">
        <f t="shared" si="41"/>
        <v>754</v>
      </c>
      <c r="J104" s="18">
        <f t="shared" si="42"/>
        <v>0</v>
      </c>
      <c r="K104" s="267"/>
      <c r="L104" s="18">
        <f t="shared" si="43"/>
        <v>812</v>
      </c>
      <c r="M104" s="18">
        <f t="shared" si="44"/>
        <v>0</v>
      </c>
      <c r="N104" s="267"/>
      <c r="O104" s="18">
        <f t="shared" si="45"/>
        <v>870</v>
      </c>
      <c r="P104" s="18">
        <f t="shared" si="46"/>
        <v>0</v>
      </c>
      <c r="Q104" s="267"/>
      <c r="R104" s="18">
        <f t="shared" si="47"/>
        <v>928</v>
      </c>
      <c r="S104" s="18">
        <f t="shared" si="38"/>
        <v>0</v>
      </c>
      <c r="T104" s="267"/>
      <c r="U104" s="155">
        <v>1160</v>
      </c>
      <c r="V104" s="17">
        <f t="shared" si="37"/>
        <v>0</v>
      </c>
      <c r="W104" s="267"/>
    </row>
    <row r="105" spans="1:23" s="57" customFormat="1" ht="16.5" hidden="1">
      <c r="A105" s="23" t="s">
        <v>643</v>
      </c>
      <c r="B105" s="195">
        <v>2000062123455</v>
      </c>
      <c r="C105" s="322" t="s">
        <v>642</v>
      </c>
      <c r="D105" s="151" t="s">
        <v>481</v>
      </c>
      <c r="E105" s="20" t="s">
        <v>533</v>
      </c>
      <c r="F105" s="19">
        <f t="shared" si="39"/>
        <v>179.39999999999998</v>
      </c>
      <c r="G105" s="19">
        <f t="shared" si="40"/>
        <v>0</v>
      </c>
      <c r="H105" s="267"/>
      <c r="I105" s="18">
        <f t="shared" si="41"/>
        <v>194.35</v>
      </c>
      <c r="J105" s="18">
        <f t="shared" si="42"/>
        <v>0</v>
      </c>
      <c r="K105" s="267"/>
      <c r="L105" s="18">
        <f t="shared" si="43"/>
        <v>209.3</v>
      </c>
      <c r="M105" s="18">
        <f t="shared" si="44"/>
        <v>0</v>
      </c>
      <c r="N105" s="267"/>
      <c r="O105" s="18">
        <f t="shared" si="45"/>
        <v>224.25</v>
      </c>
      <c r="P105" s="18">
        <f t="shared" si="46"/>
        <v>0</v>
      </c>
      <c r="Q105" s="267"/>
      <c r="R105" s="18">
        <f t="shared" si="47"/>
        <v>239.2</v>
      </c>
      <c r="S105" s="18">
        <f t="shared" si="38"/>
        <v>0</v>
      </c>
      <c r="T105" s="267"/>
      <c r="U105" s="155">
        <v>299</v>
      </c>
      <c r="V105" s="17">
        <f t="shared" si="37"/>
        <v>0</v>
      </c>
      <c r="W105" s="267"/>
    </row>
    <row r="106" spans="1:23" s="57" customFormat="1" ht="16.5">
      <c r="A106" s="23" t="s">
        <v>641</v>
      </c>
      <c r="B106" s="195">
        <v>2000062098302</v>
      </c>
      <c r="C106" s="322"/>
      <c r="D106" s="151" t="s">
        <v>603</v>
      </c>
      <c r="E106" s="20" t="s">
        <v>602</v>
      </c>
      <c r="F106" s="19">
        <f t="shared" si="39"/>
        <v>299.4</v>
      </c>
      <c r="G106" s="19">
        <f t="shared" si="40"/>
        <v>0</v>
      </c>
      <c r="H106" s="267"/>
      <c r="I106" s="18">
        <f t="shared" si="41"/>
        <v>324.35</v>
      </c>
      <c r="J106" s="18">
        <f t="shared" si="42"/>
        <v>0</v>
      </c>
      <c r="K106" s="267"/>
      <c r="L106" s="18">
        <f t="shared" si="43"/>
        <v>349.29999999999995</v>
      </c>
      <c r="M106" s="18">
        <f t="shared" si="44"/>
        <v>0</v>
      </c>
      <c r="N106" s="267"/>
      <c r="O106" s="18">
        <f t="shared" si="45"/>
        <v>374.25</v>
      </c>
      <c r="P106" s="18">
        <f t="shared" si="46"/>
        <v>0</v>
      </c>
      <c r="Q106" s="267"/>
      <c r="R106" s="18">
        <f t="shared" si="47"/>
        <v>399.2</v>
      </c>
      <c r="S106" s="18">
        <f t="shared" si="38"/>
        <v>0</v>
      </c>
      <c r="T106" s="267"/>
      <c r="U106" s="155">
        <v>499</v>
      </c>
      <c r="V106" s="17">
        <f t="shared" si="37"/>
        <v>0</v>
      </c>
      <c r="W106" s="267"/>
    </row>
    <row r="107" spans="1:23" s="57" customFormat="1" ht="16.5">
      <c r="A107" s="23" t="s">
        <v>640</v>
      </c>
      <c r="B107" s="195">
        <v>2000062098357</v>
      </c>
      <c r="C107" s="322"/>
      <c r="D107" s="151" t="s">
        <v>600</v>
      </c>
      <c r="E107" s="20" t="s">
        <v>599</v>
      </c>
      <c r="F107" s="19">
        <f t="shared" si="39"/>
        <v>696</v>
      </c>
      <c r="G107" s="19">
        <f t="shared" si="40"/>
        <v>0</v>
      </c>
      <c r="H107" s="267"/>
      <c r="I107" s="18">
        <f t="shared" si="41"/>
        <v>754</v>
      </c>
      <c r="J107" s="18">
        <f t="shared" si="42"/>
        <v>0</v>
      </c>
      <c r="K107" s="267"/>
      <c r="L107" s="18">
        <f t="shared" si="43"/>
        <v>812</v>
      </c>
      <c r="M107" s="18">
        <f t="shared" si="44"/>
        <v>0</v>
      </c>
      <c r="N107" s="267"/>
      <c r="O107" s="18">
        <f t="shared" si="45"/>
        <v>870</v>
      </c>
      <c r="P107" s="18">
        <f t="shared" si="46"/>
        <v>0</v>
      </c>
      <c r="Q107" s="267"/>
      <c r="R107" s="18">
        <f t="shared" si="47"/>
        <v>928</v>
      </c>
      <c r="S107" s="18">
        <f t="shared" si="38"/>
        <v>0</v>
      </c>
      <c r="T107" s="267"/>
      <c r="U107" s="155">
        <v>1160</v>
      </c>
      <c r="V107" s="17">
        <f t="shared" si="37"/>
        <v>0</v>
      </c>
      <c r="W107" s="267"/>
    </row>
    <row r="108" spans="1:23" s="57" customFormat="1" ht="16.5">
      <c r="A108" s="23" t="s">
        <v>639</v>
      </c>
      <c r="B108" s="195">
        <v>2000062123462</v>
      </c>
      <c r="C108" s="322" t="s">
        <v>638</v>
      </c>
      <c r="D108" s="151" t="s">
        <v>481</v>
      </c>
      <c r="E108" s="20" t="s">
        <v>533</v>
      </c>
      <c r="F108" s="19">
        <f t="shared" si="39"/>
        <v>179.39999999999998</v>
      </c>
      <c r="G108" s="19">
        <f t="shared" si="40"/>
        <v>0</v>
      </c>
      <c r="H108" s="267"/>
      <c r="I108" s="18">
        <f t="shared" si="41"/>
        <v>194.35</v>
      </c>
      <c r="J108" s="18">
        <f t="shared" si="42"/>
        <v>0</v>
      </c>
      <c r="K108" s="267"/>
      <c r="L108" s="18">
        <f t="shared" si="43"/>
        <v>209.3</v>
      </c>
      <c r="M108" s="18">
        <f t="shared" si="44"/>
        <v>0</v>
      </c>
      <c r="N108" s="267"/>
      <c r="O108" s="18">
        <f t="shared" si="45"/>
        <v>224.25</v>
      </c>
      <c r="P108" s="18">
        <f t="shared" si="46"/>
        <v>0</v>
      </c>
      <c r="Q108" s="267"/>
      <c r="R108" s="18">
        <f t="shared" si="47"/>
        <v>239.2</v>
      </c>
      <c r="S108" s="18">
        <f t="shared" si="38"/>
        <v>0</v>
      </c>
      <c r="T108" s="267"/>
      <c r="U108" s="155">
        <v>299</v>
      </c>
      <c r="V108" s="17">
        <f t="shared" si="37"/>
        <v>0</v>
      </c>
      <c r="W108" s="267"/>
    </row>
    <row r="109" spans="1:23" s="57" customFormat="1" ht="16.5">
      <c r="A109" s="23" t="s">
        <v>637</v>
      </c>
      <c r="B109" s="195">
        <v>2000062098333</v>
      </c>
      <c r="C109" s="322"/>
      <c r="D109" s="151" t="s">
        <v>603</v>
      </c>
      <c r="E109" s="20" t="s">
        <v>602</v>
      </c>
      <c r="F109" s="19">
        <f t="shared" si="39"/>
        <v>299.4</v>
      </c>
      <c r="G109" s="19">
        <f t="shared" si="40"/>
        <v>0</v>
      </c>
      <c r="H109" s="267"/>
      <c r="I109" s="18">
        <f t="shared" si="41"/>
        <v>324.35</v>
      </c>
      <c r="J109" s="18">
        <f t="shared" si="42"/>
        <v>0</v>
      </c>
      <c r="K109" s="267"/>
      <c r="L109" s="18">
        <f t="shared" si="43"/>
        <v>349.29999999999995</v>
      </c>
      <c r="M109" s="18">
        <f t="shared" si="44"/>
        <v>0</v>
      </c>
      <c r="N109" s="267"/>
      <c r="O109" s="18">
        <f t="shared" si="45"/>
        <v>374.25</v>
      </c>
      <c r="P109" s="18">
        <f t="shared" si="46"/>
        <v>0</v>
      </c>
      <c r="Q109" s="267"/>
      <c r="R109" s="18">
        <f t="shared" si="47"/>
        <v>399.2</v>
      </c>
      <c r="S109" s="18">
        <f t="shared" si="38"/>
        <v>0</v>
      </c>
      <c r="T109" s="267"/>
      <c r="U109" s="155">
        <v>499</v>
      </c>
      <c r="V109" s="17">
        <f t="shared" si="37"/>
        <v>0</v>
      </c>
      <c r="W109" s="267"/>
    </row>
    <row r="110" spans="1:23" s="57" customFormat="1" ht="17.25" thickBot="1">
      <c r="A110" s="16" t="s">
        <v>636</v>
      </c>
      <c r="B110" s="196">
        <v>2000062098364</v>
      </c>
      <c r="C110" s="332"/>
      <c r="D110" s="153" t="s">
        <v>600</v>
      </c>
      <c r="E110" s="13" t="s">
        <v>599</v>
      </c>
      <c r="F110" s="12">
        <f t="shared" si="39"/>
        <v>696</v>
      </c>
      <c r="G110" s="12">
        <f t="shared" si="40"/>
        <v>0</v>
      </c>
      <c r="H110" s="268"/>
      <c r="I110" s="11">
        <f t="shared" si="41"/>
        <v>754</v>
      </c>
      <c r="J110" s="11">
        <f t="shared" si="42"/>
        <v>0</v>
      </c>
      <c r="K110" s="268"/>
      <c r="L110" s="11">
        <f t="shared" si="43"/>
        <v>812</v>
      </c>
      <c r="M110" s="11">
        <f t="shared" si="44"/>
        <v>0</v>
      </c>
      <c r="N110" s="268"/>
      <c r="O110" s="11">
        <f t="shared" si="45"/>
        <v>870</v>
      </c>
      <c r="P110" s="11">
        <f t="shared" si="46"/>
        <v>0</v>
      </c>
      <c r="Q110" s="268"/>
      <c r="R110" s="11">
        <f t="shared" si="47"/>
        <v>928</v>
      </c>
      <c r="S110" s="11">
        <f t="shared" si="38"/>
        <v>0</v>
      </c>
      <c r="T110" s="268"/>
      <c r="U110" s="158">
        <v>1160</v>
      </c>
      <c r="V110" s="10">
        <f t="shared" si="37"/>
        <v>0</v>
      </c>
      <c r="W110" s="268"/>
    </row>
    <row r="111" spans="1:23" s="72" customFormat="1" ht="21" thickBot="1">
      <c r="A111" s="79"/>
      <c r="B111" s="218"/>
      <c r="C111" s="78" t="s">
        <v>928</v>
      </c>
      <c r="D111" s="74"/>
      <c r="E111" s="77"/>
      <c r="F111" s="75"/>
      <c r="G111" s="75"/>
      <c r="H111" s="271"/>
      <c r="I111" s="75"/>
      <c r="J111" s="75"/>
      <c r="K111" s="271"/>
      <c r="L111" s="75"/>
      <c r="M111" s="75"/>
      <c r="N111" s="271"/>
      <c r="O111" s="75"/>
      <c r="P111" s="75"/>
      <c r="Q111" s="271"/>
      <c r="R111" s="75"/>
      <c r="S111" s="75">
        <f t="shared" si="38"/>
        <v>0</v>
      </c>
      <c r="T111" s="271"/>
      <c r="U111" s="75"/>
      <c r="V111" s="74">
        <f t="shared" si="37"/>
        <v>0</v>
      </c>
      <c r="W111" s="293"/>
    </row>
    <row r="112" spans="1:23" s="57" customFormat="1" ht="16.5">
      <c r="A112" s="30" t="s">
        <v>635</v>
      </c>
      <c r="B112" s="197">
        <v>2000062069258</v>
      </c>
      <c r="C112" s="323" t="s">
        <v>634</v>
      </c>
      <c r="D112" s="152" t="s">
        <v>481</v>
      </c>
      <c r="E112" s="27" t="s">
        <v>533</v>
      </c>
      <c r="F112" s="26">
        <f t="shared" si="39"/>
        <v>179.39999999999998</v>
      </c>
      <c r="G112" s="26">
        <f t="shared" si="40"/>
        <v>0</v>
      </c>
      <c r="H112" s="269"/>
      <c r="I112" s="25">
        <f t="shared" si="41"/>
        <v>194.35</v>
      </c>
      <c r="J112" s="25">
        <f t="shared" si="42"/>
        <v>0</v>
      </c>
      <c r="K112" s="269"/>
      <c r="L112" s="25">
        <f t="shared" si="43"/>
        <v>209.3</v>
      </c>
      <c r="M112" s="25">
        <f t="shared" si="44"/>
        <v>0</v>
      </c>
      <c r="N112" s="269"/>
      <c r="O112" s="25">
        <f t="shared" si="45"/>
        <v>224.25</v>
      </c>
      <c r="P112" s="25">
        <f t="shared" si="46"/>
        <v>0</v>
      </c>
      <c r="Q112" s="269"/>
      <c r="R112" s="25">
        <f t="shared" si="47"/>
        <v>239.2</v>
      </c>
      <c r="S112" s="25">
        <f t="shared" si="38"/>
        <v>0</v>
      </c>
      <c r="T112" s="269"/>
      <c r="U112" s="154">
        <v>299</v>
      </c>
      <c r="V112" s="24">
        <f t="shared" si="37"/>
        <v>0</v>
      </c>
      <c r="W112" s="269"/>
    </row>
    <row r="113" spans="1:23" s="57" customFormat="1" ht="16.5">
      <c r="A113" s="23" t="s">
        <v>633</v>
      </c>
      <c r="B113" s="195">
        <v>2000062123578</v>
      </c>
      <c r="C113" s="322"/>
      <c r="D113" s="151" t="s">
        <v>603</v>
      </c>
      <c r="E113" s="20" t="s">
        <v>602</v>
      </c>
      <c r="F113" s="19">
        <f t="shared" si="39"/>
        <v>299.4</v>
      </c>
      <c r="G113" s="19">
        <f t="shared" si="40"/>
        <v>0</v>
      </c>
      <c r="H113" s="267"/>
      <c r="I113" s="18">
        <f t="shared" si="41"/>
        <v>324.35</v>
      </c>
      <c r="J113" s="18">
        <f t="shared" si="42"/>
        <v>0</v>
      </c>
      <c r="K113" s="267"/>
      <c r="L113" s="18">
        <f t="shared" si="43"/>
        <v>349.29999999999995</v>
      </c>
      <c r="M113" s="18">
        <f t="shared" si="44"/>
        <v>0</v>
      </c>
      <c r="N113" s="267"/>
      <c r="O113" s="18">
        <f t="shared" si="45"/>
        <v>374.25</v>
      </c>
      <c r="P113" s="18">
        <f t="shared" si="46"/>
        <v>0</v>
      </c>
      <c r="Q113" s="267"/>
      <c r="R113" s="18">
        <f t="shared" si="47"/>
        <v>399.2</v>
      </c>
      <c r="S113" s="18">
        <f t="shared" si="38"/>
        <v>0</v>
      </c>
      <c r="T113" s="267"/>
      <c r="U113" s="155">
        <v>499</v>
      </c>
      <c r="V113" s="17">
        <f t="shared" si="37"/>
        <v>0</v>
      </c>
      <c r="W113" s="267"/>
    </row>
    <row r="114" spans="1:23" s="57" customFormat="1" ht="16.5" hidden="1">
      <c r="A114" s="23" t="s">
        <v>632</v>
      </c>
      <c r="B114" s="195">
        <v>2000062123561</v>
      </c>
      <c r="C114" s="322"/>
      <c r="D114" s="151" t="s">
        <v>600</v>
      </c>
      <c r="E114" s="20" t="s">
        <v>599</v>
      </c>
      <c r="F114" s="19">
        <f t="shared" si="39"/>
        <v>696</v>
      </c>
      <c r="G114" s="19">
        <f t="shared" si="40"/>
        <v>0</v>
      </c>
      <c r="H114" s="267"/>
      <c r="I114" s="18">
        <f t="shared" si="41"/>
        <v>754</v>
      </c>
      <c r="J114" s="18">
        <f t="shared" si="42"/>
        <v>0</v>
      </c>
      <c r="K114" s="267"/>
      <c r="L114" s="18">
        <f t="shared" si="43"/>
        <v>812</v>
      </c>
      <c r="M114" s="18">
        <f t="shared" si="44"/>
        <v>0</v>
      </c>
      <c r="N114" s="267"/>
      <c r="O114" s="18">
        <f t="shared" si="45"/>
        <v>870</v>
      </c>
      <c r="P114" s="18">
        <f t="shared" si="46"/>
        <v>0</v>
      </c>
      <c r="Q114" s="267"/>
      <c r="R114" s="18">
        <f t="shared" si="47"/>
        <v>928</v>
      </c>
      <c r="S114" s="18">
        <f t="shared" si="38"/>
        <v>0</v>
      </c>
      <c r="T114" s="267"/>
      <c r="U114" s="155">
        <v>1160</v>
      </c>
      <c r="V114" s="17">
        <f t="shared" si="37"/>
        <v>0</v>
      </c>
      <c r="W114" s="267"/>
    </row>
    <row r="115" spans="1:23" s="57" customFormat="1" ht="16.5" hidden="1">
      <c r="A115" s="23" t="s">
        <v>631</v>
      </c>
      <c r="B115" s="195">
        <v>2000062123592</v>
      </c>
      <c r="C115" s="322" t="s">
        <v>630</v>
      </c>
      <c r="D115" s="151" t="s">
        <v>481</v>
      </c>
      <c r="E115" s="20" t="s">
        <v>533</v>
      </c>
      <c r="F115" s="19">
        <f t="shared" si="39"/>
        <v>179.39999999999998</v>
      </c>
      <c r="G115" s="19">
        <f t="shared" si="40"/>
        <v>0</v>
      </c>
      <c r="H115" s="267"/>
      <c r="I115" s="18">
        <f t="shared" si="41"/>
        <v>194.35</v>
      </c>
      <c r="J115" s="18">
        <f t="shared" si="42"/>
        <v>0</v>
      </c>
      <c r="K115" s="267"/>
      <c r="L115" s="18">
        <f t="shared" si="43"/>
        <v>209.3</v>
      </c>
      <c r="M115" s="18">
        <f t="shared" si="44"/>
        <v>0</v>
      </c>
      <c r="N115" s="267"/>
      <c r="O115" s="18">
        <f t="shared" si="45"/>
        <v>224.25</v>
      </c>
      <c r="P115" s="18">
        <f t="shared" si="46"/>
        <v>0</v>
      </c>
      <c r="Q115" s="267"/>
      <c r="R115" s="18">
        <f t="shared" si="47"/>
        <v>239.2</v>
      </c>
      <c r="S115" s="18">
        <f t="shared" si="38"/>
        <v>0</v>
      </c>
      <c r="T115" s="267"/>
      <c r="U115" s="155">
        <v>299</v>
      </c>
      <c r="V115" s="17">
        <f t="shared" si="37"/>
        <v>0</v>
      </c>
      <c r="W115" s="267"/>
    </row>
    <row r="116" spans="1:23" s="57" customFormat="1" ht="16.5">
      <c r="A116" s="23" t="s">
        <v>629</v>
      </c>
      <c r="B116" s="195">
        <v>2000062123615</v>
      </c>
      <c r="C116" s="322"/>
      <c r="D116" s="151" t="s">
        <v>603</v>
      </c>
      <c r="E116" s="20" t="s">
        <v>602</v>
      </c>
      <c r="F116" s="19">
        <f t="shared" si="39"/>
        <v>299.4</v>
      </c>
      <c r="G116" s="19">
        <f t="shared" si="40"/>
        <v>0</v>
      </c>
      <c r="H116" s="267"/>
      <c r="I116" s="18">
        <f t="shared" si="41"/>
        <v>324.35</v>
      </c>
      <c r="J116" s="18">
        <f t="shared" si="42"/>
        <v>0</v>
      </c>
      <c r="K116" s="267"/>
      <c r="L116" s="18">
        <f t="shared" si="43"/>
        <v>349.29999999999995</v>
      </c>
      <c r="M116" s="18">
        <f t="shared" si="44"/>
        <v>0</v>
      </c>
      <c r="N116" s="267"/>
      <c r="O116" s="18">
        <f t="shared" si="45"/>
        <v>374.25</v>
      </c>
      <c r="P116" s="18">
        <f t="shared" si="46"/>
        <v>0</v>
      </c>
      <c r="Q116" s="267"/>
      <c r="R116" s="18">
        <f t="shared" si="47"/>
        <v>399.2</v>
      </c>
      <c r="S116" s="18">
        <f t="shared" si="38"/>
        <v>0</v>
      </c>
      <c r="T116" s="267"/>
      <c r="U116" s="155">
        <v>499</v>
      </c>
      <c r="V116" s="17">
        <f t="shared" si="37"/>
        <v>0</v>
      </c>
      <c r="W116" s="267"/>
    </row>
    <row r="117" spans="1:23" s="57" customFormat="1" ht="16.5" hidden="1">
      <c r="A117" s="23" t="s">
        <v>628</v>
      </c>
      <c r="B117" s="195">
        <v>2000062123639</v>
      </c>
      <c r="C117" s="322"/>
      <c r="D117" s="151" t="s">
        <v>600</v>
      </c>
      <c r="E117" s="20" t="s">
        <v>599</v>
      </c>
      <c r="F117" s="19">
        <f t="shared" si="39"/>
        <v>696</v>
      </c>
      <c r="G117" s="19">
        <f t="shared" si="40"/>
        <v>0</v>
      </c>
      <c r="H117" s="267"/>
      <c r="I117" s="18">
        <f t="shared" si="41"/>
        <v>754</v>
      </c>
      <c r="J117" s="18">
        <f t="shared" si="42"/>
        <v>0</v>
      </c>
      <c r="K117" s="267"/>
      <c r="L117" s="18">
        <f t="shared" si="43"/>
        <v>812</v>
      </c>
      <c r="M117" s="18">
        <f t="shared" si="44"/>
        <v>0</v>
      </c>
      <c r="N117" s="267"/>
      <c r="O117" s="18">
        <f t="shared" si="45"/>
        <v>870</v>
      </c>
      <c r="P117" s="18">
        <f t="shared" si="46"/>
        <v>0</v>
      </c>
      <c r="Q117" s="267"/>
      <c r="R117" s="18">
        <f t="shared" si="47"/>
        <v>928</v>
      </c>
      <c r="S117" s="18">
        <f t="shared" si="38"/>
        <v>0</v>
      </c>
      <c r="T117" s="267"/>
      <c r="U117" s="155">
        <v>1160</v>
      </c>
      <c r="V117" s="17">
        <f t="shared" si="37"/>
        <v>0</v>
      </c>
      <c r="W117" s="267"/>
    </row>
    <row r="118" spans="1:23" s="57" customFormat="1" ht="16.5">
      <c r="A118" s="23" t="s">
        <v>627</v>
      </c>
      <c r="B118" s="195">
        <v>2000062123608</v>
      </c>
      <c r="C118" s="322" t="s">
        <v>626</v>
      </c>
      <c r="D118" s="151" t="s">
        <v>481</v>
      </c>
      <c r="E118" s="20" t="s">
        <v>533</v>
      </c>
      <c r="F118" s="19">
        <f t="shared" si="39"/>
        <v>179.39999999999998</v>
      </c>
      <c r="G118" s="19">
        <f t="shared" si="40"/>
        <v>0</v>
      </c>
      <c r="H118" s="267"/>
      <c r="I118" s="18">
        <f t="shared" si="41"/>
        <v>194.35</v>
      </c>
      <c r="J118" s="18">
        <f t="shared" si="42"/>
        <v>0</v>
      </c>
      <c r="K118" s="267"/>
      <c r="L118" s="18">
        <f t="shared" si="43"/>
        <v>209.3</v>
      </c>
      <c r="M118" s="18">
        <f t="shared" si="44"/>
        <v>0</v>
      </c>
      <c r="N118" s="267"/>
      <c r="O118" s="18">
        <f t="shared" si="45"/>
        <v>224.25</v>
      </c>
      <c r="P118" s="18">
        <f t="shared" si="46"/>
        <v>0</v>
      </c>
      <c r="Q118" s="267"/>
      <c r="R118" s="18">
        <f t="shared" si="47"/>
        <v>239.2</v>
      </c>
      <c r="S118" s="18">
        <f t="shared" si="38"/>
        <v>0</v>
      </c>
      <c r="T118" s="267"/>
      <c r="U118" s="155">
        <v>299</v>
      </c>
      <c r="V118" s="17">
        <f t="shared" si="37"/>
        <v>0</v>
      </c>
      <c r="W118" s="267"/>
    </row>
    <row r="119" spans="1:23" s="57" customFormat="1" ht="17.25" thickBot="1">
      <c r="A119" s="23" t="s">
        <v>625</v>
      </c>
      <c r="B119" s="195">
        <v>2000062123622</v>
      </c>
      <c r="C119" s="322"/>
      <c r="D119" s="151" t="s">
        <v>603</v>
      </c>
      <c r="E119" s="20" t="s">
        <v>602</v>
      </c>
      <c r="F119" s="19">
        <f t="shared" si="39"/>
        <v>299.4</v>
      </c>
      <c r="G119" s="19">
        <f t="shared" si="40"/>
        <v>0</v>
      </c>
      <c r="H119" s="267"/>
      <c r="I119" s="18">
        <f t="shared" si="41"/>
        <v>324.35</v>
      </c>
      <c r="J119" s="18">
        <f t="shared" si="42"/>
        <v>0</v>
      </c>
      <c r="K119" s="267"/>
      <c r="L119" s="18">
        <f t="shared" si="43"/>
        <v>349.29999999999995</v>
      </c>
      <c r="M119" s="18">
        <f t="shared" si="44"/>
        <v>0</v>
      </c>
      <c r="N119" s="267"/>
      <c r="O119" s="18">
        <f t="shared" si="45"/>
        <v>374.25</v>
      </c>
      <c r="P119" s="18">
        <f t="shared" si="46"/>
        <v>0</v>
      </c>
      <c r="Q119" s="267"/>
      <c r="R119" s="18">
        <f t="shared" si="47"/>
        <v>399.2</v>
      </c>
      <c r="S119" s="18">
        <f t="shared" si="38"/>
        <v>0</v>
      </c>
      <c r="T119" s="267"/>
      <c r="U119" s="155">
        <v>499</v>
      </c>
      <c r="V119" s="17">
        <f t="shared" si="37"/>
        <v>0</v>
      </c>
      <c r="W119" s="267"/>
    </row>
    <row r="120" spans="1:23" s="57" customFormat="1" ht="17.25" hidden="1" thickBot="1">
      <c r="A120" s="16" t="s">
        <v>624</v>
      </c>
      <c r="B120" s="196">
        <v>2000062123646</v>
      </c>
      <c r="C120" s="332"/>
      <c r="D120" s="153" t="s">
        <v>600</v>
      </c>
      <c r="E120" s="13" t="s">
        <v>599</v>
      </c>
      <c r="F120" s="12">
        <f t="shared" si="39"/>
        <v>696</v>
      </c>
      <c r="G120" s="12">
        <f t="shared" si="40"/>
        <v>0</v>
      </c>
      <c r="H120" s="268"/>
      <c r="I120" s="11">
        <f t="shared" si="41"/>
        <v>754</v>
      </c>
      <c r="J120" s="11">
        <f t="shared" si="42"/>
        <v>0</v>
      </c>
      <c r="K120" s="268"/>
      <c r="L120" s="11">
        <f t="shared" si="43"/>
        <v>812</v>
      </c>
      <c r="M120" s="11">
        <f t="shared" si="44"/>
        <v>0</v>
      </c>
      <c r="N120" s="268"/>
      <c r="O120" s="11">
        <f t="shared" si="45"/>
        <v>870</v>
      </c>
      <c r="P120" s="11">
        <f t="shared" si="46"/>
        <v>0</v>
      </c>
      <c r="Q120" s="268"/>
      <c r="R120" s="11">
        <f t="shared" si="47"/>
        <v>928</v>
      </c>
      <c r="S120" s="11">
        <f t="shared" si="38"/>
        <v>0</v>
      </c>
      <c r="T120" s="268"/>
      <c r="U120" s="158">
        <v>1160</v>
      </c>
      <c r="V120" s="17">
        <f t="shared" si="37"/>
        <v>0</v>
      </c>
      <c r="W120" s="268"/>
    </row>
    <row r="121" spans="1:251" s="38" customFormat="1" ht="16.5" hidden="1">
      <c r="A121" s="23" t="s">
        <v>598</v>
      </c>
      <c r="B121" s="195">
        <v>8024908985643</v>
      </c>
      <c r="C121" s="37" t="s">
        <v>597</v>
      </c>
      <c r="D121" s="21" t="s">
        <v>594</v>
      </c>
      <c r="E121" s="20" t="s">
        <v>533</v>
      </c>
      <c r="F121" s="19">
        <f>U121-(U121/100*40)</f>
        <v>239.39999999999998</v>
      </c>
      <c r="G121" s="19">
        <f>F121*H121</f>
        <v>0</v>
      </c>
      <c r="H121" s="267"/>
      <c r="I121" s="18">
        <f>U121-(U121/100*35)</f>
        <v>259.35</v>
      </c>
      <c r="J121" s="18">
        <f>I121*K121</f>
        <v>0</v>
      </c>
      <c r="K121" s="267"/>
      <c r="L121" s="18">
        <f>U121-(U121/100*30)</f>
        <v>279.3</v>
      </c>
      <c r="M121" s="18">
        <f>L121*N121</f>
        <v>0</v>
      </c>
      <c r="N121" s="267"/>
      <c r="O121" s="18">
        <f>U121-(U121/100*25)</f>
        <v>299.25</v>
      </c>
      <c r="P121" s="18">
        <f>O121*Q121</f>
        <v>0</v>
      </c>
      <c r="Q121" s="267"/>
      <c r="R121" s="18">
        <f>U121-(U121/100*20)</f>
        <v>319.2</v>
      </c>
      <c r="S121" s="18">
        <f>R121*T121</f>
        <v>0</v>
      </c>
      <c r="T121" s="267"/>
      <c r="U121" s="18">
        <v>399</v>
      </c>
      <c r="V121" s="17">
        <f>U121*W121</f>
        <v>0</v>
      </c>
      <c r="W121" s="267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pans="1:251" s="38" customFormat="1" ht="17.25" hidden="1" thickBot="1">
      <c r="A122" s="23" t="s">
        <v>596</v>
      </c>
      <c r="B122" s="195">
        <v>8024908985667</v>
      </c>
      <c r="C122" s="37" t="s">
        <v>595</v>
      </c>
      <c r="D122" s="21" t="s">
        <v>594</v>
      </c>
      <c r="E122" s="20" t="s">
        <v>533</v>
      </c>
      <c r="F122" s="19">
        <f>U122-(U122/100*40)</f>
        <v>239.39999999999998</v>
      </c>
      <c r="G122" s="19">
        <f>F122*H122</f>
        <v>0</v>
      </c>
      <c r="H122" s="267"/>
      <c r="I122" s="18">
        <f>U122-(U122/100*35)</f>
        <v>259.35</v>
      </c>
      <c r="J122" s="18">
        <f>I122*K122</f>
        <v>0</v>
      </c>
      <c r="K122" s="267"/>
      <c r="L122" s="18">
        <f>U122-(U122/100*30)</f>
        <v>279.3</v>
      </c>
      <c r="M122" s="18">
        <f>L122*N122</f>
        <v>0</v>
      </c>
      <c r="N122" s="267"/>
      <c r="O122" s="18">
        <f>U122-(U122/100*25)</f>
        <v>299.25</v>
      </c>
      <c r="P122" s="18">
        <f>O122*Q122</f>
        <v>0</v>
      </c>
      <c r="Q122" s="267"/>
      <c r="R122" s="18">
        <f>U122-(U122/100*20)</f>
        <v>319.2</v>
      </c>
      <c r="S122" s="18">
        <f>R122*T122</f>
        <v>0</v>
      </c>
      <c r="T122" s="267"/>
      <c r="U122" s="18">
        <v>399</v>
      </c>
      <c r="V122" s="17">
        <f>U122*W122</f>
        <v>0</v>
      </c>
      <c r="W122" s="267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pans="1:23" s="72" customFormat="1" ht="21" thickBot="1">
      <c r="A123" s="79"/>
      <c r="B123" s="218"/>
      <c r="C123" s="345" t="s">
        <v>929</v>
      </c>
      <c r="D123" s="345"/>
      <c r="E123" s="345"/>
      <c r="F123" s="345"/>
      <c r="G123" s="75"/>
      <c r="H123" s="271"/>
      <c r="I123" s="75"/>
      <c r="J123" s="75"/>
      <c r="K123" s="271"/>
      <c r="L123" s="75"/>
      <c r="M123" s="75"/>
      <c r="N123" s="271"/>
      <c r="O123" s="75"/>
      <c r="P123" s="75"/>
      <c r="Q123" s="271"/>
      <c r="R123" s="75"/>
      <c r="S123" s="75">
        <f t="shared" si="38"/>
        <v>0</v>
      </c>
      <c r="T123" s="271"/>
      <c r="U123" s="75"/>
      <c r="V123" s="74">
        <f t="shared" si="37"/>
        <v>0</v>
      </c>
      <c r="W123" s="293"/>
    </row>
    <row r="124" spans="1:23" s="57" customFormat="1" ht="16.5">
      <c r="A124" s="30" t="s">
        <v>623</v>
      </c>
      <c r="B124" s="197">
        <v>2000062069401</v>
      </c>
      <c r="C124" s="323" t="s">
        <v>622</v>
      </c>
      <c r="D124" s="152" t="s">
        <v>481</v>
      </c>
      <c r="E124" s="27" t="s">
        <v>533</v>
      </c>
      <c r="F124" s="26">
        <f t="shared" si="39"/>
        <v>179.39999999999998</v>
      </c>
      <c r="G124" s="26">
        <f t="shared" si="40"/>
        <v>0</v>
      </c>
      <c r="H124" s="269"/>
      <c r="I124" s="25">
        <f t="shared" si="41"/>
        <v>194.35</v>
      </c>
      <c r="J124" s="25">
        <f t="shared" si="42"/>
        <v>0</v>
      </c>
      <c r="K124" s="269"/>
      <c r="L124" s="25">
        <f t="shared" si="43"/>
        <v>209.3</v>
      </c>
      <c r="M124" s="25">
        <f t="shared" si="44"/>
        <v>0</v>
      </c>
      <c r="N124" s="269"/>
      <c r="O124" s="25">
        <f t="shared" si="45"/>
        <v>224.25</v>
      </c>
      <c r="P124" s="25">
        <f t="shared" si="46"/>
        <v>0</v>
      </c>
      <c r="Q124" s="269"/>
      <c r="R124" s="25">
        <f t="shared" si="47"/>
        <v>239.2</v>
      </c>
      <c r="S124" s="25">
        <f t="shared" si="38"/>
        <v>0</v>
      </c>
      <c r="T124" s="269"/>
      <c r="U124" s="154">
        <v>299</v>
      </c>
      <c r="V124" s="17">
        <f t="shared" si="37"/>
        <v>0</v>
      </c>
      <c r="W124" s="269"/>
    </row>
    <row r="125" spans="1:23" s="57" customFormat="1" ht="16.5">
      <c r="A125" s="23" t="s">
        <v>621</v>
      </c>
      <c r="B125" s="195">
        <v>2000062098531</v>
      </c>
      <c r="C125" s="322"/>
      <c r="D125" s="151" t="s">
        <v>603</v>
      </c>
      <c r="E125" s="20" t="s">
        <v>602</v>
      </c>
      <c r="F125" s="19">
        <f t="shared" si="39"/>
        <v>299.4</v>
      </c>
      <c r="G125" s="19">
        <f t="shared" si="40"/>
        <v>0</v>
      </c>
      <c r="H125" s="267"/>
      <c r="I125" s="18">
        <f t="shared" si="41"/>
        <v>324.35</v>
      </c>
      <c r="J125" s="18">
        <f t="shared" si="42"/>
        <v>0</v>
      </c>
      <c r="K125" s="267"/>
      <c r="L125" s="18">
        <f t="shared" si="43"/>
        <v>349.29999999999995</v>
      </c>
      <c r="M125" s="18">
        <f t="shared" si="44"/>
        <v>0</v>
      </c>
      <c r="N125" s="267"/>
      <c r="O125" s="18">
        <f t="shared" si="45"/>
        <v>374.25</v>
      </c>
      <c r="P125" s="18">
        <f t="shared" si="46"/>
        <v>0</v>
      </c>
      <c r="Q125" s="267"/>
      <c r="R125" s="18">
        <f t="shared" si="47"/>
        <v>399.2</v>
      </c>
      <c r="S125" s="18">
        <f t="shared" si="38"/>
        <v>0</v>
      </c>
      <c r="T125" s="267"/>
      <c r="U125" s="155">
        <v>499</v>
      </c>
      <c r="V125" s="17">
        <f t="shared" si="37"/>
        <v>0</v>
      </c>
      <c r="W125" s="267"/>
    </row>
    <row r="126" spans="1:23" s="57" customFormat="1" ht="16.5">
      <c r="A126" s="23" t="s">
        <v>620</v>
      </c>
      <c r="B126" s="195">
        <v>2000062104034</v>
      </c>
      <c r="C126" s="322"/>
      <c r="D126" s="151" t="s">
        <v>600</v>
      </c>
      <c r="E126" s="20" t="s">
        <v>599</v>
      </c>
      <c r="F126" s="19">
        <f t="shared" si="39"/>
        <v>696</v>
      </c>
      <c r="G126" s="19">
        <f t="shared" si="40"/>
        <v>0</v>
      </c>
      <c r="H126" s="267"/>
      <c r="I126" s="18">
        <f t="shared" si="41"/>
        <v>754</v>
      </c>
      <c r="J126" s="18">
        <f t="shared" si="42"/>
        <v>0</v>
      </c>
      <c r="K126" s="267"/>
      <c r="L126" s="18">
        <f t="shared" si="43"/>
        <v>812</v>
      </c>
      <c r="M126" s="18">
        <f t="shared" si="44"/>
        <v>0</v>
      </c>
      <c r="N126" s="267"/>
      <c r="O126" s="18">
        <f t="shared" si="45"/>
        <v>870</v>
      </c>
      <c r="P126" s="18">
        <f t="shared" si="46"/>
        <v>0</v>
      </c>
      <c r="Q126" s="267"/>
      <c r="R126" s="18">
        <f t="shared" si="47"/>
        <v>928</v>
      </c>
      <c r="S126" s="18">
        <f t="shared" si="38"/>
        <v>0</v>
      </c>
      <c r="T126" s="267"/>
      <c r="U126" s="155">
        <v>1160</v>
      </c>
      <c r="V126" s="17">
        <f t="shared" si="37"/>
        <v>0</v>
      </c>
      <c r="W126" s="267"/>
    </row>
    <row r="127" spans="1:23" s="57" customFormat="1" ht="16.5">
      <c r="A127" s="23" t="s">
        <v>619</v>
      </c>
      <c r="B127" s="195">
        <v>2000062069418</v>
      </c>
      <c r="C127" s="322" t="s">
        <v>618</v>
      </c>
      <c r="D127" s="151" t="s">
        <v>481</v>
      </c>
      <c r="E127" s="20" t="s">
        <v>533</v>
      </c>
      <c r="F127" s="19">
        <f t="shared" si="39"/>
        <v>179.39999999999998</v>
      </c>
      <c r="G127" s="19">
        <f t="shared" si="40"/>
        <v>0</v>
      </c>
      <c r="H127" s="267"/>
      <c r="I127" s="18">
        <f t="shared" si="41"/>
        <v>194.35</v>
      </c>
      <c r="J127" s="18">
        <f t="shared" si="42"/>
        <v>0</v>
      </c>
      <c r="K127" s="267"/>
      <c r="L127" s="18">
        <f t="shared" si="43"/>
        <v>209.3</v>
      </c>
      <c r="M127" s="18">
        <f t="shared" si="44"/>
        <v>0</v>
      </c>
      <c r="N127" s="267"/>
      <c r="O127" s="18">
        <f t="shared" si="45"/>
        <v>224.25</v>
      </c>
      <c r="P127" s="18">
        <f t="shared" si="46"/>
        <v>0</v>
      </c>
      <c r="Q127" s="267"/>
      <c r="R127" s="18">
        <f t="shared" si="47"/>
        <v>239.2</v>
      </c>
      <c r="S127" s="18">
        <f t="shared" si="38"/>
        <v>0</v>
      </c>
      <c r="T127" s="267"/>
      <c r="U127" s="155">
        <v>299</v>
      </c>
      <c r="V127" s="17">
        <f t="shared" si="37"/>
        <v>0</v>
      </c>
      <c r="W127" s="267"/>
    </row>
    <row r="128" spans="1:23" s="57" customFormat="1" ht="16.5">
      <c r="A128" s="23" t="s">
        <v>617</v>
      </c>
      <c r="B128" s="195">
        <v>2000062098524</v>
      </c>
      <c r="C128" s="322"/>
      <c r="D128" s="151" t="s">
        <v>603</v>
      </c>
      <c r="E128" s="20" t="s">
        <v>602</v>
      </c>
      <c r="F128" s="19">
        <f t="shared" si="39"/>
        <v>299.4</v>
      </c>
      <c r="G128" s="19">
        <f t="shared" si="40"/>
        <v>0</v>
      </c>
      <c r="H128" s="267"/>
      <c r="I128" s="18">
        <f t="shared" si="41"/>
        <v>324.35</v>
      </c>
      <c r="J128" s="18">
        <f t="shared" si="42"/>
        <v>0</v>
      </c>
      <c r="K128" s="267"/>
      <c r="L128" s="18">
        <f t="shared" si="43"/>
        <v>349.29999999999995</v>
      </c>
      <c r="M128" s="18">
        <f t="shared" si="44"/>
        <v>0</v>
      </c>
      <c r="N128" s="267"/>
      <c r="O128" s="18">
        <f t="shared" si="45"/>
        <v>374.25</v>
      </c>
      <c r="P128" s="18">
        <f t="shared" si="46"/>
        <v>0</v>
      </c>
      <c r="Q128" s="267"/>
      <c r="R128" s="18">
        <f t="shared" si="47"/>
        <v>399.2</v>
      </c>
      <c r="S128" s="18">
        <f t="shared" si="38"/>
        <v>0</v>
      </c>
      <c r="T128" s="267"/>
      <c r="U128" s="155">
        <v>499</v>
      </c>
      <c r="V128" s="17">
        <f t="shared" si="37"/>
        <v>0</v>
      </c>
      <c r="W128" s="267"/>
    </row>
    <row r="129" spans="1:23" s="57" customFormat="1" ht="16.5">
      <c r="A129" s="23" t="s">
        <v>616</v>
      </c>
      <c r="B129" s="195">
        <v>2000062104027</v>
      </c>
      <c r="C129" s="322"/>
      <c r="D129" s="151" t="s">
        <v>600</v>
      </c>
      <c r="E129" s="20" t="s">
        <v>599</v>
      </c>
      <c r="F129" s="19">
        <f t="shared" si="39"/>
        <v>696</v>
      </c>
      <c r="G129" s="19">
        <f t="shared" si="40"/>
        <v>0</v>
      </c>
      <c r="H129" s="267"/>
      <c r="I129" s="18">
        <f t="shared" si="41"/>
        <v>754</v>
      </c>
      <c r="J129" s="18">
        <f t="shared" si="42"/>
        <v>0</v>
      </c>
      <c r="K129" s="267"/>
      <c r="L129" s="18">
        <f t="shared" si="43"/>
        <v>812</v>
      </c>
      <c r="M129" s="18">
        <f t="shared" si="44"/>
        <v>0</v>
      </c>
      <c r="N129" s="267"/>
      <c r="O129" s="18">
        <f t="shared" si="45"/>
        <v>870</v>
      </c>
      <c r="P129" s="18">
        <f t="shared" si="46"/>
        <v>0</v>
      </c>
      <c r="Q129" s="267"/>
      <c r="R129" s="18">
        <f t="shared" si="47"/>
        <v>928</v>
      </c>
      <c r="S129" s="18">
        <f t="shared" si="38"/>
        <v>0</v>
      </c>
      <c r="T129" s="267"/>
      <c r="U129" s="155">
        <v>1160</v>
      </c>
      <c r="V129" s="17">
        <f t="shared" si="37"/>
        <v>0</v>
      </c>
      <c r="W129" s="267"/>
    </row>
    <row r="130" spans="1:23" s="57" customFormat="1" ht="16.5">
      <c r="A130" s="23" t="s">
        <v>615</v>
      </c>
      <c r="B130" s="195">
        <v>2000062069425</v>
      </c>
      <c r="C130" s="322" t="s">
        <v>614</v>
      </c>
      <c r="D130" s="151" t="s">
        <v>481</v>
      </c>
      <c r="E130" s="20" t="s">
        <v>533</v>
      </c>
      <c r="F130" s="19">
        <f t="shared" si="39"/>
        <v>179.39999999999998</v>
      </c>
      <c r="G130" s="19">
        <f t="shared" si="40"/>
        <v>0</v>
      </c>
      <c r="H130" s="267"/>
      <c r="I130" s="18">
        <f t="shared" si="41"/>
        <v>194.35</v>
      </c>
      <c r="J130" s="18">
        <f t="shared" si="42"/>
        <v>0</v>
      </c>
      <c r="K130" s="267"/>
      <c r="L130" s="18">
        <f t="shared" si="43"/>
        <v>209.3</v>
      </c>
      <c r="M130" s="18">
        <f t="shared" si="44"/>
        <v>0</v>
      </c>
      <c r="N130" s="267"/>
      <c r="O130" s="18">
        <f t="shared" si="45"/>
        <v>224.25</v>
      </c>
      <c r="P130" s="18">
        <f t="shared" si="46"/>
        <v>0</v>
      </c>
      <c r="Q130" s="267"/>
      <c r="R130" s="18">
        <f t="shared" si="47"/>
        <v>239.2</v>
      </c>
      <c r="S130" s="18">
        <f t="shared" si="38"/>
        <v>0</v>
      </c>
      <c r="T130" s="267"/>
      <c r="U130" s="155">
        <v>299</v>
      </c>
      <c r="V130" s="17">
        <f t="shared" si="37"/>
        <v>0</v>
      </c>
      <c r="W130" s="267"/>
    </row>
    <row r="131" spans="1:23" s="57" customFormat="1" ht="16.5">
      <c r="A131" s="23" t="s">
        <v>613</v>
      </c>
      <c r="B131" s="195">
        <v>2000062098548</v>
      </c>
      <c r="C131" s="322"/>
      <c r="D131" s="151" t="s">
        <v>603</v>
      </c>
      <c r="E131" s="20" t="s">
        <v>602</v>
      </c>
      <c r="F131" s="19">
        <f t="shared" si="39"/>
        <v>299.4</v>
      </c>
      <c r="G131" s="19">
        <f t="shared" si="40"/>
        <v>0</v>
      </c>
      <c r="H131" s="267"/>
      <c r="I131" s="18">
        <f t="shared" si="41"/>
        <v>324.35</v>
      </c>
      <c r="J131" s="18">
        <f t="shared" si="42"/>
        <v>0</v>
      </c>
      <c r="K131" s="267"/>
      <c r="L131" s="18">
        <f t="shared" si="43"/>
        <v>349.29999999999995</v>
      </c>
      <c r="M131" s="18">
        <f t="shared" si="44"/>
        <v>0</v>
      </c>
      <c r="N131" s="267"/>
      <c r="O131" s="18">
        <f t="shared" si="45"/>
        <v>374.25</v>
      </c>
      <c r="P131" s="18">
        <f t="shared" si="46"/>
        <v>0</v>
      </c>
      <c r="Q131" s="267"/>
      <c r="R131" s="18">
        <f t="shared" si="47"/>
        <v>399.2</v>
      </c>
      <c r="S131" s="18">
        <f t="shared" si="38"/>
        <v>0</v>
      </c>
      <c r="T131" s="267"/>
      <c r="U131" s="155">
        <v>499</v>
      </c>
      <c r="V131" s="17">
        <f t="shared" si="37"/>
        <v>0</v>
      </c>
      <c r="W131" s="267"/>
    </row>
    <row r="132" spans="1:23" s="57" customFormat="1" ht="17.25" thickBot="1">
      <c r="A132" s="23" t="s">
        <v>612</v>
      </c>
      <c r="B132" s="195">
        <v>2000062104041</v>
      </c>
      <c r="C132" s="322"/>
      <c r="D132" s="151" t="s">
        <v>600</v>
      </c>
      <c r="E132" s="20" t="s">
        <v>599</v>
      </c>
      <c r="F132" s="19">
        <f t="shared" si="39"/>
        <v>696</v>
      </c>
      <c r="G132" s="19">
        <f t="shared" si="40"/>
        <v>0</v>
      </c>
      <c r="H132" s="267"/>
      <c r="I132" s="18">
        <f t="shared" si="41"/>
        <v>754</v>
      </c>
      <c r="J132" s="18">
        <f t="shared" si="42"/>
        <v>0</v>
      </c>
      <c r="K132" s="267"/>
      <c r="L132" s="18">
        <f t="shared" si="43"/>
        <v>812</v>
      </c>
      <c r="M132" s="18">
        <f t="shared" si="44"/>
        <v>0</v>
      </c>
      <c r="N132" s="267"/>
      <c r="O132" s="18">
        <f t="shared" si="45"/>
        <v>870</v>
      </c>
      <c r="P132" s="18">
        <f t="shared" si="46"/>
        <v>0</v>
      </c>
      <c r="Q132" s="267"/>
      <c r="R132" s="18">
        <f t="shared" si="47"/>
        <v>928</v>
      </c>
      <c r="S132" s="18">
        <f t="shared" si="38"/>
        <v>0</v>
      </c>
      <c r="T132" s="267"/>
      <c r="U132" s="155">
        <v>1160</v>
      </c>
      <c r="V132" s="17">
        <f>U132*W132</f>
        <v>0</v>
      </c>
      <c r="W132" s="267"/>
    </row>
    <row r="133" spans="1:23" s="72" customFormat="1" ht="21" thickBot="1">
      <c r="A133" s="79"/>
      <c r="B133" s="194"/>
      <c r="C133" s="78" t="s">
        <v>930</v>
      </c>
      <c r="D133" s="74"/>
      <c r="E133" s="77"/>
      <c r="F133" s="75"/>
      <c r="G133" s="75"/>
      <c r="H133" s="271"/>
      <c r="I133" s="75"/>
      <c r="J133" s="75"/>
      <c r="K133" s="271"/>
      <c r="L133" s="75"/>
      <c r="M133" s="75"/>
      <c r="N133" s="271"/>
      <c r="O133" s="75"/>
      <c r="P133" s="75"/>
      <c r="Q133" s="271"/>
      <c r="R133" s="75"/>
      <c r="S133" s="75"/>
      <c r="T133" s="271"/>
      <c r="U133" s="75"/>
      <c r="V133" s="74"/>
      <c r="W133" s="293"/>
    </row>
    <row r="134" spans="1:23" s="57" customFormat="1" ht="16.5">
      <c r="A134" s="23" t="s">
        <v>611</v>
      </c>
      <c r="B134" s="195">
        <v>2000062069340</v>
      </c>
      <c r="C134" s="333" t="s">
        <v>932</v>
      </c>
      <c r="D134" s="50" t="s">
        <v>481</v>
      </c>
      <c r="E134" s="20" t="s">
        <v>533</v>
      </c>
      <c r="F134" s="19">
        <f aca="true" t="shared" si="48" ref="F134:F139">U134-(U134/100*40)</f>
        <v>189</v>
      </c>
      <c r="G134" s="19">
        <f aca="true" t="shared" si="49" ref="G134:G139">F134*H134</f>
        <v>0</v>
      </c>
      <c r="H134" s="273"/>
      <c r="I134" s="18">
        <f aca="true" t="shared" si="50" ref="I134:I139">U134-(U134/100*35)</f>
        <v>204.75</v>
      </c>
      <c r="J134" s="18">
        <f aca="true" t="shared" si="51" ref="J134:J139">I134*K134</f>
        <v>0</v>
      </c>
      <c r="K134" s="273"/>
      <c r="L134" s="18">
        <f aca="true" t="shared" si="52" ref="L134:L139">U134-(U134/100*30)</f>
        <v>220.5</v>
      </c>
      <c r="M134" s="18">
        <f aca="true" t="shared" si="53" ref="M134:M139">L134*N134</f>
        <v>0</v>
      </c>
      <c r="N134" s="273"/>
      <c r="O134" s="18">
        <f aca="true" t="shared" si="54" ref="O134:O139">U134-(U134/100*25)</f>
        <v>236.25</v>
      </c>
      <c r="P134" s="18">
        <f aca="true" t="shared" si="55" ref="P134:P139">O134*Q134</f>
        <v>0</v>
      </c>
      <c r="Q134" s="273"/>
      <c r="R134" s="18">
        <f aca="true" t="shared" si="56" ref="R134:R139">U134-(U134/100*20)</f>
        <v>252</v>
      </c>
      <c r="S134" s="220"/>
      <c r="T134" s="273"/>
      <c r="U134" s="155">
        <v>315</v>
      </c>
      <c r="V134" s="17">
        <f aca="true" t="shared" si="57" ref="V134:V139">U134*W134</f>
        <v>0</v>
      </c>
      <c r="W134" s="273"/>
    </row>
    <row r="135" spans="1:23" s="57" customFormat="1" ht="16.5">
      <c r="A135" s="23" t="s">
        <v>610</v>
      </c>
      <c r="B135" s="195">
        <v>2000062098517</v>
      </c>
      <c r="C135" s="333"/>
      <c r="D135" s="50" t="s">
        <v>603</v>
      </c>
      <c r="E135" s="20" t="s">
        <v>602</v>
      </c>
      <c r="F135" s="19">
        <f t="shared" si="48"/>
        <v>339</v>
      </c>
      <c r="G135" s="19">
        <f t="shared" si="49"/>
        <v>0</v>
      </c>
      <c r="H135" s="273"/>
      <c r="I135" s="18">
        <f t="shared" si="50"/>
        <v>367.25</v>
      </c>
      <c r="J135" s="18">
        <f t="shared" si="51"/>
        <v>0</v>
      </c>
      <c r="K135" s="273"/>
      <c r="L135" s="18">
        <f t="shared" si="52"/>
        <v>395.5</v>
      </c>
      <c r="M135" s="18">
        <f t="shared" si="53"/>
        <v>0</v>
      </c>
      <c r="N135" s="273"/>
      <c r="O135" s="18">
        <f t="shared" si="54"/>
        <v>423.75</v>
      </c>
      <c r="P135" s="18">
        <f t="shared" si="55"/>
        <v>0</v>
      </c>
      <c r="Q135" s="273"/>
      <c r="R135" s="18">
        <f t="shared" si="56"/>
        <v>452</v>
      </c>
      <c r="S135" s="220"/>
      <c r="T135" s="273"/>
      <c r="U135" s="155">
        <v>565</v>
      </c>
      <c r="V135" s="17">
        <f t="shared" si="57"/>
        <v>0</v>
      </c>
      <c r="W135" s="273"/>
    </row>
    <row r="136" spans="1:23" s="57" customFormat="1" ht="17.25" thickBot="1">
      <c r="A136" s="16" t="s">
        <v>609</v>
      </c>
      <c r="B136" s="196">
        <v>2000062104072</v>
      </c>
      <c r="C136" s="334"/>
      <c r="D136" s="55" t="s">
        <v>600</v>
      </c>
      <c r="E136" s="13" t="s">
        <v>599</v>
      </c>
      <c r="F136" s="12">
        <f t="shared" si="48"/>
        <v>696</v>
      </c>
      <c r="G136" s="12">
        <f t="shared" si="49"/>
        <v>0</v>
      </c>
      <c r="H136" s="274"/>
      <c r="I136" s="11">
        <f t="shared" si="50"/>
        <v>754</v>
      </c>
      <c r="J136" s="11">
        <f t="shared" si="51"/>
        <v>0</v>
      </c>
      <c r="K136" s="274"/>
      <c r="L136" s="11">
        <f t="shared" si="52"/>
        <v>812</v>
      </c>
      <c r="M136" s="11">
        <f t="shared" si="53"/>
        <v>0</v>
      </c>
      <c r="N136" s="274"/>
      <c r="O136" s="11">
        <f t="shared" si="54"/>
        <v>870</v>
      </c>
      <c r="P136" s="11">
        <f t="shared" si="55"/>
        <v>0</v>
      </c>
      <c r="Q136" s="274"/>
      <c r="R136" s="11">
        <f t="shared" si="56"/>
        <v>928</v>
      </c>
      <c r="S136" s="221"/>
      <c r="T136" s="274"/>
      <c r="U136" s="158">
        <v>1160</v>
      </c>
      <c r="V136" s="17">
        <f t="shared" si="57"/>
        <v>0</v>
      </c>
      <c r="W136" s="274"/>
    </row>
    <row r="137" spans="1:23" s="57" customFormat="1" ht="16.5">
      <c r="A137" s="30" t="s">
        <v>608</v>
      </c>
      <c r="B137" s="197">
        <v>2000062123653</v>
      </c>
      <c r="C137" s="335" t="s">
        <v>933</v>
      </c>
      <c r="D137" s="53" t="s">
        <v>481</v>
      </c>
      <c r="E137" s="27" t="s">
        <v>533</v>
      </c>
      <c r="F137" s="26">
        <f t="shared" si="48"/>
        <v>189</v>
      </c>
      <c r="G137" s="26">
        <f t="shared" si="49"/>
        <v>0</v>
      </c>
      <c r="H137" s="275"/>
      <c r="I137" s="25">
        <f t="shared" si="50"/>
        <v>204.75</v>
      </c>
      <c r="J137" s="25">
        <f t="shared" si="51"/>
        <v>0</v>
      </c>
      <c r="K137" s="275"/>
      <c r="L137" s="25">
        <f t="shared" si="52"/>
        <v>220.5</v>
      </c>
      <c r="M137" s="25">
        <f t="shared" si="53"/>
        <v>0</v>
      </c>
      <c r="N137" s="275"/>
      <c r="O137" s="25">
        <f t="shared" si="54"/>
        <v>236.25</v>
      </c>
      <c r="P137" s="25">
        <f t="shared" si="55"/>
        <v>0</v>
      </c>
      <c r="Q137" s="275"/>
      <c r="R137" s="25">
        <f t="shared" si="56"/>
        <v>252</v>
      </c>
      <c r="S137" s="222"/>
      <c r="T137" s="275"/>
      <c r="U137" s="154">
        <v>315</v>
      </c>
      <c r="V137" s="17">
        <f t="shared" si="57"/>
        <v>0</v>
      </c>
      <c r="W137" s="275"/>
    </row>
    <row r="138" spans="1:23" s="57" customFormat="1" ht="16.5">
      <c r="A138" s="23" t="s">
        <v>607</v>
      </c>
      <c r="B138" s="195">
        <v>2000062098494</v>
      </c>
      <c r="C138" s="333"/>
      <c r="D138" s="50" t="s">
        <v>603</v>
      </c>
      <c r="E138" s="20" t="s">
        <v>602</v>
      </c>
      <c r="F138" s="19">
        <f t="shared" si="48"/>
        <v>339</v>
      </c>
      <c r="G138" s="19">
        <f t="shared" si="49"/>
        <v>0</v>
      </c>
      <c r="H138" s="273"/>
      <c r="I138" s="18">
        <f t="shared" si="50"/>
        <v>367.25</v>
      </c>
      <c r="J138" s="18">
        <f t="shared" si="51"/>
        <v>0</v>
      </c>
      <c r="K138" s="273"/>
      <c r="L138" s="18">
        <f t="shared" si="52"/>
        <v>395.5</v>
      </c>
      <c r="M138" s="18">
        <f t="shared" si="53"/>
        <v>0</v>
      </c>
      <c r="N138" s="273"/>
      <c r="O138" s="18">
        <f t="shared" si="54"/>
        <v>423.75</v>
      </c>
      <c r="P138" s="18">
        <f t="shared" si="55"/>
        <v>0</v>
      </c>
      <c r="Q138" s="273"/>
      <c r="R138" s="18">
        <f t="shared" si="56"/>
        <v>452</v>
      </c>
      <c r="S138" s="220"/>
      <c r="T138" s="273"/>
      <c r="U138" s="155">
        <v>565</v>
      </c>
      <c r="V138" s="17">
        <f t="shared" si="57"/>
        <v>0</v>
      </c>
      <c r="W138" s="273"/>
    </row>
    <row r="139" spans="1:23" s="57" customFormat="1" ht="17.25" thickBot="1">
      <c r="A139" s="23" t="s">
        <v>606</v>
      </c>
      <c r="B139" s="195">
        <v>2000062104058</v>
      </c>
      <c r="C139" s="333"/>
      <c r="D139" s="50" t="s">
        <v>600</v>
      </c>
      <c r="E139" s="20" t="s">
        <v>599</v>
      </c>
      <c r="F139" s="19">
        <f t="shared" si="48"/>
        <v>696</v>
      </c>
      <c r="G139" s="19">
        <f t="shared" si="49"/>
        <v>0</v>
      </c>
      <c r="H139" s="273"/>
      <c r="I139" s="18">
        <f t="shared" si="50"/>
        <v>754</v>
      </c>
      <c r="J139" s="18">
        <f t="shared" si="51"/>
        <v>0</v>
      </c>
      <c r="K139" s="273"/>
      <c r="L139" s="18">
        <f t="shared" si="52"/>
        <v>812</v>
      </c>
      <c r="M139" s="18">
        <f t="shared" si="53"/>
        <v>0</v>
      </c>
      <c r="N139" s="273"/>
      <c r="O139" s="18">
        <f t="shared" si="54"/>
        <v>870</v>
      </c>
      <c r="P139" s="18">
        <f t="shared" si="55"/>
        <v>0</v>
      </c>
      <c r="Q139" s="273"/>
      <c r="R139" s="18">
        <f t="shared" si="56"/>
        <v>928</v>
      </c>
      <c r="S139" s="220"/>
      <c r="T139" s="273"/>
      <c r="U139" s="155">
        <v>1160</v>
      </c>
      <c r="V139" s="17">
        <f t="shared" si="57"/>
        <v>0</v>
      </c>
      <c r="W139" s="273"/>
    </row>
    <row r="140" spans="1:23" s="72" customFormat="1" ht="21" hidden="1" thickBot="1">
      <c r="A140" s="79"/>
      <c r="B140" s="194"/>
      <c r="C140" s="78" t="s">
        <v>931</v>
      </c>
      <c r="D140" s="74"/>
      <c r="E140" s="77"/>
      <c r="F140" s="75"/>
      <c r="G140" s="75"/>
      <c r="H140" s="271"/>
      <c r="I140" s="75"/>
      <c r="J140" s="75"/>
      <c r="K140" s="271"/>
      <c r="L140" s="75"/>
      <c r="M140" s="75"/>
      <c r="N140" s="271"/>
      <c r="O140" s="75"/>
      <c r="P140" s="75"/>
      <c r="Q140" s="271"/>
      <c r="R140" s="75"/>
      <c r="S140" s="75"/>
      <c r="T140" s="271"/>
      <c r="U140" s="75"/>
      <c r="V140" s="74"/>
      <c r="W140" s="293"/>
    </row>
    <row r="141" spans="1:23" s="57" customFormat="1" ht="17.25" hidden="1" thickBot="1">
      <c r="A141" s="23" t="s">
        <v>605</v>
      </c>
      <c r="B141" s="195">
        <v>2000062123660</v>
      </c>
      <c r="C141" s="336" t="s">
        <v>934</v>
      </c>
      <c r="D141" s="50" t="s">
        <v>481</v>
      </c>
      <c r="E141" s="20" t="s">
        <v>533</v>
      </c>
      <c r="F141" s="19">
        <f>U141-(U141/100*40)</f>
        <v>189</v>
      </c>
      <c r="G141" s="19">
        <f>F141*H141</f>
        <v>0</v>
      </c>
      <c r="H141" s="273"/>
      <c r="I141" s="18">
        <f>U141-(U141/100*35)</f>
        <v>204.75</v>
      </c>
      <c r="J141" s="18">
        <f>I141*K141</f>
        <v>0</v>
      </c>
      <c r="K141" s="273"/>
      <c r="L141" s="18">
        <f>U141-(U141/100*30)</f>
        <v>220.5</v>
      </c>
      <c r="M141" s="18">
        <f>L141*N141</f>
        <v>0</v>
      </c>
      <c r="N141" s="273"/>
      <c r="O141" s="18">
        <f>U141-(U141/100*25)</f>
        <v>236.25</v>
      </c>
      <c r="P141" s="18">
        <f>O141*Q141</f>
        <v>0</v>
      </c>
      <c r="Q141" s="273"/>
      <c r="R141" s="18">
        <f>U141-(U141/100*20)</f>
        <v>252</v>
      </c>
      <c r="S141" s="220"/>
      <c r="T141" s="273"/>
      <c r="U141" s="155">
        <v>315</v>
      </c>
      <c r="V141" s="17">
        <f aca="true" t="shared" si="58" ref="V141:V163">U141*W141</f>
        <v>0</v>
      </c>
      <c r="W141" s="273"/>
    </row>
    <row r="142" spans="1:23" s="57" customFormat="1" ht="16.5" hidden="1">
      <c r="A142" s="23" t="s">
        <v>604</v>
      </c>
      <c r="B142" s="195">
        <v>2000062098500</v>
      </c>
      <c r="C142" s="337"/>
      <c r="D142" s="50" t="s">
        <v>603</v>
      </c>
      <c r="E142" s="20" t="s">
        <v>602</v>
      </c>
      <c r="F142" s="19">
        <f>U142-(U142/100*40)</f>
        <v>339</v>
      </c>
      <c r="G142" s="19">
        <f>F142*H142</f>
        <v>0</v>
      </c>
      <c r="H142" s="273"/>
      <c r="I142" s="18">
        <f>U142-(U142/100*35)</f>
        <v>367.25</v>
      </c>
      <c r="J142" s="18">
        <f>I142*K142</f>
        <v>0</v>
      </c>
      <c r="K142" s="273"/>
      <c r="L142" s="18">
        <f>U142-(U142/100*30)</f>
        <v>395.5</v>
      </c>
      <c r="M142" s="18">
        <f>L142*N142</f>
        <v>0</v>
      </c>
      <c r="N142" s="273"/>
      <c r="O142" s="18">
        <f>U142-(U142/100*25)</f>
        <v>423.75</v>
      </c>
      <c r="P142" s="18">
        <f>O142*Q142</f>
        <v>0</v>
      </c>
      <c r="Q142" s="273"/>
      <c r="R142" s="18">
        <f>U142-(U142/100*20)</f>
        <v>452</v>
      </c>
      <c r="S142" s="220"/>
      <c r="T142" s="273"/>
      <c r="U142" s="155">
        <v>565</v>
      </c>
      <c r="V142" s="17">
        <f t="shared" si="58"/>
        <v>0</v>
      </c>
      <c r="W142" s="273"/>
    </row>
    <row r="143" spans="1:23" s="57" customFormat="1" ht="17.25" hidden="1" thickBot="1">
      <c r="A143" s="16" t="s">
        <v>601</v>
      </c>
      <c r="B143" s="196">
        <v>2000062150710</v>
      </c>
      <c r="C143" s="319"/>
      <c r="D143" s="55" t="s">
        <v>600</v>
      </c>
      <c r="E143" s="13" t="s">
        <v>599</v>
      </c>
      <c r="F143" s="12">
        <f>U143-(U143/100*40)</f>
        <v>696</v>
      </c>
      <c r="G143" s="12">
        <f>F143*H143</f>
        <v>0</v>
      </c>
      <c r="H143" s="274"/>
      <c r="I143" s="11">
        <f>U143-(U143/100*35)</f>
        <v>754</v>
      </c>
      <c r="J143" s="11">
        <f>I143*K143</f>
        <v>0</v>
      </c>
      <c r="K143" s="274"/>
      <c r="L143" s="11">
        <f>U143-(U143/100*30)</f>
        <v>812</v>
      </c>
      <c r="M143" s="11">
        <f>L143*N143</f>
        <v>0</v>
      </c>
      <c r="N143" s="274"/>
      <c r="O143" s="11">
        <f>U143-(U143/100*25)</f>
        <v>870</v>
      </c>
      <c r="P143" s="11">
        <f>O143*Q143</f>
        <v>0</v>
      </c>
      <c r="Q143" s="274"/>
      <c r="R143" s="11">
        <f>U143-(U143/100*20)</f>
        <v>928</v>
      </c>
      <c r="S143" s="221"/>
      <c r="T143" s="274"/>
      <c r="U143" s="158">
        <v>1160</v>
      </c>
      <c r="V143" s="17">
        <f t="shared" si="58"/>
        <v>0</v>
      </c>
      <c r="W143" s="274"/>
    </row>
    <row r="144" spans="1:23" s="72" customFormat="1" ht="21" thickBot="1">
      <c r="A144" s="79"/>
      <c r="B144" s="194"/>
      <c r="C144" s="78" t="s">
        <v>593</v>
      </c>
      <c r="D144" s="74"/>
      <c r="E144" s="77"/>
      <c r="F144" s="75"/>
      <c r="G144" s="75"/>
      <c r="H144" s="271"/>
      <c r="I144" s="75"/>
      <c r="J144" s="75"/>
      <c r="K144" s="271"/>
      <c r="L144" s="75"/>
      <c r="M144" s="75"/>
      <c r="N144" s="271"/>
      <c r="O144" s="75"/>
      <c r="P144" s="75"/>
      <c r="Q144" s="271"/>
      <c r="R144" s="75"/>
      <c r="S144" s="75">
        <f aca="true" t="shared" si="59" ref="S144:S159">R144*T144</f>
        <v>0</v>
      </c>
      <c r="T144" s="271"/>
      <c r="U144" s="75"/>
      <c r="V144" s="74">
        <f t="shared" si="58"/>
        <v>0</v>
      </c>
      <c r="W144" s="293"/>
    </row>
    <row r="145" spans="1:251" s="144" customFormat="1" ht="16.5">
      <c r="A145" s="143" t="s">
        <v>592</v>
      </c>
      <c r="B145" s="202">
        <v>2000058480012</v>
      </c>
      <c r="C145" s="142" t="s">
        <v>935</v>
      </c>
      <c r="D145" s="141" t="s">
        <v>587</v>
      </c>
      <c r="E145" s="140" t="s">
        <v>586</v>
      </c>
      <c r="F145" s="109">
        <f aca="true" t="shared" si="60" ref="F145:F159">U145-(U145/100*40)</f>
        <v>59.4</v>
      </c>
      <c r="G145" s="109">
        <f aca="true" t="shared" si="61" ref="G145:G159">F145*H145</f>
        <v>0</v>
      </c>
      <c r="H145" s="276"/>
      <c r="I145" s="124">
        <f aca="true" t="shared" si="62" ref="I145:I159">U145-(U145/100*35)</f>
        <v>64.35</v>
      </c>
      <c r="J145" s="124">
        <f aca="true" t="shared" si="63" ref="J145:J159">I145*K145</f>
        <v>0</v>
      </c>
      <c r="K145" s="276"/>
      <c r="L145" s="124">
        <f aca="true" t="shared" si="64" ref="L145:L159">U145-(U145/100*30)</f>
        <v>69.3</v>
      </c>
      <c r="M145" s="124">
        <f aca="true" t="shared" si="65" ref="M145:M159">L145*N145</f>
        <v>0</v>
      </c>
      <c r="N145" s="276"/>
      <c r="O145" s="124">
        <f aca="true" t="shared" si="66" ref="O145:O159">U145-(U145/100*25)</f>
        <v>74.25</v>
      </c>
      <c r="P145" s="124">
        <f aca="true" t="shared" si="67" ref="P145:P159">O145*Q145</f>
        <v>0</v>
      </c>
      <c r="Q145" s="276"/>
      <c r="R145" s="124">
        <f aca="true" t="shared" si="68" ref="R145:R159">U145-(U145/100*20)</f>
        <v>79.2</v>
      </c>
      <c r="S145" s="124">
        <f t="shared" si="59"/>
        <v>0</v>
      </c>
      <c r="T145" s="276"/>
      <c r="U145" s="124">
        <v>99</v>
      </c>
      <c r="V145" s="104">
        <f t="shared" si="58"/>
        <v>0</v>
      </c>
      <c r="W145" s="276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  <c r="GB145" s="145"/>
      <c r="GC145" s="145"/>
      <c r="GD145" s="145"/>
      <c r="GE145" s="145"/>
      <c r="GF145" s="145"/>
      <c r="GG145" s="145"/>
      <c r="GH145" s="145"/>
      <c r="GI145" s="145"/>
      <c r="GJ145" s="145"/>
      <c r="GK145" s="145"/>
      <c r="GL145" s="145"/>
      <c r="GM145" s="145"/>
      <c r="GN145" s="145"/>
      <c r="GO145" s="145"/>
      <c r="GP145" s="145"/>
      <c r="GQ145" s="145"/>
      <c r="GR145" s="145"/>
      <c r="GS145" s="145"/>
      <c r="GT145" s="145"/>
      <c r="GU145" s="145"/>
      <c r="GV145" s="145"/>
      <c r="GW145" s="145"/>
      <c r="GX145" s="145"/>
      <c r="GY145" s="145"/>
      <c r="GZ145" s="145"/>
      <c r="HA145" s="145"/>
      <c r="HB145" s="145"/>
      <c r="HC145" s="145"/>
      <c r="HD145" s="145"/>
      <c r="HE145" s="145"/>
      <c r="HF145" s="145"/>
      <c r="HG145" s="145"/>
      <c r="HH145" s="145"/>
      <c r="HI145" s="145"/>
      <c r="HJ145" s="145"/>
      <c r="HK145" s="145"/>
      <c r="HL145" s="145"/>
      <c r="HM145" s="145"/>
      <c r="HN145" s="145"/>
      <c r="HO145" s="145"/>
      <c r="HP145" s="145"/>
      <c r="HQ145" s="145"/>
      <c r="HR145" s="145"/>
      <c r="HS145" s="145"/>
      <c r="HT145" s="145"/>
      <c r="HU145" s="145"/>
      <c r="HV145" s="145"/>
      <c r="HW145" s="145"/>
      <c r="HX145" s="145"/>
      <c r="HY145" s="145"/>
      <c r="HZ145" s="145"/>
      <c r="IA145" s="145"/>
      <c r="IB145" s="145"/>
      <c r="IC145" s="145"/>
      <c r="ID145" s="145"/>
      <c r="IE145" s="145"/>
      <c r="IF145" s="145"/>
      <c r="IG145" s="145"/>
      <c r="IH145" s="145"/>
      <c r="II145" s="145"/>
      <c r="IJ145" s="145"/>
      <c r="IK145" s="145"/>
      <c r="IL145" s="145"/>
      <c r="IM145" s="145"/>
      <c r="IN145" s="145"/>
      <c r="IO145" s="145"/>
      <c r="IP145" s="145"/>
      <c r="IQ145" s="145"/>
    </row>
    <row r="146" spans="1:251" s="144" customFormat="1" ht="16.5">
      <c r="A146" s="143" t="s">
        <v>591</v>
      </c>
      <c r="B146" s="202">
        <v>2000058250011</v>
      </c>
      <c r="C146" s="142" t="s">
        <v>590</v>
      </c>
      <c r="D146" s="141" t="s">
        <v>587</v>
      </c>
      <c r="E146" s="140" t="s">
        <v>586</v>
      </c>
      <c r="F146" s="109">
        <f t="shared" si="60"/>
        <v>59.4</v>
      </c>
      <c r="G146" s="109">
        <f t="shared" si="61"/>
        <v>0</v>
      </c>
      <c r="H146" s="276"/>
      <c r="I146" s="124">
        <f t="shared" si="62"/>
        <v>64.35</v>
      </c>
      <c r="J146" s="124">
        <f t="shared" si="63"/>
        <v>0</v>
      </c>
      <c r="K146" s="276"/>
      <c r="L146" s="124">
        <f t="shared" si="64"/>
        <v>69.3</v>
      </c>
      <c r="M146" s="124">
        <f t="shared" si="65"/>
        <v>0</v>
      </c>
      <c r="N146" s="276"/>
      <c r="O146" s="124">
        <f t="shared" si="66"/>
        <v>74.25</v>
      </c>
      <c r="P146" s="124">
        <f t="shared" si="67"/>
        <v>0</v>
      </c>
      <c r="Q146" s="276"/>
      <c r="R146" s="124">
        <f t="shared" si="68"/>
        <v>79.2</v>
      </c>
      <c r="S146" s="124">
        <f t="shared" si="59"/>
        <v>0</v>
      </c>
      <c r="T146" s="276"/>
      <c r="U146" s="124">
        <v>99</v>
      </c>
      <c r="V146" s="104">
        <f t="shared" si="58"/>
        <v>0</v>
      </c>
      <c r="W146" s="276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5"/>
      <c r="DT146" s="145"/>
      <c r="DU146" s="145"/>
      <c r="DV146" s="145"/>
      <c r="DW146" s="145"/>
      <c r="DX146" s="145"/>
      <c r="DY146" s="145"/>
      <c r="DZ146" s="145"/>
      <c r="EA146" s="145"/>
      <c r="EB146" s="145"/>
      <c r="EC146" s="145"/>
      <c r="ED146" s="145"/>
      <c r="EE146" s="145"/>
      <c r="EF146" s="145"/>
      <c r="EG146" s="145"/>
      <c r="EH146" s="145"/>
      <c r="EI146" s="145"/>
      <c r="EJ146" s="145"/>
      <c r="EK146" s="145"/>
      <c r="EL146" s="145"/>
      <c r="EM146" s="145"/>
      <c r="EN146" s="145"/>
      <c r="EO146" s="145"/>
      <c r="EP146" s="145"/>
      <c r="EQ146" s="145"/>
      <c r="ER146" s="145"/>
      <c r="ES146" s="145"/>
      <c r="ET146" s="145"/>
      <c r="EU146" s="145"/>
      <c r="EV146" s="145"/>
      <c r="EW146" s="145"/>
      <c r="EX146" s="145"/>
      <c r="EY146" s="145"/>
      <c r="EZ146" s="145"/>
      <c r="FA146" s="145"/>
      <c r="FB146" s="145"/>
      <c r="FC146" s="145"/>
      <c r="FD146" s="145"/>
      <c r="FE146" s="145"/>
      <c r="FF146" s="145"/>
      <c r="FG146" s="145"/>
      <c r="FH146" s="145"/>
      <c r="FI146" s="145"/>
      <c r="FJ146" s="145"/>
      <c r="FK146" s="145"/>
      <c r="FL146" s="145"/>
      <c r="FM146" s="145"/>
      <c r="FN146" s="145"/>
      <c r="FO146" s="145"/>
      <c r="FP146" s="145"/>
      <c r="FQ146" s="145"/>
      <c r="FR146" s="145"/>
      <c r="FS146" s="145"/>
      <c r="FT146" s="145"/>
      <c r="FU146" s="145"/>
      <c r="FV146" s="145"/>
      <c r="FW146" s="145"/>
      <c r="FX146" s="145"/>
      <c r="FY146" s="145"/>
      <c r="FZ146" s="145"/>
      <c r="GA146" s="145"/>
      <c r="GB146" s="145"/>
      <c r="GC146" s="145"/>
      <c r="GD146" s="145"/>
      <c r="GE146" s="145"/>
      <c r="GF146" s="145"/>
      <c r="GG146" s="145"/>
      <c r="GH146" s="145"/>
      <c r="GI146" s="145"/>
      <c r="GJ146" s="145"/>
      <c r="GK146" s="145"/>
      <c r="GL146" s="145"/>
      <c r="GM146" s="145"/>
      <c r="GN146" s="145"/>
      <c r="GO146" s="145"/>
      <c r="GP146" s="145"/>
      <c r="GQ146" s="145"/>
      <c r="GR146" s="145"/>
      <c r="GS146" s="145"/>
      <c r="GT146" s="145"/>
      <c r="GU146" s="14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  <c r="HP146" s="145"/>
      <c r="HQ146" s="145"/>
      <c r="HR146" s="145"/>
      <c r="HS146" s="145"/>
      <c r="HT146" s="145"/>
      <c r="HU146" s="145"/>
      <c r="HV146" s="145"/>
      <c r="HW146" s="145"/>
      <c r="HX146" s="145"/>
      <c r="HY146" s="145"/>
      <c r="HZ146" s="145"/>
      <c r="IA146" s="145"/>
      <c r="IB146" s="145"/>
      <c r="IC146" s="145"/>
      <c r="ID146" s="145"/>
      <c r="IE146" s="145"/>
      <c r="IF146" s="145"/>
      <c r="IG146" s="145"/>
      <c r="IH146" s="145"/>
      <c r="II146" s="145"/>
      <c r="IJ146" s="145"/>
      <c r="IK146" s="145"/>
      <c r="IL146" s="145"/>
      <c r="IM146" s="145"/>
      <c r="IN146" s="145"/>
      <c r="IO146" s="145"/>
      <c r="IP146" s="145"/>
      <c r="IQ146" s="145"/>
    </row>
    <row r="147" spans="1:251" s="144" customFormat="1" ht="17.25" thickBot="1">
      <c r="A147" s="139" t="s">
        <v>589</v>
      </c>
      <c r="B147" s="200">
        <v>8032636034199</v>
      </c>
      <c r="C147" s="138" t="s">
        <v>588</v>
      </c>
      <c r="D147" s="137" t="s">
        <v>587</v>
      </c>
      <c r="E147" s="136" t="s">
        <v>586</v>
      </c>
      <c r="F147" s="119">
        <f t="shared" si="60"/>
        <v>59.4</v>
      </c>
      <c r="G147" s="119">
        <f t="shared" si="61"/>
        <v>0</v>
      </c>
      <c r="H147" s="277"/>
      <c r="I147" s="118">
        <f t="shared" si="62"/>
        <v>64.35</v>
      </c>
      <c r="J147" s="118">
        <f t="shared" si="63"/>
        <v>0</v>
      </c>
      <c r="K147" s="277"/>
      <c r="L147" s="118">
        <f t="shared" si="64"/>
        <v>69.3</v>
      </c>
      <c r="M147" s="118">
        <f t="shared" si="65"/>
        <v>0</v>
      </c>
      <c r="N147" s="277"/>
      <c r="O147" s="118">
        <f t="shared" si="66"/>
        <v>74.25</v>
      </c>
      <c r="P147" s="118">
        <f t="shared" si="67"/>
        <v>0</v>
      </c>
      <c r="Q147" s="277"/>
      <c r="R147" s="118">
        <f t="shared" si="68"/>
        <v>79.2</v>
      </c>
      <c r="S147" s="118">
        <f t="shared" si="59"/>
        <v>0</v>
      </c>
      <c r="T147" s="277"/>
      <c r="U147" s="118">
        <v>99</v>
      </c>
      <c r="V147" s="117">
        <f t="shared" si="58"/>
        <v>0</v>
      </c>
      <c r="W147" s="277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5"/>
      <c r="DT147" s="145"/>
      <c r="DU147" s="145"/>
      <c r="DV147" s="145"/>
      <c r="DW147" s="145"/>
      <c r="DX147" s="145"/>
      <c r="DY147" s="145"/>
      <c r="DZ147" s="145"/>
      <c r="EA147" s="145"/>
      <c r="EB147" s="145"/>
      <c r="EC147" s="145"/>
      <c r="ED147" s="145"/>
      <c r="EE147" s="145"/>
      <c r="EF147" s="145"/>
      <c r="EG147" s="145"/>
      <c r="EH147" s="145"/>
      <c r="EI147" s="145"/>
      <c r="EJ147" s="145"/>
      <c r="EK147" s="145"/>
      <c r="EL147" s="145"/>
      <c r="EM147" s="145"/>
      <c r="EN147" s="145"/>
      <c r="EO147" s="145"/>
      <c r="EP147" s="145"/>
      <c r="EQ147" s="145"/>
      <c r="ER147" s="145"/>
      <c r="ES147" s="145"/>
      <c r="ET147" s="145"/>
      <c r="EU147" s="145"/>
      <c r="EV147" s="145"/>
      <c r="EW147" s="145"/>
      <c r="EX147" s="145"/>
      <c r="EY147" s="145"/>
      <c r="EZ147" s="145"/>
      <c r="FA147" s="145"/>
      <c r="FB147" s="145"/>
      <c r="FC147" s="145"/>
      <c r="FD147" s="145"/>
      <c r="FE147" s="145"/>
      <c r="FF147" s="145"/>
      <c r="FG147" s="145"/>
      <c r="FH147" s="145"/>
      <c r="FI147" s="145"/>
      <c r="FJ147" s="145"/>
      <c r="FK147" s="145"/>
      <c r="FL147" s="145"/>
      <c r="FM147" s="145"/>
      <c r="FN147" s="145"/>
      <c r="FO147" s="145"/>
      <c r="FP147" s="145"/>
      <c r="FQ147" s="145"/>
      <c r="FR147" s="145"/>
      <c r="FS147" s="145"/>
      <c r="FT147" s="145"/>
      <c r="FU147" s="145"/>
      <c r="FV147" s="145"/>
      <c r="FW147" s="145"/>
      <c r="FX147" s="145"/>
      <c r="FY147" s="145"/>
      <c r="FZ147" s="145"/>
      <c r="GA147" s="145"/>
      <c r="GB147" s="145"/>
      <c r="GC147" s="145"/>
      <c r="GD147" s="145"/>
      <c r="GE147" s="145"/>
      <c r="GF147" s="145"/>
      <c r="GG147" s="145"/>
      <c r="GH147" s="145"/>
      <c r="GI147" s="145"/>
      <c r="GJ147" s="145"/>
      <c r="GK147" s="145"/>
      <c r="GL147" s="145"/>
      <c r="GM147" s="145"/>
      <c r="GN147" s="145"/>
      <c r="GO147" s="145"/>
      <c r="GP147" s="145"/>
      <c r="GQ147" s="145"/>
      <c r="GR147" s="145"/>
      <c r="GS147" s="145"/>
      <c r="GT147" s="145"/>
      <c r="GU147" s="145"/>
      <c r="GV147" s="145"/>
      <c r="GW147" s="145"/>
      <c r="GX147" s="145"/>
      <c r="GY147" s="145"/>
      <c r="GZ147" s="145"/>
      <c r="HA147" s="145"/>
      <c r="HB147" s="145"/>
      <c r="HC147" s="145"/>
      <c r="HD147" s="145"/>
      <c r="HE147" s="145"/>
      <c r="HF147" s="145"/>
      <c r="HG147" s="145"/>
      <c r="HH147" s="145"/>
      <c r="HI147" s="145"/>
      <c r="HJ147" s="145"/>
      <c r="HK147" s="145"/>
      <c r="HL147" s="145"/>
      <c r="HM147" s="145"/>
      <c r="HN147" s="145"/>
      <c r="HO147" s="145"/>
      <c r="HP147" s="145"/>
      <c r="HQ147" s="145"/>
      <c r="HR147" s="145"/>
      <c r="HS147" s="145"/>
      <c r="HT147" s="145"/>
      <c r="HU147" s="145"/>
      <c r="HV147" s="145"/>
      <c r="HW147" s="145"/>
      <c r="HX147" s="145"/>
      <c r="HY147" s="145"/>
      <c r="HZ147" s="145"/>
      <c r="IA147" s="145"/>
      <c r="IB147" s="145"/>
      <c r="IC147" s="145"/>
      <c r="ID147" s="145"/>
      <c r="IE147" s="145"/>
      <c r="IF147" s="145"/>
      <c r="IG147" s="145"/>
      <c r="IH147" s="145"/>
      <c r="II147" s="145"/>
      <c r="IJ147" s="145"/>
      <c r="IK147" s="145"/>
      <c r="IL147" s="145"/>
      <c r="IM147" s="145"/>
      <c r="IN147" s="145"/>
      <c r="IO147" s="145"/>
      <c r="IP147" s="145"/>
      <c r="IQ147" s="145"/>
    </row>
    <row r="148" spans="1:251" s="144" customFormat="1" ht="16.5" hidden="1">
      <c r="A148" s="149" t="s">
        <v>585</v>
      </c>
      <c r="B148" s="201">
        <v>2000058490011</v>
      </c>
      <c r="C148" s="148" t="s">
        <v>936</v>
      </c>
      <c r="D148" s="147" t="s">
        <v>447</v>
      </c>
      <c r="E148" s="146" t="s">
        <v>574</v>
      </c>
      <c r="F148" s="127">
        <f t="shared" si="60"/>
        <v>99</v>
      </c>
      <c r="G148" s="127">
        <f t="shared" si="61"/>
        <v>0</v>
      </c>
      <c r="H148" s="278"/>
      <c r="I148" s="126">
        <f t="shared" si="62"/>
        <v>107.25</v>
      </c>
      <c r="J148" s="126">
        <f t="shared" si="63"/>
        <v>0</v>
      </c>
      <c r="K148" s="278"/>
      <c r="L148" s="126">
        <f t="shared" si="64"/>
        <v>115.5</v>
      </c>
      <c r="M148" s="126">
        <f t="shared" si="65"/>
        <v>0</v>
      </c>
      <c r="N148" s="278"/>
      <c r="O148" s="126">
        <f t="shared" si="66"/>
        <v>123.75</v>
      </c>
      <c r="P148" s="126">
        <f t="shared" si="67"/>
        <v>0</v>
      </c>
      <c r="Q148" s="278"/>
      <c r="R148" s="126">
        <f t="shared" si="68"/>
        <v>132</v>
      </c>
      <c r="S148" s="126">
        <f t="shared" si="59"/>
        <v>0</v>
      </c>
      <c r="T148" s="278"/>
      <c r="U148" s="126">
        <v>165</v>
      </c>
      <c r="V148" s="125">
        <f t="shared" si="58"/>
        <v>0</v>
      </c>
      <c r="W148" s="278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5"/>
      <c r="DT148" s="145"/>
      <c r="DU148" s="145"/>
      <c r="DV148" s="145"/>
      <c r="DW148" s="145"/>
      <c r="DX148" s="145"/>
      <c r="DY148" s="145"/>
      <c r="DZ148" s="145"/>
      <c r="EA148" s="145"/>
      <c r="EB148" s="145"/>
      <c r="EC148" s="145"/>
      <c r="ED148" s="145"/>
      <c r="EE148" s="145"/>
      <c r="EF148" s="145"/>
      <c r="EG148" s="145"/>
      <c r="EH148" s="145"/>
      <c r="EI148" s="145"/>
      <c r="EJ148" s="145"/>
      <c r="EK148" s="145"/>
      <c r="EL148" s="145"/>
      <c r="EM148" s="145"/>
      <c r="EN148" s="145"/>
      <c r="EO148" s="145"/>
      <c r="EP148" s="145"/>
      <c r="EQ148" s="145"/>
      <c r="ER148" s="145"/>
      <c r="ES148" s="145"/>
      <c r="ET148" s="145"/>
      <c r="EU148" s="145"/>
      <c r="EV148" s="145"/>
      <c r="EW148" s="145"/>
      <c r="EX148" s="145"/>
      <c r="EY148" s="145"/>
      <c r="EZ148" s="145"/>
      <c r="FA148" s="145"/>
      <c r="FB148" s="145"/>
      <c r="FC148" s="145"/>
      <c r="FD148" s="145"/>
      <c r="FE148" s="145"/>
      <c r="FF148" s="145"/>
      <c r="FG148" s="145"/>
      <c r="FH148" s="145"/>
      <c r="FI148" s="145"/>
      <c r="FJ148" s="145"/>
      <c r="FK148" s="145"/>
      <c r="FL148" s="145"/>
      <c r="FM148" s="145"/>
      <c r="FN148" s="145"/>
      <c r="FO148" s="145"/>
      <c r="FP148" s="145"/>
      <c r="FQ148" s="145"/>
      <c r="FR148" s="145"/>
      <c r="FS148" s="145"/>
      <c r="FT148" s="145"/>
      <c r="FU148" s="145"/>
      <c r="FV148" s="145"/>
      <c r="FW148" s="145"/>
      <c r="FX148" s="145"/>
      <c r="FY148" s="145"/>
      <c r="FZ148" s="145"/>
      <c r="GA148" s="145"/>
      <c r="GB148" s="145"/>
      <c r="GC148" s="145"/>
      <c r="GD148" s="145"/>
      <c r="GE148" s="145"/>
      <c r="GF148" s="145"/>
      <c r="GG148" s="145"/>
      <c r="GH148" s="145"/>
      <c r="GI148" s="145"/>
      <c r="GJ148" s="145"/>
      <c r="GK148" s="145"/>
      <c r="GL148" s="145"/>
      <c r="GM148" s="145"/>
      <c r="GN148" s="145"/>
      <c r="GO148" s="145"/>
      <c r="GP148" s="145"/>
      <c r="GQ148" s="145"/>
      <c r="GR148" s="145"/>
      <c r="GS148" s="145"/>
      <c r="GT148" s="145"/>
      <c r="GU148" s="14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  <c r="HP148" s="145"/>
      <c r="HQ148" s="145"/>
      <c r="HR148" s="145"/>
      <c r="HS148" s="145"/>
      <c r="HT148" s="145"/>
      <c r="HU148" s="145"/>
      <c r="HV148" s="145"/>
      <c r="HW148" s="145"/>
      <c r="HX148" s="145"/>
      <c r="HY148" s="145"/>
      <c r="HZ148" s="145"/>
      <c r="IA148" s="145"/>
      <c r="IB148" s="145"/>
      <c r="IC148" s="145"/>
      <c r="ID148" s="145"/>
      <c r="IE148" s="145"/>
      <c r="IF148" s="145"/>
      <c r="IG148" s="145"/>
      <c r="IH148" s="145"/>
      <c r="II148" s="145"/>
      <c r="IJ148" s="145"/>
      <c r="IK148" s="145"/>
      <c r="IL148" s="145"/>
      <c r="IM148" s="145"/>
      <c r="IN148" s="145"/>
      <c r="IO148" s="145"/>
      <c r="IP148" s="145"/>
      <c r="IQ148" s="145"/>
    </row>
    <row r="149" spans="1:251" s="144" customFormat="1" ht="16.5">
      <c r="A149" s="143" t="s">
        <v>584</v>
      </c>
      <c r="B149" s="247">
        <v>8032636034182</v>
      </c>
      <c r="C149" s="142" t="s">
        <v>583</v>
      </c>
      <c r="D149" s="141" t="s">
        <v>447</v>
      </c>
      <c r="E149" s="140" t="s">
        <v>574</v>
      </c>
      <c r="F149" s="109">
        <f t="shared" si="60"/>
        <v>99</v>
      </c>
      <c r="G149" s="109">
        <f t="shared" si="61"/>
        <v>0</v>
      </c>
      <c r="H149" s="276"/>
      <c r="I149" s="124">
        <f t="shared" si="62"/>
        <v>107.25</v>
      </c>
      <c r="J149" s="124">
        <f t="shared" si="63"/>
        <v>0</v>
      </c>
      <c r="K149" s="276"/>
      <c r="L149" s="124">
        <f t="shared" si="64"/>
        <v>115.5</v>
      </c>
      <c r="M149" s="124">
        <f t="shared" si="65"/>
        <v>0</v>
      </c>
      <c r="N149" s="276"/>
      <c r="O149" s="124">
        <f t="shared" si="66"/>
        <v>123.75</v>
      </c>
      <c r="P149" s="124">
        <f t="shared" si="67"/>
        <v>0</v>
      </c>
      <c r="Q149" s="276"/>
      <c r="R149" s="124">
        <f t="shared" si="68"/>
        <v>132</v>
      </c>
      <c r="S149" s="124">
        <f t="shared" si="59"/>
        <v>0</v>
      </c>
      <c r="T149" s="276"/>
      <c r="U149" s="124">
        <v>165</v>
      </c>
      <c r="V149" s="104">
        <f t="shared" si="58"/>
        <v>0</v>
      </c>
      <c r="W149" s="276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5"/>
      <c r="DB149" s="145"/>
      <c r="DC149" s="145"/>
      <c r="DD149" s="145"/>
      <c r="DE149" s="145"/>
      <c r="DF149" s="145"/>
      <c r="DG149" s="145"/>
      <c r="DH149" s="145"/>
      <c r="DI149" s="145"/>
      <c r="DJ149" s="145"/>
      <c r="DK149" s="145"/>
      <c r="DL149" s="145"/>
      <c r="DM149" s="145"/>
      <c r="DN149" s="145"/>
      <c r="DO149" s="145"/>
      <c r="DP149" s="145"/>
      <c r="DQ149" s="145"/>
      <c r="DR149" s="145"/>
      <c r="DS149" s="145"/>
      <c r="DT149" s="145"/>
      <c r="DU149" s="145"/>
      <c r="DV149" s="145"/>
      <c r="DW149" s="145"/>
      <c r="DX149" s="145"/>
      <c r="DY149" s="145"/>
      <c r="DZ149" s="145"/>
      <c r="EA149" s="145"/>
      <c r="EB149" s="145"/>
      <c r="EC149" s="145"/>
      <c r="ED149" s="145"/>
      <c r="EE149" s="145"/>
      <c r="EF149" s="145"/>
      <c r="EG149" s="145"/>
      <c r="EH149" s="145"/>
      <c r="EI149" s="145"/>
      <c r="EJ149" s="145"/>
      <c r="EK149" s="145"/>
      <c r="EL149" s="145"/>
      <c r="EM149" s="145"/>
      <c r="EN149" s="145"/>
      <c r="EO149" s="145"/>
      <c r="EP149" s="145"/>
      <c r="EQ149" s="145"/>
      <c r="ER149" s="145"/>
      <c r="ES149" s="145"/>
      <c r="ET149" s="145"/>
      <c r="EU149" s="145"/>
      <c r="EV149" s="145"/>
      <c r="EW149" s="145"/>
      <c r="EX149" s="145"/>
      <c r="EY149" s="145"/>
      <c r="EZ149" s="145"/>
      <c r="FA149" s="145"/>
      <c r="FB149" s="145"/>
      <c r="FC149" s="145"/>
      <c r="FD149" s="145"/>
      <c r="FE149" s="145"/>
      <c r="FF149" s="145"/>
      <c r="FG149" s="145"/>
      <c r="FH149" s="145"/>
      <c r="FI149" s="145"/>
      <c r="FJ149" s="145"/>
      <c r="FK149" s="145"/>
      <c r="FL149" s="145"/>
      <c r="FM149" s="145"/>
      <c r="FN149" s="145"/>
      <c r="FO149" s="145"/>
      <c r="FP149" s="145"/>
      <c r="FQ149" s="145"/>
      <c r="FR149" s="145"/>
      <c r="FS149" s="145"/>
      <c r="FT149" s="145"/>
      <c r="FU149" s="145"/>
      <c r="FV149" s="145"/>
      <c r="FW149" s="145"/>
      <c r="FX149" s="145"/>
      <c r="FY149" s="145"/>
      <c r="FZ149" s="145"/>
      <c r="GA149" s="145"/>
      <c r="GB149" s="145"/>
      <c r="GC149" s="145"/>
      <c r="GD149" s="145"/>
      <c r="GE149" s="145"/>
      <c r="GF149" s="145"/>
      <c r="GG149" s="145"/>
      <c r="GH149" s="145"/>
      <c r="GI149" s="145"/>
      <c r="GJ149" s="145"/>
      <c r="GK149" s="145"/>
      <c r="GL149" s="145"/>
      <c r="GM149" s="145"/>
      <c r="GN149" s="145"/>
      <c r="GO149" s="145"/>
      <c r="GP149" s="145"/>
      <c r="GQ149" s="145"/>
      <c r="GR149" s="145"/>
      <c r="GS149" s="145"/>
      <c r="GT149" s="145"/>
      <c r="GU149" s="145"/>
      <c r="GV149" s="145"/>
      <c r="GW149" s="145"/>
      <c r="GX149" s="145"/>
      <c r="GY149" s="145"/>
      <c r="GZ149" s="145"/>
      <c r="HA149" s="145"/>
      <c r="HB149" s="145"/>
      <c r="HC149" s="145"/>
      <c r="HD149" s="145"/>
      <c r="HE149" s="145"/>
      <c r="HF149" s="145"/>
      <c r="HG149" s="145"/>
      <c r="HH149" s="145"/>
      <c r="HI149" s="145"/>
      <c r="HJ149" s="145"/>
      <c r="HK149" s="145"/>
      <c r="HL149" s="145"/>
      <c r="HM149" s="145"/>
      <c r="HN149" s="145"/>
      <c r="HO149" s="145"/>
      <c r="HP149" s="145"/>
      <c r="HQ149" s="145"/>
      <c r="HR149" s="145"/>
      <c r="HS149" s="145"/>
      <c r="HT149" s="145"/>
      <c r="HU149" s="145"/>
      <c r="HV149" s="145"/>
      <c r="HW149" s="145"/>
      <c r="HX149" s="145"/>
      <c r="HY149" s="145"/>
      <c r="HZ149" s="145"/>
      <c r="IA149" s="145"/>
      <c r="IB149" s="145"/>
      <c r="IC149" s="145"/>
      <c r="ID149" s="145"/>
      <c r="IE149" s="145"/>
      <c r="IF149" s="145"/>
      <c r="IG149" s="145"/>
      <c r="IH149" s="145"/>
      <c r="II149" s="145"/>
      <c r="IJ149" s="145"/>
      <c r="IK149" s="145"/>
      <c r="IL149" s="145"/>
      <c r="IM149" s="145"/>
      <c r="IN149" s="145"/>
      <c r="IO149" s="145"/>
      <c r="IP149" s="145"/>
      <c r="IQ149" s="145"/>
    </row>
    <row r="150" spans="1:145" s="150" customFormat="1" ht="16.5">
      <c r="A150" s="143" t="s">
        <v>582</v>
      </c>
      <c r="B150" s="202">
        <v>2000062115863</v>
      </c>
      <c r="C150" s="142" t="s">
        <v>581</v>
      </c>
      <c r="D150" s="141" t="s">
        <v>447</v>
      </c>
      <c r="E150" s="140" t="s">
        <v>574</v>
      </c>
      <c r="F150" s="109">
        <f t="shared" si="60"/>
        <v>99</v>
      </c>
      <c r="G150" s="109">
        <f t="shared" si="61"/>
        <v>0</v>
      </c>
      <c r="H150" s="276"/>
      <c r="I150" s="124">
        <f t="shared" si="62"/>
        <v>107.25</v>
      </c>
      <c r="J150" s="124">
        <f t="shared" si="63"/>
        <v>0</v>
      </c>
      <c r="K150" s="276"/>
      <c r="L150" s="124">
        <f t="shared" si="64"/>
        <v>115.5</v>
      </c>
      <c r="M150" s="124">
        <f t="shared" si="65"/>
        <v>0</v>
      </c>
      <c r="N150" s="276"/>
      <c r="O150" s="124">
        <f t="shared" si="66"/>
        <v>123.75</v>
      </c>
      <c r="P150" s="124">
        <f t="shared" si="67"/>
        <v>0</v>
      </c>
      <c r="Q150" s="276"/>
      <c r="R150" s="124">
        <f t="shared" si="68"/>
        <v>132</v>
      </c>
      <c r="S150" s="124">
        <f t="shared" si="59"/>
        <v>0</v>
      </c>
      <c r="T150" s="276"/>
      <c r="U150" s="124">
        <v>165</v>
      </c>
      <c r="V150" s="104">
        <f t="shared" si="58"/>
        <v>0</v>
      </c>
      <c r="W150" s="276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/>
      <c r="DC150" s="145"/>
      <c r="DD150" s="145"/>
      <c r="DE150" s="145"/>
      <c r="DF150" s="145"/>
      <c r="DG150" s="145"/>
      <c r="DH150" s="145"/>
      <c r="DI150" s="145"/>
      <c r="DJ150" s="145"/>
      <c r="DK150" s="145"/>
      <c r="DL150" s="145"/>
      <c r="DM150" s="145"/>
      <c r="DN150" s="145"/>
      <c r="DO150" s="145"/>
      <c r="DP150" s="145"/>
      <c r="DQ150" s="145"/>
      <c r="DR150" s="145"/>
      <c r="DS150" s="145"/>
      <c r="DT150" s="145"/>
      <c r="DU150" s="145"/>
      <c r="DV150" s="145"/>
      <c r="DW150" s="145"/>
      <c r="DX150" s="145"/>
      <c r="DY150" s="145"/>
      <c r="DZ150" s="145"/>
      <c r="EA150" s="145"/>
      <c r="EB150" s="145"/>
      <c r="EC150" s="145"/>
      <c r="ED150" s="145"/>
      <c r="EE150" s="145"/>
      <c r="EF150" s="145"/>
      <c r="EG150" s="145"/>
      <c r="EH150" s="145"/>
      <c r="EI150" s="145"/>
      <c r="EJ150" s="145"/>
      <c r="EK150" s="145"/>
      <c r="EL150" s="145"/>
      <c r="EM150" s="145"/>
      <c r="EN150" s="145"/>
      <c r="EO150" s="145"/>
    </row>
    <row r="151" spans="1:145" s="150" customFormat="1" ht="16.5">
      <c r="A151" s="143" t="s">
        <v>580</v>
      </c>
      <c r="B151" s="202">
        <v>2000062115856</v>
      </c>
      <c r="C151" s="142" t="s">
        <v>579</v>
      </c>
      <c r="D151" s="141" t="s">
        <v>447</v>
      </c>
      <c r="E151" s="140" t="s">
        <v>574</v>
      </c>
      <c r="F151" s="109">
        <f t="shared" si="60"/>
        <v>99</v>
      </c>
      <c r="G151" s="109">
        <f t="shared" si="61"/>
        <v>0</v>
      </c>
      <c r="H151" s="276"/>
      <c r="I151" s="124">
        <f t="shared" si="62"/>
        <v>107.25</v>
      </c>
      <c r="J151" s="124">
        <f t="shared" si="63"/>
        <v>0</v>
      </c>
      <c r="K151" s="276"/>
      <c r="L151" s="124">
        <f t="shared" si="64"/>
        <v>115.5</v>
      </c>
      <c r="M151" s="124">
        <f t="shared" si="65"/>
        <v>0</v>
      </c>
      <c r="N151" s="276"/>
      <c r="O151" s="124">
        <f t="shared" si="66"/>
        <v>123.75</v>
      </c>
      <c r="P151" s="124">
        <f t="shared" si="67"/>
        <v>0</v>
      </c>
      <c r="Q151" s="276"/>
      <c r="R151" s="124">
        <f t="shared" si="68"/>
        <v>132</v>
      </c>
      <c r="S151" s="124">
        <f t="shared" si="59"/>
        <v>0</v>
      </c>
      <c r="T151" s="276"/>
      <c r="U151" s="124">
        <v>165</v>
      </c>
      <c r="V151" s="104">
        <f t="shared" si="58"/>
        <v>0</v>
      </c>
      <c r="W151" s="276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5"/>
      <c r="DT151" s="145"/>
      <c r="DU151" s="145"/>
      <c r="DV151" s="145"/>
      <c r="DW151" s="145"/>
      <c r="DX151" s="145"/>
      <c r="DY151" s="145"/>
      <c r="DZ151" s="145"/>
      <c r="EA151" s="145"/>
      <c r="EB151" s="145"/>
      <c r="EC151" s="145"/>
      <c r="ED151" s="145"/>
      <c r="EE151" s="145"/>
      <c r="EF151" s="145"/>
      <c r="EG151" s="145"/>
      <c r="EH151" s="145"/>
      <c r="EI151" s="145"/>
      <c r="EJ151" s="145"/>
      <c r="EK151" s="145"/>
      <c r="EL151" s="145"/>
      <c r="EM151" s="145"/>
      <c r="EN151" s="145"/>
      <c r="EO151" s="145"/>
    </row>
    <row r="152" spans="1:145" s="150" customFormat="1" ht="16.5">
      <c r="A152" s="143" t="s">
        <v>578</v>
      </c>
      <c r="B152" s="240">
        <v>2000062115870</v>
      </c>
      <c r="C152" s="142" t="s">
        <v>577</v>
      </c>
      <c r="D152" s="141" t="s">
        <v>447</v>
      </c>
      <c r="E152" s="140" t="s">
        <v>574</v>
      </c>
      <c r="F152" s="109">
        <f t="shared" si="60"/>
        <v>99</v>
      </c>
      <c r="G152" s="109">
        <f t="shared" si="61"/>
        <v>0</v>
      </c>
      <c r="H152" s="276"/>
      <c r="I152" s="124">
        <f t="shared" si="62"/>
        <v>107.25</v>
      </c>
      <c r="J152" s="124">
        <f t="shared" si="63"/>
        <v>0</v>
      </c>
      <c r="K152" s="276"/>
      <c r="L152" s="124">
        <f t="shared" si="64"/>
        <v>115.5</v>
      </c>
      <c r="M152" s="124">
        <f t="shared" si="65"/>
        <v>0</v>
      </c>
      <c r="N152" s="276"/>
      <c r="O152" s="124">
        <f t="shared" si="66"/>
        <v>123.75</v>
      </c>
      <c r="P152" s="124">
        <f t="shared" si="67"/>
        <v>0</v>
      </c>
      <c r="Q152" s="276"/>
      <c r="R152" s="124">
        <f t="shared" si="68"/>
        <v>132</v>
      </c>
      <c r="S152" s="124">
        <f t="shared" si="59"/>
        <v>0</v>
      </c>
      <c r="T152" s="276"/>
      <c r="U152" s="124">
        <v>165</v>
      </c>
      <c r="V152" s="104">
        <f t="shared" si="58"/>
        <v>0</v>
      </c>
      <c r="W152" s="276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5"/>
      <c r="DT152" s="145"/>
      <c r="DU152" s="145"/>
      <c r="DV152" s="145"/>
      <c r="DW152" s="145"/>
      <c r="DX152" s="145"/>
      <c r="DY152" s="145"/>
      <c r="DZ152" s="145"/>
      <c r="EA152" s="145"/>
      <c r="EB152" s="145"/>
      <c r="EC152" s="145"/>
      <c r="ED152" s="145"/>
      <c r="EE152" s="145"/>
      <c r="EF152" s="145"/>
      <c r="EG152" s="145"/>
      <c r="EH152" s="145"/>
      <c r="EI152" s="145"/>
      <c r="EJ152" s="145"/>
      <c r="EK152" s="145"/>
      <c r="EL152" s="145"/>
      <c r="EM152" s="145"/>
      <c r="EN152" s="145"/>
      <c r="EO152" s="145"/>
    </row>
    <row r="153" spans="1:251" s="144" customFormat="1" ht="17.25" thickBot="1">
      <c r="A153" s="139" t="s">
        <v>576</v>
      </c>
      <c r="B153" s="200">
        <v>8032636032720</v>
      </c>
      <c r="C153" s="138" t="s">
        <v>575</v>
      </c>
      <c r="D153" s="137" t="s">
        <v>447</v>
      </c>
      <c r="E153" s="136" t="s">
        <v>574</v>
      </c>
      <c r="F153" s="119">
        <f t="shared" si="60"/>
        <v>111</v>
      </c>
      <c r="G153" s="119">
        <f t="shared" si="61"/>
        <v>0</v>
      </c>
      <c r="H153" s="277"/>
      <c r="I153" s="118">
        <f t="shared" si="62"/>
        <v>120.25</v>
      </c>
      <c r="J153" s="118">
        <f t="shared" si="63"/>
        <v>0</v>
      </c>
      <c r="K153" s="277"/>
      <c r="L153" s="118">
        <f t="shared" si="64"/>
        <v>129.5</v>
      </c>
      <c r="M153" s="118">
        <f t="shared" si="65"/>
        <v>0</v>
      </c>
      <c r="N153" s="277"/>
      <c r="O153" s="118">
        <f t="shared" si="66"/>
        <v>138.75</v>
      </c>
      <c r="P153" s="118">
        <f t="shared" si="67"/>
        <v>0</v>
      </c>
      <c r="Q153" s="277"/>
      <c r="R153" s="118">
        <f t="shared" si="68"/>
        <v>148</v>
      </c>
      <c r="S153" s="118">
        <f t="shared" si="59"/>
        <v>0</v>
      </c>
      <c r="T153" s="277"/>
      <c r="U153" s="118">
        <v>185</v>
      </c>
      <c r="V153" s="117">
        <f t="shared" si="58"/>
        <v>0</v>
      </c>
      <c r="W153" s="277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5"/>
      <c r="DT153" s="145"/>
      <c r="DU153" s="145"/>
      <c r="DV153" s="145"/>
      <c r="DW153" s="145"/>
      <c r="DX153" s="145"/>
      <c r="DY153" s="145"/>
      <c r="DZ153" s="145"/>
      <c r="EA153" s="145"/>
      <c r="EB153" s="145"/>
      <c r="EC153" s="145"/>
      <c r="ED153" s="145"/>
      <c r="EE153" s="145"/>
      <c r="EF153" s="145"/>
      <c r="EG153" s="145"/>
      <c r="EH153" s="145"/>
      <c r="EI153" s="145"/>
      <c r="EJ153" s="145"/>
      <c r="EK153" s="145"/>
      <c r="EL153" s="145"/>
      <c r="EM153" s="145"/>
      <c r="EN153" s="145"/>
      <c r="EO153" s="145"/>
      <c r="EP153" s="145"/>
      <c r="EQ153" s="145"/>
      <c r="ER153" s="145"/>
      <c r="ES153" s="145"/>
      <c r="ET153" s="145"/>
      <c r="EU153" s="145"/>
      <c r="EV153" s="145"/>
      <c r="EW153" s="145"/>
      <c r="EX153" s="145"/>
      <c r="EY153" s="145"/>
      <c r="EZ153" s="145"/>
      <c r="FA153" s="145"/>
      <c r="FB153" s="145"/>
      <c r="FC153" s="145"/>
      <c r="FD153" s="145"/>
      <c r="FE153" s="145"/>
      <c r="FF153" s="145"/>
      <c r="FG153" s="145"/>
      <c r="FH153" s="145"/>
      <c r="FI153" s="145"/>
      <c r="FJ153" s="145"/>
      <c r="FK153" s="145"/>
      <c r="FL153" s="145"/>
      <c r="FM153" s="145"/>
      <c r="FN153" s="145"/>
      <c r="FO153" s="145"/>
      <c r="FP153" s="145"/>
      <c r="FQ153" s="145"/>
      <c r="FR153" s="145"/>
      <c r="FS153" s="145"/>
      <c r="FT153" s="145"/>
      <c r="FU153" s="145"/>
      <c r="FV153" s="145"/>
      <c r="FW153" s="145"/>
      <c r="FX153" s="145"/>
      <c r="FY153" s="145"/>
      <c r="FZ153" s="145"/>
      <c r="GA153" s="145"/>
      <c r="GB153" s="145"/>
      <c r="GC153" s="145"/>
      <c r="GD153" s="145"/>
      <c r="GE153" s="145"/>
      <c r="GF153" s="145"/>
      <c r="GG153" s="145"/>
      <c r="GH153" s="145"/>
      <c r="GI153" s="145"/>
      <c r="GJ153" s="145"/>
      <c r="GK153" s="145"/>
      <c r="GL153" s="145"/>
      <c r="GM153" s="145"/>
      <c r="GN153" s="145"/>
      <c r="GO153" s="145"/>
      <c r="GP153" s="145"/>
      <c r="GQ153" s="145"/>
      <c r="GR153" s="145"/>
      <c r="GS153" s="145"/>
      <c r="GT153" s="145"/>
      <c r="GU153" s="145"/>
      <c r="GV153" s="145"/>
      <c r="GW153" s="145"/>
      <c r="GX153" s="145"/>
      <c r="GY153" s="145"/>
      <c r="GZ153" s="145"/>
      <c r="HA153" s="145"/>
      <c r="HB153" s="145"/>
      <c r="HC153" s="145"/>
      <c r="HD153" s="145"/>
      <c r="HE153" s="145"/>
      <c r="HF153" s="145"/>
      <c r="HG153" s="145"/>
      <c r="HH153" s="145"/>
      <c r="HI153" s="145"/>
      <c r="HJ153" s="145"/>
      <c r="HK153" s="145"/>
      <c r="HL153" s="145"/>
      <c r="HM153" s="145"/>
      <c r="HN153" s="145"/>
      <c r="HO153" s="145"/>
      <c r="HP153" s="145"/>
      <c r="HQ153" s="145"/>
      <c r="HR153" s="145"/>
      <c r="HS153" s="145"/>
      <c r="HT153" s="145"/>
      <c r="HU153" s="145"/>
      <c r="HV153" s="145"/>
      <c r="HW153" s="145"/>
      <c r="HX153" s="145"/>
      <c r="HY153" s="145"/>
      <c r="HZ153" s="145"/>
      <c r="IA153" s="145"/>
      <c r="IB153" s="145"/>
      <c r="IC153" s="145"/>
      <c r="ID153" s="145"/>
      <c r="IE153" s="145"/>
      <c r="IF153" s="145"/>
      <c r="IG153" s="145"/>
      <c r="IH153" s="145"/>
      <c r="II153" s="145"/>
      <c r="IJ153" s="145"/>
      <c r="IK153" s="145"/>
      <c r="IL153" s="145"/>
      <c r="IM153" s="145"/>
      <c r="IN153" s="145"/>
      <c r="IO153" s="145"/>
      <c r="IP153" s="145"/>
      <c r="IQ153" s="145"/>
    </row>
    <row r="154" spans="1:251" s="144" customFormat="1" ht="16.5">
      <c r="A154" s="149" t="s">
        <v>573</v>
      </c>
      <c r="B154" s="201">
        <v>2000062060224</v>
      </c>
      <c r="C154" s="148" t="s">
        <v>572</v>
      </c>
      <c r="D154" s="147" t="s">
        <v>561</v>
      </c>
      <c r="E154" s="146" t="s">
        <v>560</v>
      </c>
      <c r="F154" s="127">
        <f t="shared" si="60"/>
        <v>298.79999999999995</v>
      </c>
      <c r="G154" s="127">
        <f t="shared" si="61"/>
        <v>0</v>
      </c>
      <c r="H154" s="278"/>
      <c r="I154" s="126">
        <f t="shared" si="62"/>
        <v>323.7</v>
      </c>
      <c r="J154" s="126">
        <f t="shared" si="63"/>
        <v>0</v>
      </c>
      <c r="K154" s="278"/>
      <c r="L154" s="126">
        <f t="shared" si="64"/>
        <v>348.6</v>
      </c>
      <c r="M154" s="126">
        <f t="shared" si="65"/>
        <v>0</v>
      </c>
      <c r="N154" s="278"/>
      <c r="O154" s="126">
        <f t="shared" si="66"/>
        <v>373.5</v>
      </c>
      <c r="P154" s="126">
        <f t="shared" si="67"/>
        <v>0</v>
      </c>
      <c r="Q154" s="278"/>
      <c r="R154" s="126">
        <f t="shared" si="68"/>
        <v>398.4</v>
      </c>
      <c r="S154" s="126">
        <f t="shared" si="59"/>
        <v>0</v>
      </c>
      <c r="T154" s="278"/>
      <c r="U154" s="126">
        <v>498</v>
      </c>
      <c r="V154" s="125">
        <f t="shared" si="58"/>
        <v>0</v>
      </c>
      <c r="W154" s="278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5"/>
      <c r="DT154" s="145"/>
      <c r="DU154" s="145"/>
      <c r="DV154" s="145"/>
      <c r="DW154" s="145"/>
      <c r="DX154" s="145"/>
      <c r="DY154" s="145"/>
      <c r="DZ154" s="145"/>
      <c r="EA154" s="145"/>
      <c r="EB154" s="145"/>
      <c r="EC154" s="145"/>
      <c r="ED154" s="145"/>
      <c r="EE154" s="145"/>
      <c r="EF154" s="145"/>
      <c r="EG154" s="145"/>
      <c r="EH154" s="145"/>
      <c r="EI154" s="145"/>
      <c r="EJ154" s="145"/>
      <c r="EK154" s="145"/>
      <c r="EL154" s="145"/>
      <c r="EM154" s="145"/>
      <c r="EN154" s="145"/>
      <c r="EO154" s="145"/>
      <c r="EP154" s="145"/>
      <c r="EQ154" s="145"/>
      <c r="ER154" s="145"/>
      <c r="ES154" s="145"/>
      <c r="ET154" s="145"/>
      <c r="EU154" s="145"/>
      <c r="EV154" s="145"/>
      <c r="EW154" s="145"/>
      <c r="EX154" s="145"/>
      <c r="EY154" s="145"/>
      <c r="EZ154" s="145"/>
      <c r="FA154" s="145"/>
      <c r="FB154" s="145"/>
      <c r="FC154" s="145"/>
      <c r="FD154" s="145"/>
      <c r="FE154" s="145"/>
      <c r="FF154" s="145"/>
      <c r="FG154" s="145"/>
      <c r="FH154" s="145"/>
      <c r="FI154" s="145"/>
      <c r="FJ154" s="145"/>
      <c r="FK154" s="145"/>
      <c r="FL154" s="145"/>
      <c r="FM154" s="145"/>
      <c r="FN154" s="145"/>
      <c r="FO154" s="145"/>
      <c r="FP154" s="145"/>
      <c r="FQ154" s="145"/>
      <c r="FR154" s="145"/>
      <c r="FS154" s="145"/>
      <c r="FT154" s="145"/>
      <c r="FU154" s="145"/>
      <c r="FV154" s="145"/>
      <c r="FW154" s="145"/>
      <c r="FX154" s="145"/>
      <c r="FY154" s="145"/>
      <c r="FZ154" s="145"/>
      <c r="GA154" s="145"/>
      <c r="GB154" s="145"/>
      <c r="GC154" s="145"/>
      <c r="GD154" s="145"/>
      <c r="GE154" s="145"/>
      <c r="GF154" s="145"/>
      <c r="GG154" s="145"/>
      <c r="GH154" s="145"/>
      <c r="GI154" s="145"/>
      <c r="GJ154" s="145"/>
      <c r="GK154" s="145"/>
      <c r="GL154" s="145"/>
      <c r="GM154" s="145"/>
      <c r="GN154" s="145"/>
      <c r="GO154" s="145"/>
      <c r="GP154" s="145"/>
      <c r="GQ154" s="145"/>
      <c r="GR154" s="145"/>
      <c r="GS154" s="145"/>
      <c r="GT154" s="145"/>
      <c r="GU154" s="145"/>
      <c r="GV154" s="145"/>
      <c r="GW154" s="145"/>
      <c r="GX154" s="145"/>
      <c r="GY154" s="145"/>
      <c r="GZ154" s="145"/>
      <c r="HA154" s="145"/>
      <c r="HB154" s="145"/>
      <c r="HC154" s="145"/>
      <c r="HD154" s="145"/>
      <c r="HE154" s="145"/>
      <c r="HF154" s="145"/>
      <c r="HG154" s="145"/>
      <c r="HH154" s="145"/>
      <c r="HI154" s="145"/>
      <c r="HJ154" s="145"/>
      <c r="HK154" s="145"/>
      <c r="HL154" s="145"/>
      <c r="HM154" s="145"/>
      <c r="HN154" s="145"/>
      <c r="HO154" s="145"/>
      <c r="HP154" s="145"/>
      <c r="HQ154" s="145"/>
      <c r="HR154" s="145"/>
      <c r="HS154" s="145"/>
      <c r="HT154" s="145"/>
      <c r="HU154" s="145"/>
      <c r="HV154" s="145"/>
      <c r="HW154" s="145"/>
      <c r="HX154" s="145"/>
      <c r="HY154" s="145"/>
      <c r="HZ154" s="145"/>
      <c r="IA154" s="145"/>
      <c r="IB154" s="145"/>
      <c r="IC154" s="145"/>
      <c r="ID154" s="145"/>
      <c r="IE154" s="145"/>
      <c r="IF154" s="145"/>
      <c r="IG154" s="145"/>
      <c r="IH154" s="145"/>
      <c r="II154" s="145"/>
      <c r="IJ154" s="145"/>
      <c r="IK154" s="145"/>
      <c r="IL154" s="145"/>
      <c r="IM154" s="145"/>
      <c r="IN154" s="145"/>
      <c r="IO154" s="145"/>
      <c r="IP154" s="145"/>
      <c r="IQ154" s="145"/>
    </row>
    <row r="155" spans="1:251" s="134" customFormat="1" ht="16.5" collapsed="1">
      <c r="A155" s="143" t="s">
        <v>571</v>
      </c>
      <c r="B155" s="202">
        <v>8032636035370</v>
      </c>
      <c r="C155" s="142" t="s">
        <v>570</v>
      </c>
      <c r="D155" s="141" t="s">
        <v>561</v>
      </c>
      <c r="E155" s="140" t="s">
        <v>560</v>
      </c>
      <c r="F155" s="109">
        <f t="shared" si="60"/>
        <v>298.79999999999995</v>
      </c>
      <c r="G155" s="109">
        <f t="shared" si="61"/>
        <v>0</v>
      </c>
      <c r="H155" s="276"/>
      <c r="I155" s="124">
        <f t="shared" si="62"/>
        <v>323.7</v>
      </c>
      <c r="J155" s="124">
        <f t="shared" si="63"/>
        <v>0</v>
      </c>
      <c r="K155" s="276"/>
      <c r="L155" s="124">
        <f t="shared" si="64"/>
        <v>348.6</v>
      </c>
      <c r="M155" s="124">
        <f t="shared" si="65"/>
        <v>0</v>
      </c>
      <c r="N155" s="276"/>
      <c r="O155" s="124">
        <f t="shared" si="66"/>
        <v>373.5</v>
      </c>
      <c r="P155" s="124">
        <f t="shared" si="67"/>
        <v>0</v>
      </c>
      <c r="Q155" s="276"/>
      <c r="R155" s="124">
        <f t="shared" si="68"/>
        <v>398.4</v>
      </c>
      <c r="S155" s="124">
        <f t="shared" si="59"/>
        <v>0</v>
      </c>
      <c r="T155" s="276"/>
      <c r="U155" s="124">
        <v>498</v>
      </c>
      <c r="V155" s="104">
        <f t="shared" si="58"/>
        <v>0</v>
      </c>
      <c r="W155" s="276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5"/>
      <c r="EM155" s="135"/>
      <c r="EN155" s="135"/>
      <c r="EO155" s="135"/>
      <c r="EP155" s="135"/>
      <c r="EQ155" s="135"/>
      <c r="ER155" s="135"/>
      <c r="ES155" s="135"/>
      <c r="ET155" s="135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5"/>
      <c r="FR155" s="135"/>
      <c r="FS155" s="135"/>
      <c r="FT155" s="135"/>
      <c r="FU155" s="135"/>
      <c r="FV155" s="135"/>
      <c r="FW155" s="135"/>
      <c r="FX155" s="135"/>
      <c r="FY155" s="135"/>
      <c r="FZ155" s="135"/>
      <c r="GA155" s="135"/>
      <c r="GB155" s="135"/>
      <c r="GC155" s="135"/>
      <c r="GD155" s="135"/>
      <c r="GE155" s="135"/>
      <c r="GF155" s="135"/>
      <c r="GG155" s="135"/>
      <c r="GH155" s="135"/>
      <c r="GI155" s="135"/>
      <c r="GJ155" s="135"/>
      <c r="GK155" s="135"/>
      <c r="GL155" s="135"/>
      <c r="GM155" s="135"/>
      <c r="GN155" s="135"/>
      <c r="GO155" s="135"/>
      <c r="GP155" s="135"/>
      <c r="GQ155" s="135"/>
      <c r="GR155" s="135"/>
      <c r="GS155" s="135"/>
      <c r="GT155" s="135"/>
      <c r="GU155" s="135"/>
      <c r="GV155" s="135"/>
      <c r="GW155" s="135"/>
      <c r="GX155" s="135"/>
      <c r="GY155" s="135"/>
      <c r="GZ155" s="135"/>
      <c r="HA155" s="135"/>
      <c r="HB155" s="135"/>
      <c r="HC155" s="135"/>
      <c r="HD155" s="135"/>
      <c r="HE155" s="135"/>
      <c r="HF155" s="135"/>
      <c r="HG155" s="135"/>
      <c r="HH155" s="135"/>
      <c r="HI155" s="135"/>
      <c r="HJ155" s="135"/>
      <c r="HK155" s="135"/>
      <c r="HL155" s="135"/>
      <c r="HM155" s="135"/>
      <c r="HN155" s="135"/>
      <c r="HO155" s="135"/>
      <c r="HP155" s="135"/>
      <c r="HQ155" s="135"/>
      <c r="HR155" s="135"/>
      <c r="HS155" s="135"/>
      <c r="HT155" s="135"/>
      <c r="HU155" s="135"/>
      <c r="HV155" s="135"/>
      <c r="HW155" s="135"/>
      <c r="HX155" s="135"/>
      <c r="HY155" s="135"/>
      <c r="HZ155" s="135"/>
      <c r="IA155" s="135"/>
      <c r="IB155" s="135"/>
      <c r="IC155" s="135"/>
      <c r="ID155" s="135"/>
      <c r="IE155" s="135"/>
      <c r="IF155" s="135"/>
      <c r="IG155" s="135"/>
      <c r="IH155" s="135"/>
      <c r="II155" s="135"/>
      <c r="IJ155" s="135"/>
      <c r="IK155" s="135"/>
      <c r="IL155" s="135"/>
      <c r="IM155" s="135"/>
      <c r="IN155" s="135"/>
      <c r="IO155" s="135"/>
      <c r="IP155" s="135"/>
      <c r="IQ155" s="135"/>
    </row>
    <row r="156" spans="1:251" s="134" customFormat="1" ht="16.5">
      <c r="A156" s="143" t="s">
        <v>569</v>
      </c>
      <c r="B156" s="202">
        <v>2000062060255</v>
      </c>
      <c r="C156" s="142" t="s">
        <v>568</v>
      </c>
      <c r="D156" s="141" t="s">
        <v>561</v>
      </c>
      <c r="E156" s="140" t="s">
        <v>560</v>
      </c>
      <c r="F156" s="109">
        <f t="shared" si="60"/>
        <v>298.79999999999995</v>
      </c>
      <c r="G156" s="109">
        <f t="shared" si="61"/>
        <v>0</v>
      </c>
      <c r="H156" s="276"/>
      <c r="I156" s="124">
        <f t="shared" si="62"/>
        <v>323.7</v>
      </c>
      <c r="J156" s="124">
        <f t="shared" si="63"/>
        <v>0</v>
      </c>
      <c r="K156" s="276"/>
      <c r="L156" s="124">
        <f t="shared" si="64"/>
        <v>348.6</v>
      </c>
      <c r="M156" s="124">
        <f t="shared" si="65"/>
        <v>0</v>
      </c>
      <c r="N156" s="276"/>
      <c r="O156" s="124">
        <f t="shared" si="66"/>
        <v>373.5</v>
      </c>
      <c r="P156" s="124">
        <f t="shared" si="67"/>
        <v>0</v>
      </c>
      <c r="Q156" s="276"/>
      <c r="R156" s="124">
        <f t="shared" si="68"/>
        <v>398.4</v>
      </c>
      <c r="S156" s="124">
        <f t="shared" si="59"/>
        <v>0</v>
      </c>
      <c r="T156" s="276"/>
      <c r="U156" s="124">
        <v>498</v>
      </c>
      <c r="V156" s="104">
        <f t="shared" si="58"/>
        <v>0</v>
      </c>
      <c r="W156" s="276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5"/>
      <c r="CE156" s="135"/>
      <c r="CF156" s="135"/>
      <c r="CG156" s="135"/>
      <c r="CH156" s="135"/>
      <c r="CI156" s="135"/>
      <c r="CJ156" s="135"/>
      <c r="CK156" s="135"/>
      <c r="CL156" s="135"/>
      <c r="CM156" s="135"/>
      <c r="CN156" s="135"/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5"/>
      <c r="DF156" s="135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5"/>
      <c r="EM156" s="135"/>
      <c r="EN156" s="135"/>
      <c r="EO156" s="135"/>
      <c r="EP156" s="135"/>
      <c r="EQ156" s="135"/>
      <c r="ER156" s="135"/>
      <c r="ES156" s="135"/>
      <c r="ET156" s="135"/>
      <c r="EU156" s="135"/>
      <c r="EV156" s="135"/>
      <c r="EW156" s="135"/>
      <c r="EX156" s="135"/>
      <c r="EY156" s="135"/>
      <c r="EZ156" s="135"/>
      <c r="FA156" s="135"/>
      <c r="FB156" s="135"/>
      <c r="FC156" s="135"/>
      <c r="FD156" s="135"/>
      <c r="FE156" s="135"/>
      <c r="FF156" s="135"/>
      <c r="FG156" s="135"/>
      <c r="FH156" s="135"/>
      <c r="FI156" s="135"/>
      <c r="FJ156" s="135"/>
      <c r="FK156" s="135"/>
      <c r="FL156" s="135"/>
      <c r="FM156" s="135"/>
      <c r="FN156" s="135"/>
      <c r="FO156" s="135"/>
      <c r="FP156" s="135"/>
      <c r="FQ156" s="135"/>
      <c r="FR156" s="135"/>
      <c r="FS156" s="135"/>
      <c r="FT156" s="135"/>
      <c r="FU156" s="135"/>
      <c r="FV156" s="135"/>
      <c r="FW156" s="135"/>
      <c r="FX156" s="135"/>
      <c r="FY156" s="135"/>
      <c r="FZ156" s="135"/>
      <c r="GA156" s="135"/>
      <c r="GB156" s="135"/>
      <c r="GC156" s="135"/>
      <c r="GD156" s="135"/>
      <c r="GE156" s="135"/>
      <c r="GF156" s="135"/>
      <c r="GG156" s="135"/>
      <c r="GH156" s="135"/>
      <c r="GI156" s="135"/>
      <c r="GJ156" s="135"/>
      <c r="GK156" s="135"/>
      <c r="GL156" s="135"/>
      <c r="GM156" s="135"/>
      <c r="GN156" s="135"/>
      <c r="GO156" s="135"/>
      <c r="GP156" s="135"/>
      <c r="GQ156" s="135"/>
      <c r="GR156" s="135"/>
      <c r="GS156" s="135"/>
      <c r="GT156" s="135"/>
      <c r="GU156" s="135"/>
      <c r="GV156" s="135"/>
      <c r="GW156" s="135"/>
      <c r="GX156" s="135"/>
      <c r="GY156" s="135"/>
      <c r="GZ156" s="135"/>
      <c r="HA156" s="135"/>
      <c r="HB156" s="135"/>
      <c r="HC156" s="135"/>
      <c r="HD156" s="135"/>
      <c r="HE156" s="135"/>
      <c r="HF156" s="135"/>
      <c r="HG156" s="135"/>
      <c r="HH156" s="135"/>
      <c r="HI156" s="135"/>
      <c r="HJ156" s="135"/>
      <c r="HK156" s="135"/>
      <c r="HL156" s="135"/>
      <c r="HM156" s="135"/>
      <c r="HN156" s="135"/>
      <c r="HO156" s="135"/>
      <c r="HP156" s="135"/>
      <c r="HQ156" s="135"/>
      <c r="HR156" s="135"/>
      <c r="HS156" s="135"/>
      <c r="HT156" s="135"/>
      <c r="HU156" s="135"/>
      <c r="HV156" s="135"/>
      <c r="HW156" s="135"/>
      <c r="HX156" s="135"/>
      <c r="HY156" s="135"/>
      <c r="HZ156" s="135"/>
      <c r="IA156" s="135"/>
      <c r="IB156" s="135"/>
      <c r="IC156" s="135"/>
      <c r="ID156" s="135"/>
      <c r="IE156" s="135"/>
      <c r="IF156" s="135"/>
      <c r="IG156" s="135"/>
      <c r="IH156" s="135"/>
      <c r="II156" s="135"/>
      <c r="IJ156" s="135"/>
      <c r="IK156" s="135"/>
      <c r="IL156" s="135"/>
      <c r="IM156" s="135"/>
      <c r="IN156" s="135"/>
      <c r="IO156" s="135"/>
      <c r="IP156" s="135"/>
      <c r="IQ156" s="135"/>
    </row>
    <row r="157" spans="1:251" s="134" customFormat="1" ht="16.5">
      <c r="A157" s="143" t="s">
        <v>567</v>
      </c>
      <c r="B157" s="202">
        <v>2000062060248</v>
      </c>
      <c r="C157" s="142" t="s">
        <v>562</v>
      </c>
      <c r="D157" s="141" t="s">
        <v>561</v>
      </c>
      <c r="E157" s="140" t="s">
        <v>560</v>
      </c>
      <c r="F157" s="109">
        <f t="shared" si="60"/>
        <v>298.79999999999995</v>
      </c>
      <c r="G157" s="109">
        <f t="shared" si="61"/>
        <v>0</v>
      </c>
      <c r="H157" s="276"/>
      <c r="I157" s="124">
        <f t="shared" si="62"/>
        <v>323.7</v>
      </c>
      <c r="J157" s="124">
        <f t="shared" si="63"/>
        <v>0</v>
      </c>
      <c r="K157" s="276"/>
      <c r="L157" s="124">
        <f t="shared" si="64"/>
        <v>348.6</v>
      </c>
      <c r="M157" s="124">
        <f t="shared" si="65"/>
        <v>0</v>
      </c>
      <c r="N157" s="276"/>
      <c r="O157" s="124">
        <f t="shared" si="66"/>
        <v>373.5</v>
      </c>
      <c r="P157" s="124">
        <f t="shared" si="67"/>
        <v>0</v>
      </c>
      <c r="Q157" s="276"/>
      <c r="R157" s="124">
        <f t="shared" si="68"/>
        <v>398.4</v>
      </c>
      <c r="S157" s="124">
        <f t="shared" si="59"/>
        <v>0</v>
      </c>
      <c r="T157" s="276"/>
      <c r="U157" s="124">
        <v>498</v>
      </c>
      <c r="V157" s="104">
        <f t="shared" si="58"/>
        <v>0</v>
      </c>
      <c r="W157" s="276"/>
      <c r="X157" s="135"/>
      <c r="Y157" s="142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5"/>
      <c r="CA157" s="135"/>
      <c r="CB157" s="135"/>
      <c r="CC157" s="135"/>
      <c r="CD157" s="135"/>
      <c r="CE157" s="135"/>
      <c r="CF157" s="135"/>
      <c r="CG157" s="135"/>
      <c r="CH157" s="135"/>
      <c r="CI157" s="135"/>
      <c r="CJ157" s="135"/>
      <c r="CK157" s="135"/>
      <c r="CL157" s="135"/>
      <c r="CM157" s="135"/>
      <c r="CN157" s="135"/>
      <c r="CO157" s="135"/>
      <c r="CP157" s="135"/>
      <c r="CQ157" s="135"/>
      <c r="CR157" s="135"/>
      <c r="CS157" s="135"/>
      <c r="CT157" s="135"/>
      <c r="CU157" s="135"/>
      <c r="CV157" s="135"/>
      <c r="CW157" s="135"/>
      <c r="CX157" s="135"/>
      <c r="CY157" s="135"/>
      <c r="CZ157" s="135"/>
      <c r="DA157" s="135"/>
      <c r="DB157" s="135"/>
      <c r="DC157" s="135"/>
      <c r="DD157" s="135"/>
      <c r="DE157" s="135"/>
      <c r="DF157" s="135"/>
      <c r="DG157" s="135"/>
      <c r="DH157" s="135"/>
      <c r="DI157" s="135"/>
      <c r="DJ157" s="135"/>
      <c r="DK157" s="135"/>
      <c r="DL157" s="135"/>
      <c r="DM157" s="135"/>
      <c r="DN157" s="135"/>
      <c r="DO157" s="135"/>
      <c r="DP157" s="135"/>
      <c r="DQ157" s="135"/>
      <c r="DR157" s="135"/>
      <c r="DS157" s="135"/>
      <c r="DT157" s="135"/>
      <c r="DU157" s="135"/>
      <c r="DV157" s="135"/>
      <c r="DW157" s="135"/>
      <c r="DX157" s="135"/>
      <c r="DY157" s="135"/>
      <c r="DZ157" s="135"/>
      <c r="EA157" s="135"/>
      <c r="EB157" s="135"/>
      <c r="EC157" s="135"/>
      <c r="ED157" s="135"/>
      <c r="EE157" s="135"/>
      <c r="EF157" s="135"/>
      <c r="EG157" s="135"/>
      <c r="EH157" s="135"/>
      <c r="EI157" s="135"/>
      <c r="EJ157" s="135"/>
      <c r="EK157" s="135"/>
      <c r="EL157" s="135"/>
      <c r="EM157" s="135"/>
      <c r="EN157" s="135"/>
      <c r="EO157" s="135"/>
      <c r="EP157" s="135"/>
      <c r="EQ157" s="135"/>
      <c r="ER157" s="135"/>
      <c r="ES157" s="135"/>
      <c r="ET157" s="135"/>
      <c r="EU157" s="135"/>
      <c r="EV157" s="135"/>
      <c r="EW157" s="135"/>
      <c r="EX157" s="135"/>
      <c r="EY157" s="135"/>
      <c r="EZ157" s="135"/>
      <c r="FA157" s="135"/>
      <c r="FB157" s="135"/>
      <c r="FC157" s="135"/>
      <c r="FD157" s="135"/>
      <c r="FE157" s="135"/>
      <c r="FF157" s="135"/>
      <c r="FG157" s="13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  <c r="FS157" s="135"/>
      <c r="FT157" s="135"/>
      <c r="FU157" s="135"/>
      <c r="FV157" s="135"/>
      <c r="FW157" s="135"/>
      <c r="FX157" s="135"/>
      <c r="FY157" s="135"/>
      <c r="FZ157" s="135"/>
      <c r="GA157" s="135"/>
      <c r="GB157" s="135"/>
      <c r="GC157" s="135"/>
      <c r="GD157" s="135"/>
      <c r="GE157" s="135"/>
      <c r="GF157" s="135"/>
      <c r="GG157" s="135"/>
      <c r="GH157" s="135"/>
      <c r="GI157" s="135"/>
      <c r="GJ157" s="135"/>
      <c r="GK157" s="135"/>
      <c r="GL157" s="135"/>
      <c r="GM157" s="135"/>
      <c r="GN157" s="135"/>
      <c r="GO157" s="135"/>
      <c r="GP157" s="135"/>
      <c r="GQ157" s="135"/>
      <c r="GR157" s="135"/>
      <c r="GS157" s="135"/>
      <c r="GT157" s="135"/>
      <c r="GU157" s="135"/>
      <c r="GV157" s="135"/>
      <c r="GW157" s="135"/>
      <c r="GX157" s="135"/>
      <c r="GY157" s="135"/>
      <c r="GZ157" s="135"/>
      <c r="HA157" s="135"/>
      <c r="HB157" s="135"/>
      <c r="HC157" s="135"/>
      <c r="HD157" s="135"/>
      <c r="HE157" s="135"/>
      <c r="HF157" s="135"/>
      <c r="HG157" s="135"/>
      <c r="HH157" s="135"/>
      <c r="HI157" s="135"/>
      <c r="HJ157" s="135"/>
      <c r="HK157" s="135"/>
      <c r="HL157" s="135"/>
      <c r="HM157" s="135"/>
      <c r="HN157" s="135"/>
      <c r="HO157" s="135"/>
      <c r="HP157" s="135"/>
      <c r="HQ157" s="135"/>
      <c r="HR157" s="135"/>
      <c r="HS157" s="135"/>
      <c r="HT157" s="135"/>
      <c r="HU157" s="135"/>
      <c r="HV157" s="135"/>
      <c r="HW157" s="135"/>
      <c r="HX157" s="135"/>
      <c r="HY157" s="135"/>
      <c r="HZ157" s="135"/>
      <c r="IA157" s="135"/>
      <c r="IB157" s="135"/>
      <c r="IC157" s="135"/>
      <c r="ID157" s="135"/>
      <c r="IE157" s="135"/>
      <c r="IF157" s="135"/>
      <c r="IG157" s="135"/>
      <c r="IH157" s="135"/>
      <c r="II157" s="135"/>
      <c r="IJ157" s="135"/>
      <c r="IK157" s="135"/>
      <c r="IL157" s="135"/>
      <c r="IM157" s="135"/>
      <c r="IN157" s="135"/>
      <c r="IO157" s="135"/>
      <c r="IP157" s="135"/>
      <c r="IQ157" s="135"/>
    </row>
    <row r="158" spans="1:251" s="134" customFormat="1" ht="16.5">
      <c r="A158" s="143" t="s">
        <v>565</v>
      </c>
      <c r="B158" s="202">
        <v>2000062060231</v>
      </c>
      <c r="C158" s="241" t="s">
        <v>564</v>
      </c>
      <c r="D158" s="141" t="s">
        <v>561</v>
      </c>
      <c r="E158" s="140" t="s">
        <v>560</v>
      </c>
      <c r="F158" s="109">
        <f t="shared" si="60"/>
        <v>298.79999999999995</v>
      </c>
      <c r="G158" s="109">
        <f t="shared" si="61"/>
        <v>0</v>
      </c>
      <c r="H158" s="276"/>
      <c r="I158" s="124">
        <f t="shared" si="62"/>
        <v>323.7</v>
      </c>
      <c r="J158" s="124">
        <f t="shared" si="63"/>
        <v>0</v>
      </c>
      <c r="K158" s="276"/>
      <c r="L158" s="124">
        <f t="shared" si="64"/>
        <v>348.6</v>
      </c>
      <c r="M158" s="124">
        <f t="shared" si="65"/>
        <v>0</v>
      </c>
      <c r="N158" s="276"/>
      <c r="O158" s="124">
        <f t="shared" si="66"/>
        <v>373.5</v>
      </c>
      <c r="P158" s="124">
        <f t="shared" si="67"/>
        <v>0</v>
      </c>
      <c r="Q158" s="276"/>
      <c r="R158" s="124">
        <f t="shared" si="68"/>
        <v>398.4</v>
      </c>
      <c r="S158" s="124">
        <f t="shared" si="59"/>
        <v>0</v>
      </c>
      <c r="T158" s="276"/>
      <c r="U158" s="124">
        <v>498</v>
      </c>
      <c r="V158" s="104">
        <f t="shared" si="58"/>
        <v>0</v>
      </c>
      <c r="W158" s="276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5"/>
      <c r="BQ158" s="135"/>
      <c r="BR158" s="135"/>
      <c r="BS158" s="135"/>
      <c r="BT158" s="135"/>
      <c r="BU158" s="135"/>
      <c r="BV158" s="135"/>
      <c r="BW158" s="135"/>
      <c r="BX158" s="135"/>
      <c r="BY158" s="135"/>
      <c r="BZ158" s="135"/>
      <c r="CA158" s="135"/>
      <c r="CB158" s="135"/>
      <c r="CC158" s="135"/>
      <c r="CD158" s="135"/>
      <c r="CE158" s="135"/>
      <c r="CF158" s="135"/>
      <c r="CG158" s="135"/>
      <c r="CH158" s="135"/>
      <c r="CI158" s="135"/>
      <c r="CJ158" s="135"/>
      <c r="CK158" s="135"/>
      <c r="CL158" s="135"/>
      <c r="CM158" s="135"/>
      <c r="CN158" s="135"/>
      <c r="CO158" s="135"/>
      <c r="CP158" s="135"/>
      <c r="CQ158" s="135"/>
      <c r="CR158" s="135"/>
      <c r="CS158" s="135"/>
      <c r="CT158" s="135"/>
      <c r="CU158" s="135"/>
      <c r="CV158" s="135"/>
      <c r="CW158" s="135"/>
      <c r="CX158" s="135"/>
      <c r="CY158" s="135"/>
      <c r="CZ158" s="135"/>
      <c r="DA158" s="135"/>
      <c r="DB158" s="135"/>
      <c r="DC158" s="135"/>
      <c r="DD158" s="135"/>
      <c r="DE158" s="135"/>
      <c r="DF158" s="135"/>
      <c r="DG158" s="135"/>
      <c r="DH158" s="135"/>
      <c r="DI158" s="135"/>
      <c r="DJ158" s="135"/>
      <c r="DK158" s="135"/>
      <c r="DL158" s="135"/>
      <c r="DM158" s="135"/>
      <c r="DN158" s="135"/>
      <c r="DO158" s="135"/>
      <c r="DP158" s="135"/>
      <c r="DQ158" s="135"/>
      <c r="DR158" s="135"/>
      <c r="DS158" s="135"/>
      <c r="DT158" s="135"/>
      <c r="DU158" s="135"/>
      <c r="DV158" s="135"/>
      <c r="DW158" s="135"/>
      <c r="DX158" s="135"/>
      <c r="DY158" s="135"/>
      <c r="DZ158" s="135"/>
      <c r="EA158" s="135"/>
      <c r="EB158" s="135"/>
      <c r="EC158" s="135"/>
      <c r="ED158" s="135"/>
      <c r="EE158" s="135"/>
      <c r="EF158" s="135"/>
      <c r="EG158" s="135"/>
      <c r="EH158" s="135"/>
      <c r="EI158" s="135"/>
      <c r="EJ158" s="135"/>
      <c r="EK158" s="135"/>
      <c r="EL158" s="135"/>
      <c r="EM158" s="135"/>
      <c r="EN158" s="135"/>
      <c r="EO158" s="135"/>
      <c r="EP158" s="135"/>
      <c r="EQ158" s="135"/>
      <c r="ER158" s="135"/>
      <c r="ES158" s="135"/>
      <c r="ET158" s="135"/>
      <c r="EU158" s="135"/>
      <c r="EV158" s="135"/>
      <c r="EW158" s="135"/>
      <c r="EX158" s="135"/>
      <c r="EY158" s="135"/>
      <c r="EZ158" s="135"/>
      <c r="FA158" s="135"/>
      <c r="FB158" s="135"/>
      <c r="FC158" s="135"/>
      <c r="FD158" s="135"/>
      <c r="FE158" s="135"/>
      <c r="FF158" s="135"/>
      <c r="FG158" s="135"/>
      <c r="FH158" s="135"/>
      <c r="FI158" s="135"/>
      <c r="FJ158" s="135"/>
      <c r="FK158" s="135"/>
      <c r="FL158" s="135"/>
      <c r="FM158" s="135"/>
      <c r="FN158" s="135"/>
      <c r="FO158" s="135"/>
      <c r="FP158" s="135"/>
      <c r="FQ158" s="135"/>
      <c r="FR158" s="135"/>
      <c r="FS158" s="135"/>
      <c r="FT158" s="135"/>
      <c r="FU158" s="135"/>
      <c r="FV158" s="135"/>
      <c r="FW158" s="135"/>
      <c r="FX158" s="135"/>
      <c r="FY158" s="135"/>
      <c r="FZ158" s="135"/>
      <c r="GA158" s="135"/>
      <c r="GB158" s="135"/>
      <c r="GC158" s="135"/>
      <c r="GD158" s="135"/>
      <c r="GE158" s="135"/>
      <c r="GF158" s="135"/>
      <c r="GG158" s="135"/>
      <c r="GH158" s="135"/>
      <c r="GI158" s="135"/>
      <c r="GJ158" s="135"/>
      <c r="GK158" s="135"/>
      <c r="GL158" s="135"/>
      <c r="GM158" s="135"/>
      <c r="GN158" s="135"/>
      <c r="GO158" s="135"/>
      <c r="GP158" s="135"/>
      <c r="GQ158" s="135"/>
      <c r="GR158" s="135"/>
      <c r="GS158" s="135"/>
      <c r="GT158" s="135"/>
      <c r="GU158" s="135"/>
      <c r="GV158" s="135"/>
      <c r="GW158" s="135"/>
      <c r="GX158" s="135"/>
      <c r="GY158" s="135"/>
      <c r="GZ158" s="135"/>
      <c r="HA158" s="135"/>
      <c r="HB158" s="135"/>
      <c r="HC158" s="135"/>
      <c r="HD158" s="135"/>
      <c r="HE158" s="135"/>
      <c r="HF158" s="135"/>
      <c r="HG158" s="135"/>
      <c r="HH158" s="135"/>
      <c r="HI158" s="135"/>
      <c r="HJ158" s="135"/>
      <c r="HK158" s="135"/>
      <c r="HL158" s="135"/>
      <c r="HM158" s="135"/>
      <c r="HN158" s="135"/>
      <c r="HO158" s="135"/>
      <c r="HP158" s="135"/>
      <c r="HQ158" s="135"/>
      <c r="HR158" s="135"/>
      <c r="HS158" s="135"/>
      <c r="HT158" s="135"/>
      <c r="HU158" s="135"/>
      <c r="HV158" s="135"/>
      <c r="HW158" s="135"/>
      <c r="HX158" s="135"/>
      <c r="HY158" s="135"/>
      <c r="HZ158" s="135"/>
      <c r="IA158" s="135"/>
      <c r="IB158" s="135"/>
      <c r="IC158" s="135"/>
      <c r="ID158" s="135"/>
      <c r="IE158" s="135"/>
      <c r="IF158" s="135"/>
      <c r="IG158" s="135"/>
      <c r="IH158" s="135"/>
      <c r="II158" s="135"/>
      <c r="IJ158" s="135"/>
      <c r="IK158" s="135"/>
      <c r="IL158" s="135"/>
      <c r="IM158" s="135"/>
      <c r="IN158" s="135"/>
      <c r="IO158" s="135"/>
      <c r="IP158" s="135"/>
      <c r="IQ158" s="135"/>
    </row>
    <row r="159" spans="1:251" s="134" customFormat="1" ht="17.25" thickBot="1">
      <c r="A159" s="139" t="s">
        <v>563</v>
      </c>
      <c r="B159" s="200">
        <v>2000058240012</v>
      </c>
      <c r="C159" s="142" t="s">
        <v>566</v>
      </c>
      <c r="D159" s="137" t="s">
        <v>561</v>
      </c>
      <c r="E159" s="136" t="s">
        <v>560</v>
      </c>
      <c r="F159" s="119">
        <f t="shared" si="60"/>
        <v>309</v>
      </c>
      <c r="G159" s="119">
        <f t="shared" si="61"/>
        <v>0</v>
      </c>
      <c r="H159" s="277"/>
      <c r="I159" s="118">
        <f t="shared" si="62"/>
        <v>334.75</v>
      </c>
      <c r="J159" s="118">
        <f t="shared" si="63"/>
        <v>0</v>
      </c>
      <c r="K159" s="277"/>
      <c r="L159" s="118">
        <f t="shared" si="64"/>
        <v>360.5</v>
      </c>
      <c r="M159" s="118">
        <f t="shared" si="65"/>
        <v>0</v>
      </c>
      <c r="N159" s="277"/>
      <c r="O159" s="118">
        <f t="shared" si="66"/>
        <v>386.25</v>
      </c>
      <c r="P159" s="118">
        <f t="shared" si="67"/>
        <v>0</v>
      </c>
      <c r="Q159" s="277"/>
      <c r="R159" s="118">
        <f t="shared" si="68"/>
        <v>412</v>
      </c>
      <c r="S159" s="118">
        <f t="shared" si="59"/>
        <v>0</v>
      </c>
      <c r="T159" s="277"/>
      <c r="U159" s="118">
        <v>515</v>
      </c>
      <c r="V159" s="117">
        <f t="shared" si="58"/>
        <v>0</v>
      </c>
      <c r="W159" s="277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5"/>
      <c r="BD159" s="135"/>
      <c r="BE159" s="135"/>
      <c r="BF159" s="135"/>
      <c r="BG159" s="135"/>
      <c r="BH159" s="135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5"/>
      <c r="CA159" s="135"/>
      <c r="CB159" s="135"/>
      <c r="CC159" s="135"/>
      <c r="CD159" s="135"/>
      <c r="CE159" s="135"/>
      <c r="CF159" s="135"/>
      <c r="CG159" s="135"/>
      <c r="CH159" s="135"/>
      <c r="CI159" s="135"/>
      <c r="CJ159" s="135"/>
      <c r="CK159" s="135"/>
      <c r="CL159" s="135"/>
      <c r="CM159" s="135"/>
      <c r="CN159" s="135"/>
      <c r="CO159" s="135"/>
      <c r="CP159" s="135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5"/>
      <c r="DF159" s="135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5"/>
      <c r="EM159" s="135"/>
      <c r="EN159" s="135"/>
      <c r="EO159" s="135"/>
      <c r="EP159" s="135"/>
      <c r="EQ159" s="135"/>
      <c r="ER159" s="135"/>
      <c r="ES159" s="135"/>
      <c r="ET159" s="135"/>
      <c r="EU159" s="135"/>
      <c r="EV159" s="135"/>
      <c r="EW159" s="135"/>
      <c r="EX159" s="135"/>
      <c r="EY159" s="135"/>
      <c r="EZ159" s="135"/>
      <c r="FA159" s="135"/>
      <c r="FB159" s="135"/>
      <c r="FC159" s="135"/>
      <c r="FD159" s="135"/>
      <c r="FE159" s="135"/>
      <c r="FF159" s="135"/>
      <c r="FG159" s="135"/>
      <c r="FH159" s="135"/>
      <c r="FI159" s="135"/>
      <c r="FJ159" s="135"/>
      <c r="FK159" s="135"/>
      <c r="FL159" s="135"/>
      <c r="FM159" s="135"/>
      <c r="FN159" s="135"/>
      <c r="FO159" s="135"/>
      <c r="FP159" s="135"/>
      <c r="FQ159" s="135"/>
      <c r="FR159" s="135"/>
      <c r="FS159" s="135"/>
      <c r="FT159" s="135"/>
      <c r="FU159" s="135"/>
      <c r="FV159" s="135"/>
      <c r="FW159" s="135"/>
      <c r="FX159" s="135"/>
      <c r="FY159" s="135"/>
      <c r="FZ159" s="135"/>
      <c r="GA159" s="135"/>
      <c r="GB159" s="135"/>
      <c r="GC159" s="135"/>
      <c r="GD159" s="135"/>
      <c r="GE159" s="135"/>
      <c r="GF159" s="135"/>
      <c r="GG159" s="135"/>
      <c r="GH159" s="135"/>
      <c r="GI159" s="135"/>
      <c r="GJ159" s="135"/>
      <c r="GK159" s="135"/>
      <c r="GL159" s="135"/>
      <c r="GM159" s="135"/>
      <c r="GN159" s="135"/>
      <c r="GO159" s="135"/>
      <c r="GP159" s="135"/>
      <c r="GQ159" s="135"/>
      <c r="GR159" s="135"/>
      <c r="GS159" s="135"/>
      <c r="GT159" s="135"/>
      <c r="GU159" s="135"/>
      <c r="GV159" s="135"/>
      <c r="GW159" s="135"/>
      <c r="GX159" s="135"/>
      <c r="GY159" s="135"/>
      <c r="GZ159" s="135"/>
      <c r="HA159" s="135"/>
      <c r="HB159" s="135"/>
      <c r="HC159" s="135"/>
      <c r="HD159" s="135"/>
      <c r="HE159" s="135"/>
      <c r="HF159" s="135"/>
      <c r="HG159" s="135"/>
      <c r="HH159" s="135"/>
      <c r="HI159" s="135"/>
      <c r="HJ159" s="135"/>
      <c r="HK159" s="135"/>
      <c r="HL159" s="135"/>
      <c r="HM159" s="135"/>
      <c r="HN159" s="135"/>
      <c r="HO159" s="135"/>
      <c r="HP159" s="135"/>
      <c r="HQ159" s="135"/>
      <c r="HR159" s="135"/>
      <c r="HS159" s="135"/>
      <c r="HT159" s="135"/>
      <c r="HU159" s="135"/>
      <c r="HV159" s="135"/>
      <c r="HW159" s="135"/>
      <c r="HX159" s="135"/>
      <c r="HY159" s="135"/>
      <c r="HZ159" s="135"/>
      <c r="IA159" s="135"/>
      <c r="IB159" s="135"/>
      <c r="IC159" s="135"/>
      <c r="ID159" s="135"/>
      <c r="IE159" s="135"/>
      <c r="IF159" s="135"/>
      <c r="IG159" s="135"/>
      <c r="IH159" s="135"/>
      <c r="II159" s="135"/>
      <c r="IJ159" s="135"/>
      <c r="IK159" s="135"/>
      <c r="IL159" s="135"/>
      <c r="IM159" s="135"/>
      <c r="IN159" s="135"/>
      <c r="IO159" s="135"/>
      <c r="IP159" s="135"/>
      <c r="IQ159" s="135"/>
    </row>
    <row r="160" spans="1:23" s="265" customFormat="1" ht="21" thickBot="1">
      <c r="A160" s="248"/>
      <c r="B160" s="249"/>
      <c r="C160" s="250" t="s">
        <v>559</v>
      </c>
      <c r="D160" s="251"/>
      <c r="E160" s="252"/>
      <c r="F160" s="253"/>
      <c r="G160" s="253"/>
      <c r="H160" s="279"/>
      <c r="I160" s="253"/>
      <c r="J160" s="253"/>
      <c r="K160" s="279"/>
      <c r="L160" s="253"/>
      <c r="M160" s="253"/>
      <c r="N160" s="279"/>
      <c r="O160" s="253"/>
      <c r="P160" s="253"/>
      <c r="Q160" s="279"/>
      <c r="R160" s="253"/>
      <c r="S160" s="253"/>
      <c r="T160" s="279"/>
      <c r="U160" s="253"/>
      <c r="V160" s="251">
        <f t="shared" si="58"/>
        <v>0</v>
      </c>
      <c r="W160" s="294"/>
    </row>
    <row r="161" spans="1:251" s="144" customFormat="1" ht="16.5">
      <c r="A161" s="149" t="s">
        <v>558</v>
      </c>
      <c r="B161" s="201">
        <v>8024908980198</v>
      </c>
      <c r="C161" s="148" t="s">
        <v>557</v>
      </c>
      <c r="D161" s="147" t="s">
        <v>554</v>
      </c>
      <c r="E161" s="146" t="s">
        <v>533</v>
      </c>
      <c r="F161" s="255">
        <f>U161-(U161/100*40)</f>
        <v>239.39999999999998</v>
      </c>
      <c r="G161" s="255">
        <f>F161*H161</f>
        <v>0</v>
      </c>
      <c r="H161" s="280"/>
      <c r="I161" s="256">
        <f>U161-(U161/100*35)</f>
        <v>259.35</v>
      </c>
      <c r="J161" s="256">
        <f>I161*K161</f>
        <v>0</v>
      </c>
      <c r="K161" s="280"/>
      <c r="L161" s="256">
        <f>U161-(U161/100*30)</f>
        <v>279.3</v>
      </c>
      <c r="M161" s="256">
        <f>L161*N161</f>
        <v>0</v>
      </c>
      <c r="N161" s="280"/>
      <c r="O161" s="256">
        <f>U161-(U161/100*25)</f>
        <v>299.25</v>
      </c>
      <c r="P161" s="256">
        <f>O161*Q161</f>
        <v>0</v>
      </c>
      <c r="Q161" s="280"/>
      <c r="R161" s="256">
        <f>U161-(U161/100*20)</f>
        <v>319.2</v>
      </c>
      <c r="S161" s="256">
        <f>R161*T161</f>
        <v>0</v>
      </c>
      <c r="T161" s="280"/>
      <c r="U161" s="256">
        <v>399</v>
      </c>
      <c r="V161" s="257">
        <f t="shared" si="58"/>
        <v>0</v>
      </c>
      <c r="W161" s="280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  <c r="BQ161" s="145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  <c r="CQ161" s="145"/>
      <c r="CR161" s="145"/>
      <c r="CS161" s="145"/>
      <c r="CT161" s="145"/>
      <c r="CU161" s="145"/>
      <c r="CV161" s="145"/>
      <c r="CW161" s="145"/>
      <c r="CX161" s="145"/>
      <c r="CY161" s="145"/>
      <c r="CZ161" s="145"/>
      <c r="DA161" s="145"/>
      <c r="DB161" s="145"/>
      <c r="DC161" s="145"/>
      <c r="DD161" s="145"/>
      <c r="DE161" s="145"/>
      <c r="DF161" s="145"/>
      <c r="DG161" s="145"/>
      <c r="DH161" s="145"/>
      <c r="DI161" s="145"/>
      <c r="DJ161" s="145"/>
      <c r="DK161" s="145"/>
      <c r="DL161" s="145"/>
      <c r="DM161" s="145"/>
      <c r="DN161" s="145"/>
      <c r="DO161" s="145"/>
      <c r="DP161" s="145"/>
      <c r="DQ161" s="145"/>
      <c r="DR161" s="145"/>
      <c r="DS161" s="145"/>
      <c r="DT161" s="145"/>
      <c r="DU161" s="145"/>
      <c r="DV161" s="145"/>
      <c r="DW161" s="145"/>
      <c r="DX161" s="145"/>
      <c r="DY161" s="145"/>
      <c r="DZ161" s="145"/>
      <c r="EA161" s="145"/>
      <c r="EB161" s="145"/>
      <c r="EC161" s="145"/>
      <c r="ED161" s="145"/>
      <c r="EE161" s="145"/>
      <c r="EF161" s="145"/>
      <c r="EG161" s="145"/>
      <c r="EH161" s="145"/>
      <c r="EI161" s="145"/>
      <c r="EJ161" s="145"/>
      <c r="EK161" s="145"/>
      <c r="EL161" s="145"/>
      <c r="EM161" s="145"/>
      <c r="EN161" s="145"/>
      <c r="EO161" s="145"/>
      <c r="EP161" s="145"/>
      <c r="EQ161" s="145"/>
      <c r="ER161" s="145"/>
      <c r="ES161" s="145"/>
      <c r="ET161" s="145"/>
      <c r="EU161" s="145"/>
      <c r="EV161" s="145"/>
      <c r="EW161" s="145"/>
      <c r="EX161" s="145"/>
      <c r="EY161" s="145"/>
      <c r="EZ161" s="145"/>
      <c r="FA161" s="145"/>
      <c r="FB161" s="145"/>
      <c r="FC161" s="145"/>
      <c r="FD161" s="145"/>
      <c r="FE161" s="145"/>
      <c r="FF161" s="145"/>
      <c r="FG161" s="145"/>
      <c r="FH161" s="145"/>
      <c r="FI161" s="145"/>
      <c r="FJ161" s="145"/>
      <c r="FK161" s="145"/>
      <c r="FL161" s="145"/>
      <c r="FM161" s="145"/>
      <c r="FN161" s="145"/>
      <c r="FO161" s="145"/>
      <c r="FP161" s="145"/>
      <c r="FQ161" s="145"/>
      <c r="FR161" s="145"/>
      <c r="FS161" s="145"/>
      <c r="FT161" s="145"/>
      <c r="FU161" s="145"/>
      <c r="FV161" s="145"/>
      <c r="FW161" s="145"/>
      <c r="FX161" s="145"/>
      <c r="FY161" s="145"/>
      <c r="FZ161" s="145"/>
      <c r="GA161" s="145"/>
      <c r="GB161" s="145"/>
      <c r="GC161" s="145"/>
      <c r="GD161" s="145"/>
      <c r="GE161" s="145"/>
      <c r="GF161" s="145"/>
      <c r="GG161" s="145"/>
      <c r="GH161" s="145"/>
      <c r="GI161" s="145"/>
      <c r="GJ161" s="145"/>
      <c r="GK161" s="145"/>
      <c r="GL161" s="145"/>
      <c r="GM161" s="145"/>
      <c r="GN161" s="145"/>
      <c r="GO161" s="145"/>
      <c r="GP161" s="145"/>
      <c r="GQ161" s="145"/>
      <c r="GR161" s="145"/>
      <c r="GS161" s="145"/>
      <c r="GT161" s="145"/>
      <c r="GU161" s="145"/>
      <c r="GV161" s="145"/>
      <c r="GW161" s="145"/>
      <c r="GX161" s="145"/>
      <c r="GY161" s="145"/>
      <c r="GZ161" s="145"/>
      <c r="HA161" s="145"/>
      <c r="HB161" s="145"/>
      <c r="HC161" s="145"/>
      <c r="HD161" s="145"/>
      <c r="HE161" s="145"/>
      <c r="HF161" s="145"/>
      <c r="HG161" s="145"/>
      <c r="HH161" s="145"/>
      <c r="HI161" s="145"/>
      <c r="HJ161" s="145"/>
      <c r="HK161" s="145"/>
      <c r="HL161" s="145"/>
      <c r="HM161" s="145"/>
      <c r="HN161" s="145"/>
      <c r="HO161" s="145"/>
      <c r="HP161" s="145"/>
      <c r="HQ161" s="145"/>
      <c r="HR161" s="145"/>
      <c r="HS161" s="145"/>
      <c r="HT161" s="145"/>
      <c r="HU161" s="145"/>
      <c r="HV161" s="145"/>
      <c r="HW161" s="145"/>
      <c r="HX161" s="145"/>
      <c r="HY161" s="145"/>
      <c r="HZ161" s="145"/>
      <c r="IA161" s="145"/>
      <c r="IB161" s="145"/>
      <c r="IC161" s="145"/>
      <c r="ID161" s="145"/>
      <c r="IE161" s="145"/>
      <c r="IF161" s="145"/>
      <c r="IG161" s="145"/>
      <c r="IH161" s="145"/>
      <c r="II161" s="145"/>
      <c r="IJ161" s="145"/>
      <c r="IK161" s="145"/>
      <c r="IL161" s="145"/>
      <c r="IM161" s="145"/>
      <c r="IN161" s="145"/>
      <c r="IO161" s="145"/>
      <c r="IP161" s="145"/>
      <c r="IQ161" s="145"/>
    </row>
    <row r="162" spans="1:251" s="144" customFormat="1" ht="16.5">
      <c r="A162" s="143" t="s">
        <v>556</v>
      </c>
      <c r="B162" s="202">
        <v>8024908980167</v>
      </c>
      <c r="C162" s="142" t="s">
        <v>555</v>
      </c>
      <c r="D162" s="141" t="s">
        <v>554</v>
      </c>
      <c r="E162" s="140" t="s">
        <v>533</v>
      </c>
      <c r="F162" s="232">
        <f>U162-(U162/100*40)</f>
        <v>239.39999999999998</v>
      </c>
      <c r="G162" s="232">
        <f>F162*H162</f>
        <v>0</v>
      </c>
      <c r="H162" s="281"/>
      <c r="I162" s="233">
        <f>U162-(U162/100*35)</f>
        <v>259.35</v>
      </c>
      <c r="J162" s="233">
        <f>I162*K162</f>
        <v>0</v>
      </c>
      <c r="K162" s="281"/>
      <c r="L162" s="233">
        <f>U162-(U162/100*30)</f>
        <v>279.3</v>
      </c>
      <c r="M162" s="233">
        <f>L162*N162</f>
        <v>0</v>
      </c>
      <c r="N162" s="281"/>
      <c r="O162" s="233">
        <f>U162-(U162/100*25)</f>
        <v>299.25</v>
      </c>
      <c r="P162" s="233">
        <f>O162*Q162</f>
        <v>0</v>
      </c>
      <c r="Q162" s="281"/>
      <c r="R162" s="233">
        <f>U162-(U162/100*20)</f>
        <v>319.2</v>
      </c>
      <c r="S162" s="233">
        <f>R162*T162</f>
        <v>0</v>
      </c>
      <c r="T162" s="281"/>
      <c r="U162" s="233">
        <v>399</v>
      </c>
      <c r="V162" s="234">
        <f t="shared" si="58"/>
        <v>0</v>
      </c>
      <c r="W162" s="281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  <c r="DT162" s="145"/>
      <c r="DU162" s="145"/>
      <c r="DV162" s="145"/>
      <c r="DW162" s="145"/>
      <c r="DX162" s="145"/>
      <c r="DY162" s="145"/>
      <c r="DZ162" s="145"/>
      <c r="EA162" s="145"/>
      <c r="EB162" s="145"/>
      <c r="EC162" s="145"/>
      <c r="ED162" s="145"/>
      <c r="EE162" s="145"/>
      <c r="EF162" s="145"/>
      <c r="EG162" s="145"/>
      <c r="EH162" s="145"/>
      <c r="EI162" s="145"/>
      <c r="EJ162" s="145"/>
      <c r="EK162" s="145"/>
      <c r="EL162" s="145"/>
      <c r="EM162" s="145"/>
      <c r="EN162" s="145"/>
      <c r="EO162" s="145"/>
      <c r="EP162" s="145"/>
      <c r="EQ162" s="145"/>
      <c r="ER162" s="145"/>
      <c r="ES162" s="145"/>
      <c r="ET162" s="145"/>
      <c r="EU162" s="145"/>
      <c r="EV162" s="145"/>
      <c r="EW162" s="145"/>
      <c r="EX162" s="145"/>
      <c r="EY162" s="145"/>
      <c r="EZ162" s="145"/>
      <c r="FA162" s="145"/>
      <c r="FB162" s="145"/>
      <c r="FC162" s="145"/>
      <c r="FD162" s="145"/>
      <c r="FE162" s="145"/>
      <c r="FF162" s="145"/>
      <c r="FG162" s="145"/>
      <c r="FH162" s="145"/>
      <c r="FI162" s="145"/>
      <c r="FJ162" s="145"/>
      <c r="FK162" s="145"/>
      <c r="FL162" s="145"/>
      <c r="FM162" s="145"/>
      <c r="FN162" s="145"/>
      <c r="FO162" s="145"/>
      <c r="FP162" s="145"/>
      <c r="FQ162" s="145"/>
      <c r="FR162" s="145"/>
      <c r="FS162" s="145"/>
      <c r="FT162" s="145"/>
      <c r="FU162" s="145"/>
      <c r="FV162" s="145"/>
      <c r="FW162" s="145"/>
      <c r="FX162" s="145"/>
      <c r="FY162" s="145"/>
      <c r="FZ162" s="145"/>
      <c r="GA162" s="145"/>
      <c r="GB162" s="145"/>
      <c r="GC162" s="145"/>
      <c r="GD162" s="145"/>
      <c r="GE162" s="145"/>
      <c r="GF162" s="145"/>
      <c r="GG162" s="145"/>
      <c r="GH162" s="145"/>
      <c r="GI162" s="145"/>
      <c r="GJ162" s="145"/>
      <c r="GK162" s="145"/>
      <c r="GL162" s="145"/>
      <c r="GM162" s="145"/>
      <c r="GN162" s="145"/>
      <c r="GO162" s="145"/>
      <c r="GP162" s="145"/>
      <c r="GQ162" s="145"/>
      <c r="GR162" s="145"/>
      <c r="GS162" s="145"/>
      <c r="GT162" s="145"/>
      <c r="GU162" s="145"/>
      <c r="GV162" s="145"/>
      <c r="GW162" s="145"/>
      <c r="GX162" s="145"/>
      <c r="GY162" s="145"/>
      <c r="GZ162" s="145"/>
      <c r="HA162" s="145"/>
      <c r="HB162" s="145"/>
      <c r="HC162" s="145"/>
      <c r="HD162" s="145"/>
      <c r="HE162" s="145"/>
      <c r="HF162" s="145"/>
      <c r="HG162" s="145"/>
      <c r="HH162" s="145"/>
      <c r="HI162" s="145"/>
      <c r="HJ162" s="145"/>
      <c r="HK162" s="145"/>
      <c r="HL162" s="145"/>
      <c r="HM162" s="145"/>
      <c r="HN162" s="145"/>
      <c r="HO162" s="145"/>
      <c r="HP162" s="145"/>
      <c r="HQ162" s="145"/>
      <c r="HR162" s="145"/>
      <c r="HS162" s="145"/>
      <c r="HT162" s="145"/>
      <c r="HU162" s="145"/>
      <c r="HV162" s="145"/>
      <c r="HW162" s="145"/>
      <c r="HX162" s="145"/>
      <c r="HY162" s="145"/>
      <c r="HZ162" s="145"/>
      <c r="IA162" s="145"/>
      <c r="IB162" s="145"/>
      <c r="IC162" s="145"/>
      <c r="ID162" s="145"/>
      <c r="IE162" s="145"/>
      <c r="IF162" s="145"/>
      <c r="IG162" s="145"/>
      <c r="IH162" s="145"/>
      <c r="II162" s="145"/>
      <c r="IJ162" s="145"/>
      <c r="IK162" s="145"/>
      <c r="IL162" s="145"/>
      <c r="IM162" s="145"/>
      <c r="IN162" s="145"/>
      <c r="IO162" s="145"/>
      <c r="IP162" s="145"/>
      <c r="IQ162" s="145"/>
    </row>
    <row r="163" spans="1:251" s="144" customFormat="1" ht="17.25" thickBot="1">
      <c r="A163" s="139" t="s">
        <v>553</v>
      </c>
      <c r="B163" s="200">
        <v>8024908551510</v>
      </c>
      <c r="C163" s="138" t="s">
        <v>552</v>
      </c>
      <c r="D163" s="137" t="s">
        <v>551</v>
      </c>
      <c r="E163" s="136" t="s">
        <v>550</v>
      </c>
      <c r="F163" s="236">
        <f>U163-(U163/100*40)</f>
        <v>419.4</v>
      </c>
      <c r="G163" s="236">
        <f>F163*H163</f>
        <v>0</v>
      </c>
      <c r="H163" s="282"/>
      <c r="I163" s="237">
        <f>U163-(U163/100*35)</f>
        <v>454.35</v>
      </c>
      <c r="J163" s="237">
        <f>I163*K163</f>
        <v>0</v>
      </c>
      <c r="K163" s="282"/>
      <c r="L163" s="237">
        <f>U163-(U163/100*30)</f>
        <v>489.29999999999995</v>
      </c>
      <c r="M163" s="237">
        <f>L163*N163</f>
        <v>0</v>
      </c>
      <c r="N163" s="282"/>
      <c r="O163" s="237">
        <f>U163-(U163/100*25)</f>
        <v>524.25</v>
      </c>
      <c r="P163" s="237">
        <f>O163*Q163</f>
        <v>0</v>
      </c>
      <c r="Q163" s="282"/>
      <c r="R163" s="237">
        <f>U163-(U163/100*20)</f>
        <v>559.2</v>
      </c>
      <c r="S163" s="237">
        <f>R163*T163</f>
        <v>0</v>
      </c>
      <c r="T163" s="282"/>
      <c r="U163" s="237">
        <v>699</v>
      </c>
      <c r="V163" s="238">
        <f t="shared" si="58"/>
        <v>0</v>
      </c>
      <c r="W163" s="282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  <c r="BQ163" s="145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  <c r="CQ163" s="145"/>
      <c r="CR163" s="145"/>
      <c r="CS163" s="145"/>
      <c r="CT163" s="145"/>
      <c r="CU163" s="145"/>
      <c r="CV163" s="145"/>
      <c r="CW163" s="145"/>
      <c r="CX163" s="145"/>
      <c r="CY163" s="145"/>
      <c r="CZ163" s="145"/>
      <c r="DA163" s="145"/>
      <c r="DB163" s="145"/>
      <c r="DC163" s="145"/>
      <c r="DD163" s="145"/>
      <c r="DE163" s="145"/>
      <c r="DF163" s="145"/>
      <c r="DG163" s="145"/>
      <c r="DH163" s="145"/>
      <c r="DI163" s="145"/>
      <c r="DJ163" s="145"/>
      <c r="DK163" s="145"/>
      <c r="DL163" s="145"/>
      <c r="DM163" s="145"/>
      <c r="DN163" s="145"/>
      <c r="DO163" s="145"/>
      <c r="DP163" s="145"/>
      <c r="DQ163" s="145"/>
      <c r="DR163" s="145"/>
      <c r="DS163" s="145"/>
      <c r="DT163" s="145"/>
      <c r="DU163" s="145"/>
      <c r="DV163" s="145"/>
      <c r="DW163" s="145"/>
      <c r="DX163" s="145"/>
      <c r="DY163" s="145"/>
      <c r="DZ163" s="145"/>
      <c r="EA163" s="145"/>
      <c r="EB163" s="145"/>
      <c r="EC163" s="145"/>
      <c r="ED163" s="145"/>
      <c r="EE163" s="145"/>
      <c r="EF163" s="145"/>
      <c r="EG163" s="145"/>
      <c r="EH163" s="145"/>
      <c r="EI163" s="145"/>
      <c r="EJ163" s="145"/>
      <c r="EK163" s="145"/>
      <c r="EL163" s="145"/>
      <c r="EM163" s="145"/>
      <c r="EN163" s="145"/>
      <c r="EO163" s="145"/>
      <c r="EP163" s="145"/>
      <c r="EQ163" s="145"/>
      <c r="ER163" s="145"/>
      <c r="ES163" s="145"/>
      <c r="ET163" s="145"/>
      <c r="EU163" s="145"/>
      <c r="EV163" s="145"/>
      <c r="EW163" s="145"/>
      <c r="EX163" s="145"/>
      <c r="EY163" s="145"/>
      <c r="EZ163" s="145"/>
      <c r="FA163" s="145"/>
      <c r="FB163" s="145"/>
      <c r="FC163" s="145"/>
      <c r="FD163" s="145"/>
      <c r="FE163" s="145"/>
      <c r="FF163" s="145"/>
      <c r="FG163" s="145"/>
      <c r="FH163" s="145"/>
      <c r="FI163" s="145"/>
      <c r="FJ163" s="145"/>
      <c r="FK163" s="145"/>
      <c r="FL163" s="145"/>
      <c r="FM163" s="145"/>
      <c r="FN163" s="145"/>
      <c r="FO163" s="145"/>
      <c r="FP163" s="145"/>
      <c r="FQ163" s="145"/>
      <c r="FR163" s="145"/>
      <c r="FS163" s="145"/>
      <c r="FT163" s="145"/>
      <c r="FU163" s="145"/>
      <c r="FV163" s="145"/>
      <c r="FW163" s="145"/>
      <c r="FX163" s="145"/>
      <c r="FY163" s="145"/>
      <c r="FZ163" s="145"/>
      <c r="GA163" s="145"/>
      <c r="GB163" s="145"/>
      <c r="GC163" s="145"/>
      <c r="GD163" s="145"/>
      <c r="GE163" s="145"/>
      <c r="GF163" s="145"/>
      <c r="GG163" s="145"/>
      <c r="GH163" s="145"/>
      <c r="GI163" s="145"/>
      <c r="GJ163" s="145"/>
      <c r="GK163" s="145"/>
      <c r="GL163" s="145"/>
      <c r="GM163" s="145"/>
      <c r="GN163" s="145"/>
      <c r="GO163" s="145"/>
      <c r="GP163" s="145"/>
      <c r="GQ163" s="145"/>
      <c r="GR163" s="145"/>
      <c r="GS163" s="145"/>
      <c r="GT163" s="145"/>
      <c r="GU163" s="145"/>
      <c r="GV163" s="145"/>
      <c r="GW163" s="145"/>
      <c r="GX163" s="145"/>
      <c r="GY163" s="145"/>
      <c r="GZ163" s="145"/>
      <c r="HA163" s="145"/>
      <c r="HB163" s="145"/>
      <c r="HC163" s="145"/>
      <c r="HD163" s="145"/>
      <c r="HE163" s="145"/>
      <c r="HF163" s="145"/>
      <c r="HG163" s="145"/>
      <c r="HH163" s="145"/>
      <c r="HI163" s="145"/>
      <c r="HJ163" s="145"/>
      <c r="HK163" s="145"/>
      <c r="HL163" s="145"/>
      <c r="HM163" s="145"/>
      <c r="HN163" s="145"/>
      <c r="HO163" s="145"/>
      <c r="HP163" s="145"/>
      <c r="HQ163" s="145"/>
      <c r="HR163" s="145"/>
      <c r="HS163" s="145"/>
      <c r="HT163" s="145"/>
      <c r="HU163" s="145"/>
      <c r="HV163" s="145"/>
      <c r="HW163" s="145"/>
      <c r="HX163" s="145"/>
      <c r="HY163" s="145"/>
      <c r="HZ163" s="145"/>
      <c r="IA163" s="145"/>
      <c r="IB163" s="145"/>
      <c r="IC163" s="145"/>
      <c r="ID163" s="145"/>
      <c r="IE163" s="145"/>
      <c r="IF163" s="145"/>
      <c r="IG163" s="145"/>
      <c r="IH163" s="145"/>
      <c r="II163" s="145"/>
      <c r="IJ163" s="145"/>
      <c r="IK163" s="145"/>
      <c r="IL163" s="145"/>
      <c r="IM163" s="145"/>
      <c r="IN163" s="145"/>
      <c r="IO163" s="145"/>
      <c r="IP163" s="145"/>
      <c r="IQ163" s="145"/>
    </row>
    <row r="164" spans="1:23" s="265" customFormat="1" ht="21" thickBot="1">
      <c r="A164" s="248"/>
      <c r="B164" s="249"/>
      <c r="C164" s="250" t="s">
        <v>549</v>
      </c>
      <c r="D164" s="251"/>
      <c r="E164" s="252"/>
      <c r="F164" s="253"/>
      <c r="G164" s="253"/>
      <c r="H164" s="279"/>
      <c r="I164" s="253"/>
      <c r="J164" s="253"/>
      <c r="K164" s="279"/>
      <c r="L164" s="253"/>
      <c r="M164" s="253"/>
      <c r="N164" s="279"/>
      <c r="O164" s="253"/>
      <c r="P164" s="253"/>
      <c r="Q164" s="279"/>
      <c r="R164" s="253"/>
      <c r="S164" s="253"/>
      <c r="T164" s="279"/>
      <c r="U164" s="253"/>
      <c r="V164" s="251"/>
      <c r="W164" s="294"/>
    </row>
    <row r="165" spans="1:251" s="144" customFormat="1" ht="16.5">
      <c r="A165" s="108">
        <v>3020605003</v>
      </c>
      <c r="B165" s="203">
        <v>8421421433109</v>
      </c>
      <c r="C165" s="107" t="s">
        <v>548</v>
      </c>
      <c r="D165" s="106" t="s">
        <v>207</v>
      </c>
      <c r="E165" s="105" t="s">
        <v>545</v>
      </c>
      <c r="F165" s="109">
        <v>249</v>
      </c>
      <c r="G165" s="109">
        <f aca="true" t="shared" si="69" ref="G165:G174">F165*H165</f>
        <v>0</v>
      </c>
      <c r="H165" s="276"/>
      <c r="I165" s="124">
        <v>253</v>
      </c>
      <c r="J165" s="124">
        <f aca="true" t="shared" si="70" ref="J165:J174">I165*K165</f>
        <v>0</v>
      </c>
      <c r="K165" s="276"/>
      <c r="L165" s="124">
        <v>259</v>
      </c>
      <c r="M165" s="124">
        <f aca="true" t="shared" si="71" ref="M165:M174">L165*N165</f>
        <v>0</v>
      </c>
      <c r="N165" s="276"/>
      <c r="O165" s="124">
        <v>299</v>
      </c>
      <c r="P165" s="124">
        <f aca="true" t="shared" si="72" ref="P165:P174">O165*Q165</f>
        <v>0</v>
      </c>
      <c r="Q165" s="276"/>
      <c r="R165" s="124">
        <v>325</v>
      </c>
      <c r="S165" s="124">
        <f aca="true" t="shared" si="73" ref="S165:S174">R165*T165</f>
        <v>0</v>
      </c>
      <c r="T165" s="276"/>
      <c r="U165" s="124">
        <v>355</v>
      </c>
      <c r="V165" s="104">
        <f aca="true" t="shared" si="74" ref="V165:V174">U165*W165</f>
        <v>0</v>
      </c>
      <c r="W165" s="276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  <c r="BQ165" s="145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  <c r="CQ165" s="145"/>
      <c r="CR165" s="145"/>
      <c r="CS165" s="145"/>
      <c r="CT165" s="145"/>
      <c r="CU165" s="145"/>
      <c r="CV165" s="145"/>
      <c r="CW165" s="145"/>
      <c r="CX165" s="145"/>
      <c r="CY165" s="145"/>
      <c r="CZ165" s="145"/>
      <c r="DA165" s="145"/>
      <c r="DB165" s="145"/>
      <c r="DC165" s="145"/>
      <c r="DD165" s="145"/>
      <c r="DE165" s="145"/>
      <c r="DF165" s="145"/>
      <c r="DG165" s="145"/>
      <c r="DH165" s="145"/>
      <c r="DI165" s="145"/>
      <c r="DJ165" s="145"/>
      <c r="DK165" s="145"/>
      <c r="DL165" s="145"/>
      <c r="DM165" s="145"/>
      <c r="DN165" s="145"/>
      <c r="DO165" s="145"/>
      <c r="DP165" s="145"/>
      <c r="DQ165" s="145"/>
      <c r="DR165" s="145"/>
      <c r="DS165" s="145"/>
      <c r="DT165" s="145"/>
      <c r="DU165" s="145"/>
      <c r="DV165" s="145"/>
      <c r="DW165" s="145"/>
      <c r="DX165" s="145"/>
      <c r="DY165" s="145"/>
      <c r="DZ165" s="145"/>
      <c r="EA165" s="145"/>
      <c r="EB165" s="145"/>
      <c r="EC165" s="145"/>
      <c r="ED165" s="145"/>
      <c r="EE165" s="145"/>
      <c r="EF165" s="145"/>
      <c r="EG165" s="145"/>
      <c r="EH165" s="145"/>
      <c r="EI165" s="145"/>
      <c r="EJ165" s="145"/>
      <c r="EK165" s="145"/>
      <c r="EL165" s="145"/>
      <c r="EM165" s="145"/>
      <c r="EN165" s="145"/>
      <c r="EO165" s="145"/>
      <c r="EP165" s="145"/>
      <c r="EQ165" s="145"/>
      <c r="ER165" s="145"/>
      <c r="ES165" s="145"/>
      <c r="ET165" s="145"/>
      <c r="EU165" s="145"/>
      <c r="EV165" s="145"/>
      <c r="EW165" s="145"/>
      <c r="EX165" s="145"/>
      <c r="EY165" s="145"/>
      <c r="EZ165" s="145"/>
      <c r="FA165" s="145"/>
      <c r="FB165" s="145"/>
      <c r="FC165" s="145"/>
      <c r="FD165" s="145"/>
      <c r="FE165" s="145"/>
      <c r="FF165" s="145"/>
      <c r="FG165" s="145"/>
      <c r="FH165" s="145"/>
      <c r="FI165" s="145"/>
      <c r="FJ165" s="145"/>
      <c r="FK165" s="145"/>
      <c r="FL165" s="145"/>
      <c r="FM165" s="145"/>
      <c r="FN165" s="145"/>
      <c r="FO165" s="145"/>
      <c r="FP165" s="145"/>
      <c r="FQ165" s="145"/>
      <c r="FR165" s="145"/>
      <c r="FS165" s="145"/>
      <c r="FT165" s="145"/>
      <c r="FU165" s="145"/>
      <c r="FV165" s="145"/>
      <c r="FW165" s="145"/>
      <c r="FX165" s="145"/>
      <c r="FY165" s="145"/>
      <c r="FZ165" s="145"/>
      <c r="GA165" s="145"/>
      <c r="GB165" s="145"/>
      <c r="GC165" s="145"/>
      <c r="GD165" s="145"/>
      <c r="GE165" s="145"/>
      <c r="GF165" s="145"/>
      <c r="GG165" s="145"/>
      <c r="GH165" s="145"/>
      <c r="GI165" s="145"/>
      <c r="GJ165" s="145"/>
      <c r="GK165" s="145"/>
      <c r="GL165" s="145"/>
      <c r="GM165" s="145"/>
      <c r="GN165" s="145"/>
      <c r="GO165" s="145"/>
      <c r="GP165" s="145"/>
      <c r="GQ165" s="145"/>
      <c r="GR165" s="145"/>
      <c r="GS165" s="145"/>
      <c r="GT165" s="145"/>
      <c r="GU165" s="145"/>
      <c r="GV165" s="145"/>
      <c r="GW165" s="145"/>
      <c r="GX165" s="145"/>
      <c r="GY165" s="145"/>
      <c r="GZ165" s="145"/>
      <c r="HA165" s="145"/>
      <c r="HB165" s="145"/>
      <c r="HC165" s="145"/>
      <c r="HD165" s="145"/>
      <c r="HE165" s="145"/>
      <c r="HF165" s="145"/>
      <c r="HG165" s="145"/>
      <c r="HH165" s="145"/>
      <c r="HI165" s="145"/>
      <c r="HJ165" s="145"/>
      <c r="HK165" s="145"/>
      <c r="HL165" s="145"/>
      <c r="HM165" s="145"/>
      <c r="HN165" s="145"/>
      <c r="HO165" s="145"/>
      <c r="HP165" s="145"/>
      <c r="HQ165" s="145"/>
      <c r="HR165" s="145"/>
      <c r="HS165" s="145"/>
      <c r="HT165" s="145"/>
      <c r="HU165" s="145"/>
      <c r="HV165" s="145"/>
      <c r="HW165" s="145"/>
      <c r="HX165" s="145"/>
      <c r="HY165" s="145"/>
      <c r="HZ165" s="145"/>
      <c r="IA165" s="145"/>
      <c r="IB165" s="145"/>
      <c r="IC165" s="145"/>
      <c r="ID165" s="145"/>
      <c r="IE165" s="145"/>
      <c r="IF165" s="145"/>
      <c r="IG165" s="145"/>
      <c r="IH165" s="145"/>
      <c r="II165" s="145"/>
      <c r="IJ165" s="145"/>
      <c r="IK165" s="145"/>
      <c r="IL165" s="145"/>
      <c r="IM165" s="145"/>
      <c r="IN165" s="145"/>
      <c r="IO165" s="145"/>
      <c r="IP165" s="145"/>
      <c r="IQ165" s="145"/>
    </row>
    <row r="166" spans="1:251" s="144" customFormat="1" ht="16.5">
      <c r="A166" s="108">
        <v>3020601005</v>
      </c>
      <c r="B166" s="203">
        <v>8421421433093</v>
      </c>
      <c r="C166" s="107" t="s">
        <v>547</v>
      </c>
      <c r="D166" s="106" t="s">
        <v>207</v>
      </c>
      <c r="E166" s="105" t="s">
        <v>545</v>
      </c>
      <c r="F166" s="109">
        <v>225</v>
      </c>
      <c r="G166" s="109">
        <f t="shared" si="69"/>
        <v>0</v>
      </c>
      <c r="H166" s="276"/>
      <c r="I166" s="124">
        <v>229</v>
      </c>
      <c r="J166" s="124">
        <f t="shared" si="70"/>
        <v>0</v>
      </c>
      <c r="K166" s="276"/>
      <c r="L166" s="124">
        <v>235</v>
      </c>
      <c r="M166" s="124">
        <f t="shared" si="71"/>
        <v>0</v>
      </c>
      <c r="N166" s="276"/>
      <c r="O166" s="124">
        <v>275</v>
      </c>
      <c r="P166" s="124">
        <f t="shared" si="72"/>
        <v>0</v>
      </c>
      <c r="Q166" s="276"/>
      <c r="R166" s="124">
        <v>299</v>
      </c>
      <c r="S166" s="124">
        <f t="shared" si="73"/>
        <v>0</v>
      </c>
      <c r="T166" s="276"/>
      <c r="U166" s="124">
        <v>355</v>
      </c>
      <c r="V166" s="104">
        <f t="shared" si="74"/>
        <v>0</v>
      </c>
      <c r="W166" s="276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  <c r="CQ166" s="145"/>
      <c r="CR166" s="145"/>
      <c r="CS166" s="145"/>
      <c r="CT166" s="145"/>
      <c r="CU166" s="145"/>
      <c r="CV166" s="145"/>
      <c r="CW166" s="145"/>
      <c r="CX166" s="145"/>
      <c r="CY166" s="145"/>
      <c r="CZ166" s="145"/>
      <c r="DA166" s="145"/>
      <c r="DB166" s="145"/>
      <c r="DC166" s="145"/>
      <c r="DD166" s="145"/>
      <c r="DE166" s="145"/>
      <c r="DF166" s="145"/>
      <c r="DG166" s="145"/>
      <c r="DH166" s="145"/>
      <c r="DI166" s="145"/>
      <c r="DJ166" s="145"/>
      <c r="DK166" s="145"/>
      <c r="DL166" s="145"/>
      <c r="DM166" s="145"/>
      <c r="DN166" s="145"/>
      <c r="DO166" s="145"/>
      <c r="DP166" s="145"/>
      <c r="DQ166" s="145"/>
      <c r="DR166" s="145"/>
      <c r="DS166" s="145"/>
      <c r="DT166" s="145"/>
      <c r="DU166" s="145"/>
      <c r="DV166" s="145"/>
      <c r="DW166" s="145"/>
      <c r="DX166" s="145"/>
      <c r="DY166" s="145"/>
      <c r="DZ166" s="145"/>
      <c r="EA166" s="145"/>
      <c r="EB166" s="145"/>
      <c r="EC166" s="145"/>
      <c r="ED166" s="145"/>
      <c r="EE166" s="145"/>
      <c r="EF166" s="145"/>
      <c r="EG166" s="145"/>
      <c r="EH166" s="145"/>
      <c r="EI166" s="145"/>
      <c r="EJ166" s="145"/>
      <c r="EK166" s="145"/>
      <c r="EL166" s="145"/>
      <c r="EM166" s="145"/>
      <c r="EN166" s="145"/>
      <c r="EO166" s="145"/>
      <c r="EP166" s="145"/>
      <c r="EQ166" s="145"/>
      <c r="ER166" s="145"/>
      <c r="ES166" s="145"/>
      <c r="ET166" s="145"/>
      <c r="EU166" s="145"/>
      <c r="EV166" s="145"/>
      <c r="EW166" s="145"/>
      <c r="EX166" s="145"/>
      <c r="EY166" s="145"/>
      <c r="EZ166" s="145"/>
      <c r="FA166" s="145"/>
      <c r="FB166" s="145"/>
      <c r="FC166" s="145"/>
      <c r="FD166" s="145"/>
      <c r="FE166" s="145"/>
      <c r="FF166" s="145"/>
      <c r="FG166" s="145"/>
      <c r="FH166" s="145"/>
      <c r="FI166" s="145"/>
      <c r="FJ166" s="145"/>
      <c r="FK166" s="145"/>
      <c r="FL166" s="145"/>
      <c r="FM166" s="145"/>
      <c r="FN166" s="145"/>
      <c r="FO166" s="145"/>
      <c r="FP166" s="145"/>
      <c r="FQ166" s="145"/>
      <c r="FR166" s="145"/>
      <c r="FS166" s="145"/>
      <c r="FT166" s="145"/>
      <c r="FU166" s="145"/>
      <c r="FV166" s="145"/>
      <c r="FW166" s="145"/>
      <c r="FX166" s="145"/>
      <c r="FY166" s="145"/>
      <c r="FZ166" s="145"/>
      <c r="GA166" s="145"/>
      <c r="GB166" s="145"/>
      <c r="GC166" s="145"/>
      <c r="GD166" s="145"/>
      <c r="GE166" s="145"/>
      <c r="GF166" s="145"/>
      <c r="GG166" s="145"/>
      <c r="GH166" s="145"/>
      <c r="GI166" s="145"/>
      <c r="GJ166" s="145"/>
      <c r="GK166" s="145"/>
      <c r="GL166" s="145"/>
      <c r="GM166" s="145"/>
      <c r="GN166" s="145"/>
      <c r="GO166" s="145"/>
      <c r="GP166" s="145"/>
      <c r="GQ166" s="145"/>
      <c r="GR166" s="145"/>
      <c r="GS166" s="145"/>
      <c r="GT166" s="145"/>
      <c r="GU166" s="145"/>
      <c r="GV166" s="145"/>
      <c r="GW166" s="145"/>
      <c r="GX166" s="145"/>
      <c r="GY166" s="145"/>
      <c r="GZ166" s="145"/>
      <c r="HA166" s="145"/>
      <c r="HB166" s="145"/>
      <c r="HC166" s="145"/>
      <c r="HD166" s="145"/>
      <c r="HE166" s="145"/>
      <c r="HF166" s="145"/>
      <c r="HG166" s="145"/>
      <c r="HH166" s="145"/>
      <c r="HI166" s="145"/>
      <c r="HJ166" s="145"/>
      <c r="HK166" s="145"/>
      <c r="HL166" s="145"/>
      <c r="HM166" s="145"/>
      <c r="HN166" s="145"/>
      <c r="HO166" s="145"/>
      <c r="HP166" s="145"/>
      <c r="HQ166" s="145"/>
      <c r="HR166" s="145"/>
      <c r="HS166" s="145"/>
      <c r="HT166" s="145"/>
      <c r="HU166" s="145"/>
      <c r="HV166" s="145"/>
      <c r="HW166" s="145"/>
      <c r="HX166" s="145"/>
      <c r="HY166" s="145"/>
      <c r="HZ166" s="145"/>
      <c r="IA166" s="145"/>
      <c r="IB166" s="145"/>
      <c r="IC166" s="145"/>
      <c r="ID166" s="145"/>
      <c r="IE166" s="145"/>
      <c r="IF166" s="145"/>
      <c r="IG166" s="145"/>
      <c r="IH166" s="145"/>
      <c r="II166" s="145"/>
      <c r="IJ166" s="145"/>
      <c r="IK166" s="145"/>
      <c r="IL166" s="145"/>
      <c r="IM166" s="145"/>
      <c r="IN166" s="145"/>
      <c r="IO166" s="145"/>
      <c r="IP166" s="145"/>
      <c r="IQ166" s="145"/>
    </row>
    <row r="167" spans="1:251" s="144" customFormat="1" ht="17.25" thickBot="1">
      <c r="A167" s="123">
        <v>3020604003</v>
      </c>
      <c r="B167" s="204">
        <v>8421421433086</v>
      </c>
      <c r="C167" s="122" t="s">
        <v>546</v>
      </c>
      <c r="D167" s="121" t="s">
        <v>207</v>
      </c>
      <c r="E167" s="120" t="s">
        <v>545</v>
      </c>
      <c r="F167" s="119">
        <v>279</v>
      </c>
      <c r="G167" s="119">
        <f t="shared" si="69"/>
        <v>0</v>
      </c>
      <c r="H167" s="277"/>
      <c r="I167" s="118">
        <v>283</v>
      </c>
      <c r="J167" s="118">
        <f t="shared" si="70"/>
        <v>0</v>
      </c>
      <c r="K167" s="277"/>
      <c r="L167" s="118">
        <v>288</v>
      </c>
      <c r="M167" s="118">
        <f t="shared" si="71"/>
        <v>0</v>
      </c>
      <c r="N167" s="277"/>
      <c r="O167" s="118">
        <v>335</v>
      </c>
      <c r="P167" s="118">
        <f t="shared" si="72"/>
        <v>0</v>
      </c>
      <c r="Q167" s="277"/>
      <c r="R167" s="118">
        <v>356</v>
      </c>
      <c r="S167" s="118">
        <f t="shared" si="73"/>
        <v>0</v>
      </c>
      <c r="T167" s="277"/>
      <c r="U167" s="118">
        <v>375</v>
      </c>
      <c r="V167" s="117">
        <f t="shared" si="74"/>
        <v>0</v>
      </c>
      <c r="W167" s="277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145"/>
      <c r="GP167" s="145"/>
      <c r="GQ167" s="145"/>
      <c r="GR167" s="145"/>
      <c r="GS167" s="145"/>
      <c r="GT167" s="145"/>
      <c r="GU167" s="145"/>
      <c r="GV167" s="145"/>
      <c r="GW167" s="145"/>
      <c r="GX167" s="145"/>
      <c r="GY167" s="145"/>
      <c r="GZ167" s="145"/>
      <c r="HA167" s="145"/>
      <c r="HB167" s="145"/>
      <c r="HC167" s="145"/>
      <c r="HD167" s="145"/>
      <c r="HE167" s="145"/>
      <c r="HF167" s="145"/>
      <c r="HG167" s="145"/>
      <c r="HH167" s="145"/>
      <c r="HI167" s="145"/>
      <c r="HJ167" s="145"/>
      <c r="HK167" s="145"/>
      <c r="HL167" s="145"/>
      <c r="HM167" s="145"/>
      <c r="HN167" s="145"/>
      <c r="HO167" s="145"/>
      <c r="HP167" s="145"/>
      <c r="HQ167" s="145"/>
      <c r="HR167" s="145"/>
      <c r="HS167" s="145"/>
      <c r="HT167" s="145"/>
      <c r="HU167" s="145"/>
      <c r="HV167" s="145"/>
      <c r="HW167" s="145"/>
      <c r="HX167" s="145"/>
      <c r="HY167" s="145"/>
      <c r="HZ167" s="145"/>
      <c r="IA167" s="145"/>
      <c r="IB167" s="145"/>
      <c r="IC167" s="145"/>
      <c r="ID167" s="145"/>
      <c r="IE167" s="145"/>
      <c r="IF167" s="145"/>
      <c r="IG167" s="145"/>
      <c r="IH167" s="145"/>
      <c r="II167" s="145"/>
      <c r="IJ167" s="145"/>
      <c r="IK167" s="145"/>
      <c r="IL167" s="145"/>
      <c r="IM167" s="145"/>
      <c r="IN167" s="145"/>
      <c r="IO167" s="145"/>
      <c r="IP167" s="145"/>
      <c r="IQ167" s="145"/>
    </row>
    <row r="168" spans="1:23" s="145" customFormat="1" ht="16.5">
      <c r="A168" s="116">
        <v>3180041</v>
      </c>
      <c r="B168" s="205">
        <v>8421421410124</v>
      </c>
      <c r="C168" s="130" t="s">
        <v>544</v>
      </c>
      <c r="D168" s="129" t="s">
        <v>208</v>
      </c>
      <c r="E168" s="128" t="s">
        <v>439</v>
      </c>
      <c r="F168" s="127">
        <v>355</v>
      </c>
      <c r="G168" s="127">
        <f t="shared" si="69"/>
        <v>0</v>
      </c>
      <c r="H168" s="278"/>
      <c r="I168" s="126">
        <v>369</v>
      </c>
      <c r="J168" s="126">
        <f t="shared" si="70"/>
        <v>0</v>
      </c>
      <c r="K168" s="278"/>
      <c r="L168" s="126">
        <v>385</v>
      </c>
      <c r="M168" s="126">
        <f t="shared" si="71"/>
        <v>0</v>
      </c>
      <c r="N168" s="278"/>
      <c r="O168" s="126">
        <v>416</v>
      </c>
      <c r="P168" s="126">
        <f t="shared" si="72"/>
        <v>0</v>
      </c>
      <c r="Q168" s="278"/>
      <c r="R168" s="126">
        <v>489</v>
      </c>
      <c r="S168" s="126">
        <f t="shared" si="73"/>
        <v>0</v>
      </c>
      <c r="T168" s="278"/>
      <c r="U168" s="126">
        <v>583</v>
      </c>
      <c r="V168" s="125">
        <f t="shared" si="74"/>
        <v>0</v>
      </c>
      <c r="W168" s="278"/>
    </row>
    <row r="169" spans="1:23" s="145" customFormat="1" ht="16.5">
      <c r="A169" s="108">
        <v>3180081</v>
      </c>
      <c r="B169" s="203">
        <v>8421421410131</v>
      </c>
      <c r="C169" s="107" t="s">
        <v>543</v>
      </c>
      <c r="D169" s="106" t="s">
        <v>208</v>
      </c>
      <c r="E169" s="105" t="s">
        <v>439</v>
      </c>
      <c r="F169" s="109">
        <v>329</v>
      </c>
      <c r="G169" s="109">
        <f t="shared" si="69"/>
        <v>0</v>
      </c>
      <c r="H169" s="276"/>
      <c r="I169" s="124">
        <v>339</v>
      </c>
      <c r="J169" s="124">
        <f t="shared" si="70"/>
        <v>0</v>
      </c>
      <c r="K169" s="276"/>
      <c r="L169" s="124">
        <v>349</v>
      </c>
      <c r="M169" s="124">
        <f t="shared" si="71"/>
        <v>0</v>
      </c>
      <c r="N169" s="276"/>
      <c r="O169" s="124">
        <v>390</v>
      </c>
      <c r="P169" s="124">
        <f t="shared" si="72"/>
        <v>0</v>
      </c>
      <c r="Q169" s="276"/>
      <c r="R169" s="124">
        <v>459</v>
      </c>
      <c r="S169" s="124">
        <f t="shared" si="73"/>
        <v>0</v>
      </c>
      <c r="T169" s="276"/>
      <c r="U169" s="124">
        <v>536</v>
      </c>
      <c r="V169" s="104">
        <f t="shared" si="74"/>
        <v>0</v>
      </c>
      <c r="W169" s="276"/>
    </row>
    <row r="170" spans="1:23" s="145" customFormat="1" ht="17.25" thickBot="1">
      <c r="A170" s="123">
        <v>3180011</v>
      </c>
      <c r="B170" s="204">
        <v>8421421410148</v>
      </c>
      <c r="C170" s="122" t="s">
        <v>542</v>
      </c>
      <c r="D170" s="121" t="s">
        <v>208</v>
      </c>
      <c r="E170" s="120" t="s">
        <v>439</v>
      </c>
      <c r="F170" s="119">
        <v>381</v>
      </c>
      <c r="G170" s="119">
        <f t="shared" si="69"/>
        <v>0</v>
      </c>
      <c r="H170" s="277"/>
      <c r="I170" s="118">
        <v>387</v>
      </c>
      <c r="J170" s="118">
        <f t="shared" si="70"/>
        <v>0</v>
      </c>
      <c r="K170" s="277"/>
      <c r="L170" s="118">
        <v>392</v>
      </c>
      <c r="M170" s="118">
        <f t="shared" si="71"/>
        <v>0</v>
      </c>
      <c r="N170" s="277"/>
      <c r="O170" s="118">
        <v>417</v>
      </c>
      <c r="P170" s="118">
        <f t="shared" si="72"/>
        <v>0</v>
      </c>
      <c r="Q170" s="277"/>
      <c r="R170" s="118">
        <v>490</v>
      </c>
      <c r="S170" s="118">
        <f t="shared" si="73"/>
        <v>0</v>
      </c>
      <c r="T170" s="277"/>
      <c r="U170" s="118">
        <v>599</v>
      </c>
      <c r="V170" s="117">
        <f t="shared" si="74"/>
        <v>0</v>
      </c>
      <c r="W170" s="277"/>
    </row>
    <row r="171" spans="1:23" s="145" customFormat="1" ht="16.5">
      <c r="A171" s="116">
        <v>3180031</v>
      </c>
      <c r="B171" s="205">
        <v>8421421101015</v>
      </c>
      <c r="C171" s="115" t="s">
        <v>541</v>
      </c>
      <c r="D171" s="114" t="s">
        <v>208</v>
      </c>
      <c r="E171" s="113" t="s">
        <v>439</v>
      </c>
      <c r="F171" s="112">
        <v>355</v>
      </c>
      <c r="G171" s="112">
        <f t="shared" si="69"/>
        <v>0</v>
      </c>
      <c r="H171" s="283"/>
      <c r="I171" s="111">
        <v>365</v>
      </c>
      <c r="J171" s="111">
        <f t="shared" si="70"/>
        <v>0</v>
      </c>
      <c r="K171" s="283"/>
      <c r="L171" s="111">
        <v>375</v>
      </c>
      <c r="M171" s="111">
        <f t="shared" si="71"/>
        <v>0</v>
      </c>
      <c r="N171" s="283"/>
      <c r="O171" s="111">
        <v>399</v>
      </c>
      <c r="P171" s="111">
        <f t="shared" si="72"/>
        <v>0</v>
      </c>
      <c r="Q171" s="283"/>
      <c r="R171" s="111">
        <v>469</v>
      </c>
      <c r="S171" s="111">
        <f t="shared" si="73"/>
        <v>0</v>
      </c>
      <c r="T171" s="283"/>
      <c r="U171" s="111">
        <v>559</v>
      </c>
      <c r="V171" s="110">
        <f t="shared" si="74"/>
        <v>0</v>
      </c>
      <c r="W171" s="283"/>
    </row>
    <row r="172" spans="1:23" s="145" customFormat="1" ht="16.5">
      <c r="A172" s="108">
        <v>3180091</v>
      </c>
      <c r="B172" s="203">
        <v>8421421410087</v>
      </c>
      <c r="C172" s="107" t="s">
        <v>540</v>
      </c>
      <c r="D172" s="106" t="s">
        <v>539</v>
      </c>
      <c r="E172" s="105" t="s">
        <v>538</v>
      </c>
      <c r="F172" s="109">
        <v>245</v>
      </c>
      <c r="G172" s="109">
        <f t="shared" si="69"/>
        <v>0</v>
      </c>
      <c r="H172" s="276"/>
      <c r="I172" s="124">
        <v>249</v>
      </c>
      <c r="J172" s="124">
        <f t="shared" si="70"/>
        <v>0</v>
      </c>
      <c r="K172" s="276"/>
      <c r="L172" s="124">
        <v>259</v>
      </c>
      <c r="M172" s="124">
        <f t="shared" si="71"/>
        <v>0</v>
      </c>
      <c r="N172" s="276"/>
      <c r="O172" s="124">
        <v>299</v>
      </c>
      <c r="P172" s="124">
        <f t="shared" si="72"/>
        <v>0</v>
      </c>
      <c r="Q172" s="276"/>
      <c r="R172" s="124">
        <v>350</v>
      </c>
      <c r="S172" s="124">
        <f t="shared" si="73"/>
        <v>0</v>
      </c>
      <c r="T172" s="276"/>
      <c r="U172" s="124">
        <v>399</v>
      </c>
      <c r="V172" s="104">
        <f t="shared" si="74"/>
        <v>0</v>
      </c>
      <c r="W172" s="276"/>
    </row>
    <row r="173" spans="1:23" s="145" customFormat="1" ht="24" customHeight="1">
      <c r="A173" s="108" t="s">
        <v>537</v>
      </c>
      <c r="B173" s="203">
        <v>8421421433000</v>
      </c>
      <c r="C173" s="107" t="s">
        <v>536</v>
      </c>
      <c r="D173" s="106" t="s">
        <v>365</v>
      </c>
      <c r="E173" s="105" t="s">
        <v>439</v>
      </c>
      <c r="F173" s="109">
        <v>535</v>
      </c>
      <c r="G173" s="109">
        <f t="shared" si="69"/>
        <v>0</v>
      </c>
      <c r="H173" s="276"/>
      <c r="I173" s="124">
        <v>549</v>
      </c>
      <c r="J173" s="124">
        <f t="shared" si="70"/>
        <v>0</v>
      </c>
      <c r="K173" s="276"/>
      <c r="L173" s="124">
        <v>556</v>
      </c>
      <c r="M173" s="124">
        <f t="shared" si="71"/>
        <v>0</v>
      </c>
      <c r="N173" s="276"/>
      <c r="O173" s="124">
        <v>590</v>
      </c>
      <c r="P173" s="124">
        <f t="shared" si="72"/>
        <v>0</v>
      </c>
      <c r="Q173" s="276"/>
      <c r="R173" s="124">
        <v>695</v>
      </c>
      <c r="S173" s="124">
        <f t="shared" si="73"/>
        <v>0</v>
      </c>
      <c r="T173" s="276"/>
      <c r="U173" s="124">
        <v>755</v>
      </c>
      <c r="V173" s="104">
        <f t="shared" si="74"/>
        <v>0</v>
      </c>
      <c r="W173" s="276"/>
    </row>
    <row r="174" spans="1:23" s="145" customFormat="1" ht="17.25" thickBot="1">
      <c r="A174" s="103">
        <v>3189921</v>
      </c>
      <c r="B174" s="206">
        <v>8421421432416</v>
      </c>
      <c r="C174" s="102" t="s">
        <v>535</v>
      </c>
      <c r="D174" s="101" t="s">
        <v>534</v>
      </c>
      <c r="E174" s="100" t="s">
        <v>533</v>
      </c>
      <c r="F174" s="99">
        <v>279</v>
      </c>
      <c r="G174" s="99">
        <f t="shared" si="69"/>
        <v>0</v>
      </c>
      <c r="H174" s="284"/>
      <c r="I174" s="223">
        <v>289</v>
      </c>
      <c r="J174" s="223">
        <f t="shared" si="70"/>
        <v>0</v>
      </c>
      <c r="K174" s="284"/>
      <c r="L174" s="223">
        <v>299</v>
      </c>
      <c r="M174" s="223">
        <f t="shared" si="71"/>
        <v>0</v>
      </c>
      <c r="N174" s="284"/>
      <c r="O174" s="223">
        <v>325</v>
      </c>
      <c r="P174" s="223">
        <f t="shared" si="72"/>
        <v>0</v>
      </c>
      <c r="Q174" s="284"/>
      <c r="R174" s="223">
        <v>379</v>
      </c>
      <c r="S174" s="223">
        <f t="shared" si="73"/>
        <v>0</v>
      </c>
      <c r="T174" s="284"/>
      <c r="U174" s="223">
        <v>449</v>
      </c>
      <c r="V174" s="98">
        <f t="shared" si="74"/>
        <v>0</v>
      </c>
      <c r="W174" s="284"/>
    </row>
    <row r="175" spans="1:23" s="72" customFormat="1" ht="21" thickBot="1">
      <c r="A175" s="79"/>
      <c r="B175" s="194"/>
      <c r="C175" s="78" t="s">
        <v>532</v>
      </c>
      <c r="D175" s="74"/>
      <c r="E175" s="77"/>
      <c r="F175" s="75"/>
      <c r="G175" s="75"/>
      <c r="H175" s="271"/>
      <c r="I175" s="75"/>
      <c r="J175" s="75"/>
      <c r="K175" s="271"/>
      <c r="L175" s="75"/>
      <c r="M175" s="75"/>
      <c r="N175" s="271"/>
      <c r="O175" s="75"/>
      <c r="P175" s="75"/>
      <c r="Q175" s="271"/>
      <c r="R175" s="75"/>
      <c r="S175" s="75"/>
      <c r="T175" s="271"/>
      <c r="U175" s="75"/>
      <c r="V175" s="74"/>
      <c r="W175" s="293"/>
    </row>
    <row r="176" spans="1:23" s="48" customFormat="1" ht="17.25" thickBot="1">
      <c r="A176" s="30" t="s">
        <v>531</v>
      </c>
      <c r="B176" s="197">
        <v>2000059560010</v>
      </c>
      <c r="C176" s="337" t="s">
        <v>530</v>
      </c>
      <c r="D176" s="53" t="s">
        <v>207</v>
      </c>
      <c r="E176" s="27" t="s">
        <v>480</v>
      </c>
      <c r="F176" s="26">
        <f aca="true" t="shared" si="75" ref="F176:F209">U176-(U176/100*40)</f>
        <v>154.8</v>
      </c>
      <c r="G176" s="26">
        <f aca="true" t="shared" si="76" ref="G176:G209">F176*H176</f>
        <v>0</v>
      </c>
      <c r="H176" s="269"/>
      <c r="I176" s="25">
        <f aca="true" t="shared" si="77" ref="I176:I209">U176-(U176/100*35)</f>
        <v>167.7</v>
      </c>
      <c r="J176" s="25">
        <f aca="true" t="shared" si="78" ref="J176:J209">I176*K176</f>
        <v>0</v>
      </c>
      <c r="K176" s="269"/>
      <c r="L176" s="25">
        <f aca="true" t="shared" si="79" ref="L176:L209">U176-(U176/100*30)</f>
        <v>180.6</v>
      </c>
      <c r="M176" s="25">
        <f aca="true" t="shared" si="80" ref="M176:M209">L176*N176</f>
        <v>0</v>
      </c>
      <c r="N176" s="269"/>
      <c r="O176" s="25">
        <f aca="true" t="shared" si="81" ref="O176:O209">U176-(U176/100*25)</f>
        <v>193.5</v>
      </c>
      <c r="P176" s="25">
        <f aca="true" t="shared" si="82" ref="P176:P209">O176*Q176</f>
        <v>0</v>
      </c>
      <c r="Q176" s="269"/>
      <c r="R176" s="25">
        <f aca="true" t="shared" si="83" ref="R176:R209">U176-(U176/100*20)</f>
        <v>206.4</v>
      </c>
      <c r="S176" s="25">
        <f aca="true" t="shared" si="84" ref="S176:S216">R176*T176</f>
        <v>0</v>
      </c>
      <c r="T176" s="269"/>
      <c r="U176" s="154">
        <v>258</v>
      </c>
      <c r="V176" s="97">
        <f aca="true" t="shared" si="85" ref="V176:V207">U176*W176</f>
        <v>0</v>
      </c>
      <c r="W176" s="269"/>
    </row>
    <row r="177" spans="1:23" s="48" customFormat="1" ht="17.25" thickBot="1">
      <c r="A177" s="16" t="s">
        <v>529</v>
      </c>
      <c r="B177" s="196">
        <v>2000062098425</v>
      </c>
      <c r="C177" s="319"/>
      <c r="D177" s="96" t="s">
        <v>208</v>
      </c>
      <c r="E177" s="13" t="s">
        <v>480</v>
      </c>
      <c r="F177" s="12">
        <f t="shared" si="75"/>
        <v>231</v>
      </c>
      <c r="G177" s="12">
        <f t="shared" si="76"/>
        <v>0</v>
      </c>
      <c r="H177" s="268"/>
      <c r="I177" s="11">
        <f t="shared" si="77"/>
        <v>250.25</v>
      </c>
      <c r="J177" s="11">
        <f t="shared" si="78"/>
        <v>0</v>
      </c>
      <c r="K177" s="268"/>
      <c r="L177" s="11">
        <f t="shared" si="79"/>
        <v>269.5</v>
      </c>
      <c r="M177" s="11">
        <f t="shared" si="80"/>
        <v>0</v>
      </c>
      <c r="N177" s="268"/>
      <c r="O177" s="11">
        <f t="shared" si="81"/>
        <v>288.75</v>
      </c>
      <c r="P177" s="11">
        <f t="shared" si="82"/>
        <v>0</v>
      </c>
      <c r="Q177" s="268"/>
      <c r="R177" s="11">
        <f t="shared" si="83"/>
        <v>308</v>
      </c>
      <c r="S177" s="11">
        <f t="shared" si="84"/>
        <v>0</v>
      </c>
      <c r="T177" s="268"/>
      <c r="U177" s="158">
        <v>385</v>
      </c>
      <c r="V177" s="10">
        <f t="shared" si="85"/>
        <v>0</v>
      </c>
      <c r="W177" s="268"/>
    </row>
    <row r="178" spans="1:23" s="48" customFormat="1" ht="17.25" thickBot="1">
      <c r="A178" s="30" t="s">
        <v>528</v>
      </c>
      <c r="B178" s="197">
        <v>2000062060804</v>
      </c>
      <c r="C178" s="318" t="s">
        <v>527</v>
      </c>
      <c r="D178" s="61" t="s">
        <v>207</v>
      </c>
      <c r="E178" s="27" t="s">
        <v>480</v>
      </c>
      <c r="F178" s="59">
        <f t="shared" si="75"/>
        <v>154.8</v>
      </c>
      <c r="G178" s="59">
        <f t="shared" si="76"/>
        <v>0</v>
      </c>
      <c r="H178" s="272"/>
      <c r="I178" s="58">
        <f t="shared" si="77"/>
        <v>167.7</v>
      </c>
      <c r="J178" s="58">
        <f t="shared" si="78"/>
        <v>0</v>
      </c>
      <c r="K178" s="272"/>
      <c r="L178" s="58">
        <f t="shared" si="79"/>
        <v>180.6</v>
      </c>
      <c r="M178" s="58">
        <f t="shared" si="80"/>
        <v>0</v>
      </c>
      <c r="N178" s="272"/>
      <c r="O178" s="58">
        <f t="shared" si="81"/>
        <v>193.5</v>
      </c>
      <c r="P178" s="58">
        <f t="shared" si="82"/>
        <v>0</v>
      </c>
      <c r="Q178" s="272"/>
      <c r="R178" s="58">
        <f t="shared" si="83"/>
        <v>206.4</v>
      </c>
      <c r="S178" s="58">
        <f t="shared" si="84"/>
        <v>0</v>
      </c>
      <c r="T178" s="272"/>
      <c r="U178" s="224">
        <v>258</v>
      </c>
      <c r="V178" s="10">
        <f t="shared" si="85"/>
        <v>0</v>
      </c>
      <c r="W178" s="272"/>
    </row>
    <row r="179" spans="1:23" s="57" customFormat="1" ht="17.25" thickBot="1">
      <c r="A179" s="16" t="s">
        <v>526</v>
      </c>
      <c r="B179" s="196">
        <v>2000062098449</v>
      </c>
      <c r="C179" s="319"/>
      <c r="D179" s="55" t="s">
        <v>208</v>
      </c>
      <c r="E179" s="13" t="s">
        <v>480</v>
      </c>
      <c r="F179" s="12">
        <f t="shared" si="75"/>
        <v>231</v>
      </c>
      <c r="G179" s="12">
        <f t="shared" si="76"/>
        <v>0</v>
      </c>
      <c r="H179" s="268"/>
      <c r="I179" s="11">
        <f t="shared" si="77"/>
        <v>250.25</v>
      </c>
      <c r="J179" s="11">
        <f t="shared" si="78"/>
        <v>0</v>
      </c>
      <c r="K179" s="268"/>
      <c r="L179" s="11">
        <f t="shared" si="79"/>
        <v>269.5</v>
      </c>
      <c r="M179" s="11">
        <f t="shared" si="80"/>
        <v>0</v>
      </c>
      <c r="N179" s="268"/>
      <c r="O179" s="11">
        <f t="shared" si="81"/>
        <v>288.75</v>
      </c>
      <c r="P179" s="11">
        <f t="shared" si="82"/>
        <v>0</v>
      </c>
      <c r="Q179" s="268"/>
      <c r="R179" s="11">
        <f t="shared" si="83"/>
        <v>308</v>
      </c>
      <c r="S179" s="11">
        <f t="shared" si="84"/>
        <v>0</v>
      </c>
      <c r="T179" s="268"/>
      <c r="U179" s="158">
        <v>385</v>
      </c>
      <c r="V179" s="10">
        <f t="shared" si="85"/>
        <v>0</v>
      </c>
      <c r="W179" s="268"/>
    </row>
    <row r="180" spans="1:23" s="48" customFormat="1" ht="17.25" thickBot="1">
      <c r="A180" s="30" t="s">
        <v>525</v>
      </c>
      <c r="B180" s="197">
        <v>2000062060811</v>
      </c>
      <c r="C180" s="318" t="s">
        <v>524</v>
      </c>
      <c r="D180" s="61" t="s">
        <v>207</v>
      </c>
      <c r="E180" s="27" t="s">
        <v>480</v>
      </c>
      <c r="F180" s="59">
        <f t="shared" si="75"/>
        <v>154.8</v>
      </c>
      <c r="G180" s="59">
        <f t="shared" si="76"/>
        <v>0</v>
      </c>
      <c r="H180" s="272"/>
      <c r="I180" s="58">
        <f t="shared" si="77"/>
        <v>167.7</v>
      </c>
      <c r="J180" s="58">
        <f t="shared" si="78"/>
        <v>0</v>
      </c>
      <c r="K180" s="272"/>
      <c r="L180" s="58">
        <f t="shared" si="79"/>
        <v>180.6</v>
      </c>
      <c r="M180" s="58">
        <f t="shared" si="80"/>
        <v>0</v>
      </c>
      <c r="N180" s="272"/>
      <c r="O180" s="58">
        <f t="shared" si="81"/>
        <v>193.5</v>
      </c>
      <c r="P180" s="58">
        <f t="shared" si="82"/>
        <v>0</v>
      </c>
      <c r="Q180" s="272"/>
      <c r="R180" s="58">
        <f t="shared" si="83"/>
        <v>206.4</v>
      </c>
      <c r="S180" s="58">
        <f t="shared" si="84"/>
        <v>0</v>
      </c>
      <c r="T180" s="272"/>
      <c r="U180" s="296">
        <v>258</v>
      </c>
      <c r="V180" s="10">
        <f t="shared" si="85"/>
        <v>0</v>
      </c>
      <c r="W180" s="272"/>
    </row>
    <row r="181" spans="1:23" s="57" customFormat="1" ht="17.25" thickBot="1">
      <c r="A181" s="16" t="s">
        <v>523</v>
      </c>
      <c r="B181" s="196">
        <v>2000062104010</v>
      </c>
      <c r="C181" s="319"/>
      <c r="D181" s="55" t="s">
        <v>208</v>
      </c>
      <c r="E181" s="13" t="s">
        <v>480</v>
      </c>
      <c r="F181" s="12">
        <f t="shared" si="75"/>
        <v>231</v>
      </c>
      <c r="G181" s="12">
        <f t="shared" si="76"/>
        <v>0</v>
      </c>
      <c r="H181" s="268"/>
      <c r="I181" s="11">
        <f t="shared" si="77"/>
        <v>250.25</v>
      </c>
      <c r="J181" s="11">
        <f t="shared" si="78"/>
        <v>0</v>
      </c>
      <c r="K181" s="268"/>
      <c r="L181" s="11">
        <f t="shared" si="79"/>
        <v>269.5</v>
      </c>
      <c r="M181" s="11">
        <f t="shared" si="80"/>
        <v>0</v>
      </c>
      <c r="N181" s="268"/>
      <c r="O181" s="11">
        <f t="shared" si="81"/>
        <v>288.75</v>
      </c>
      <c r="P181" s="11">
        <f t="shared" si="82"/>
        <v>0</v>
      </c>
      <c r="Q181" s="268"/>
      <c r="R181" s="11">
        <f t="shared" si="83"/>
        <v>308</v>
      </c>
      <c r="S181" s="11">
        <f t="shared" si="84"/>
        <v>0</v>
      </c>
      <c r="T181" s="268"/>
      <c r="U181" s="295">
        <v>385</v>
      </c>
      <c r="V181" s="10">
        <f t="shared" si="85"/>
        <v>0</v>
      </c>
      <c r="W181" s="268"/>
    </row>
    <row r="182" spans="1:23" s="48" customFormat="1" ht="17.25" thickBot="1">
      <c r="A182" s="30" t="s">
        <v>522</v>
      </c>
      <c r="B182" s="197">
        <v>2000059580018</v>
      </c>
      <c r="C182" s="318" t="s">
        <v>521</v>
      </c>
      <c r="D182" s="61" t="s">
        <v>207</v>
      </c>
      <c r="E182" s="27" t="s">
        <v>480</v>
      </c>
      <c r="F182" s="59">
        <f t="shared" si="75"/>
        <v>154.8</v>
      </c>
      <c r="G182" s="59">
        <f t="shared" si="76"/>
        <v>0</v>
      </c>
      <c r="H182" s="272"/>
      <c r="I182" s="58">
        <f t="shared" si="77"/>
        <v>167.7</v>
      </c>
      <c r="J182" s="58">
        <f t="shared" si="78"/>
        <v>0</v>
      </c>
      <c r="K182" s="272"/>
      <c r="L182" s="58">
        <f t="shared" si="79"/>
        <v>180.6</v>
      </c>
      <c r="M182" s="58">
        <f t="shared" si="80"/>
        <v>0</v>
      </c>
      <c r="N182" s="272"/>
      <c r="O182" s="58">
        <f t="shared" si="81"/>
        <v>193.5</v>
      </c>
      <c r="P182" s="58">
        <f t="shared" si="82"/>
        <v>0</v>
      </c>
      <c r="Q182" s="272"/>
      <c r="R182" s="58">
        <f t="shared" si="83"/>
        <v>206.4</v>
      </c>
      <c r="S182" s="58">
        <f t="shared" si="84"/>
        <v>0</v>
      </c>
      <c r="T182" s="272"/>
      <c r="U182" s="296">
        <v>258</v>
      </c>
      <c r="V182" s="10">
        <f t="shared" si="85"/>
        <v>0</v>
      </c>
      <c r="W182" s="272"/>
    </row>
    <row r="183" spans="1:23" s="48" customFormat="1" ht="17.25" thickBot="1">
      <c r="A183" s="16" t="s">
        <v>520</v>
      </c>
      <c r="B183" s="196">
        <v>2000062150727</v>
      </c>
      <c r="C183" s="319"/>
      <c r="D183" s="55" t="s">
        <v>208</v>
      </c>
      <c r="E183" s="13" t="s">
        <v>480</v>
      </c>
      <c r="F183" s="12">
        <f t="shared" si="75"/>
        <v>231</v>
      </c>
      <c r="G183" s="12">
        <f t="shared" si="76"/>
        <v>0</v>
      </c>
      <c r="H183" s="268"/>
      <c r="I183" s="11">
        <f t="shared" si="77"/>
        <v>250.25</v>
      </c>
      <c r="J183" s="11">
        <f t="shared" si="78"/>
        <v>0</v>
      </c>
      <c r="K183" s="268"/>
      <c r="L183" s="11">
        <f t="shared" si="79"/>
        <v>269.5</v>
      </c>
      <c r="M183" s="11">
        <f t="shared" si="80"/>
        <v>0</v>
      </c>
      <c r="N183" s="268"/>
      <c r="O183" s="11">
        <f t="shared" si="81"/>
        <v>288.75</v>
      </c>
      <c r="P183" s="11">
        <f t="shared" si="82"/>
        <v>0</v>
      </c>
      <c r="Q183" s="268"/>
      <c r="R183" s="11">
        <f t="shared" si="83"/>
        <v>308</v>
      </c>
      <c r="S183" s="11">
        <f t="shared" si="84"/>
        <v>0</v>
      </c>
      <c r="T183" s="268"/>
      <c r="U183" s="295">
        <v>385</v>
      </c>
      <c r="V183" s="10">
        <f t="shared" si="85"/>
        <v>0</v>
      </c>
      <c r="W183" s="268"/>
    </row>
    <row r="184" spans="1:23" s="48" customFormat="1" ht="17.25" thickBot="1">
      <c r="A184" s="95" t="s">
        <v>519</v>
      </c>
      <c r="B184" s="199">
        <v>2000059630010</v>
      </c>
      <c r="C184" s="318" t="s">
        <v>518</v>
      </c>
      <c r="D184" s="94" t="s">
        <v>207</v>
      </c>
      <c r="E184" s="27" t="s">
        <v>480</v>
      </c>
      <c r="F184" s="59">
        <f t="shared" si="75"/>
        <v>117</v>
      </c>
      <c r="G184" s="59">
        <f t="shared" si="76"/>
        <v>0</v>
      </c>
      <c r="H184" s="272"/>
      <c r="I184" s="58">
        <f t="shared" si="77"/>
        <v>126.75</v>
      </c>
      <c r="J184" s="58">
        <f t="shared" si="78"/>
        <v>0</v>
      </c>
      <c r="K184" s="272"/>
      <c r="L184" s="58">
        <f t="shared" si="79"/>
        <v>136.5</v>
      </c>
      <c r="M184" s="58">
        <f t="shared" si="80"/>
        <v>0</v>
      </c>
      <c r="N184" s="272"/>
      <c r="O184" s="58">
        <f t="shared" si="81"/>
        <v>146.25</v>
      </c>
      <c r="P184" s="58">
        <f t="shared" si="82"/>
        <v>0</v>
      </c>
      <c r="Q184" s="272"/>
      <c r="R184" s="58">
        <f t="shared" si="83"/>
        <v>156</v>
      </c>
      <c r="S184" s="58">
        <f t="shared" si="84"/>
        <v>0</v>
      </c>
      <c r="T184" s="272"/>
      <c r="U184" s="225">
        <v>195</v>
      </c>
      <c r="V184" s="10">
        <f t="shared" si="85"/>
        <v>0</v>
      </c>
      <c r="W184" s="272"/>
    </row>
    <row r="185" spans="1:23" s="48" customFormat="1" ht="17.25" thickBot="1">
      <c r="A185" s="93" t="s">
        <v>517</v>
      </c>
      <c r="B185" s="207">
        <v>2000062150789</v>
      </c>
      <c r="C185" s="319"/>
      <c r="D185" s="55" t="s">
        <v>208</v>
      </c>
      <c r="E185" s="13" t="s">
        <v>480</v>
      </c>
      <c r="F185" s="12">
        <f t="shared" si="75"/>
        <v>179.39999999999998</v>
      </c>
      <c r="G185" s="12">
        <f t="shared" si="76"/>
        <v>0</v>
      </c>
      <c r="H185" s="268"/>
      <c r="I185" s="11">
        <f t="shared" si="77"/>
        <v>194.35</v>
      </c>
      <c r="J185" s="11">
        <f t="shared" si="78"/>
        <v>0</v>
      </c>
      <c r="K185" s="268"/>
      <c r="L185" s="11">
        <f t="shared" si="79"/>
        <v>209.3</v>
      </c>
      <c r="M185" s="11">
        <f t="shared" si="80"/>
        <v>0</v>
      </c>
      <c r="N185" s="268"/>
      <c r="O185" s="11">
        <f t="shared" si="81"/>
        <v>224.25</v>
      </c>
      <c r="P185" s="11">
        <f t="shared" si="82"/>
        <v>0</v>
      </c>
      <c r="Q185" s="268"/>
      <c r="R185" s="11">
        <f t="shared" si="83"/>
        <v>239.2</v>
      </c>
      <c r="S185" s="11">
        <f t="shared" si="84"/>
        <v>0</v>
      </c>
      <c r="T185" s="268"/>
      <c r="U185" s="158">
        <v>299</v>
      </c>
      <c r="V185" s="10">
        <f t="shared" si="85"/>
        <v>0</v>
      </c>
      <c r="W185" s="268"/>
    </row>
    <row r="186" spans="1:23" s="48" customFormat="1" ht="17.25" thickBot="1">
      <c r="A186" s="30" t="s">
        <v>516</v>
      </c>
      <c r="B186" s="197">
        <v>2000062060798</v>
      </c>
      <c r="C186" s="318" t="s">
        <v>515</v>
      </c>
      <c r="D186" s="61" t="s">
        <v>207</v>
      </c>
      <c r="E186" s="20" t="s">
        <v>480</v>
      </c>
      <c r="F186" s="59">
        <f t="shared" si="75"/>
        <v>172.8</v>
      </c>
      <c r="G186" s="59">
        <f t="shared" si="76"/>
        <v>0</v>
      </c>
      <c r="H186" s="272"/>
      <c r="I186" s="58">
        <f t="shared" si="77"/>
        <v>187.2</v>
      </c>
      <c r="J186" s="58">
        <f t="shared" si="78"/>
        <v>0</v>
      </c>
      <c r="K186" s="272"/>
      <c r="L186" s="58">
        <f t="shared" si="79"/>
        <v>201.60000000000002</v>
      </c>
      <c r="M186" s="58">
        <f t="shared" si="80"/>
        <v>0</v>
      </c>
      <c r="N186" s="272"/>
      <c r="O186" s="58">
        <f t="shared" si="81"/>
        <v>216</v>
      </c>
      <c r="P186" s="58">
        <f t="shared" si="82"/>
        <v>0</v>
      </c>
      <c r="Q186" s="272"/>
      <c r="R186" s="58">
        <f t="shared" si="83"/>
        <v>230.4</v>
      </c>
      <c r="S186" s="58">
        <f t="shared" si="84"/>
        <v>0</v>
      </c>
      <c r="T186" s="272"/>
      <c r="U186" s="224">
        <v>288</v>
      </c>
      <c r="V186" s="10">
        <f t="shared" si="85"/>
        <v>0</v>
      </c>
      <c r="W186" s="272"/>
    </row>
    <row r="187" spans="1:23" s="57" customFormat="1" ht="17.25" thickBot="1">
      <c r="A187" s="16" t="s">
        <v>514</v>
      </c>
      <c r="B187" s="196">
        <v>2000062098432</v>
      </c>
      <c r="C187" s="319"/>
      <c r="D187" s="55" t="s">
        <v>208</v>
      </c>
      <c r="E187" s="13" t="s">
        <v>480</v>
      </c>
      <c r="F187" s="12">
        <f t="shared" si="75"/>
        <v>239.39999999999998</v>
      </c>
      <c r="G187" s="12">
        <f t="shared" si="76"/>
        <v>0</v>
      </c>
      <c r="H187" s="268"/>
      <c r="I187" s="11">
        <f t="shared" si="77"/>
        <v>259.35</v>
      </c>
      <c r="J187" s="11">
        <f t="shared" si="78"/>
        <v>0</v>
      </c>
      <c r="K187" s="268"/>
      <c r="L187" s="11">
        <f t="shared" si="79"/>
        <v>279.3</v>
      </c>
      <c r="M187" s="11">
        <f t="shared" si="80"/>
        <v>0</v>
      </c>
      <c r="N187" s="268"/>
      <c r="O187" s="11">
        <f t="shared" si="81"/>
        <v>299.25</v>
      </c>
      <c r="P187" s="11">
        <f t="shared" si="82"/>
        <v>0</v>
      </c>
      <c r="Q187" s="268"/>
      <c r="R187" s="11">
        <f t="shared" si="83"/>
        <v>319.2</v>
      </c>
      <c r="S187" s="11">
        <f t="shared" si="84"/>
        <v>0</v>
      </c>
      <c r="T187" s="268"/>
      <c r="U187" s="158">
        <v>399</v>
      </c>
      <c r="V187" s="10">
        <f t="shared" si="85"/>
        <v>0</v>
      </c>
      <c r="W187" s="268"/>
    </row>
    <row r="188" spans="1:23" s="48" customFormat="1" ht="17.25" hidden="1" thickBot="1">
      <c r="A188" s="30" t="s">
        <v>512</v>
      </c>
      <c r="B188" s="197">
        <v>2000062150802</v>
      </c>
      <c r="C188" s="318" t="s">
        <v>513</v>
      </c>
      <c r="D188" s="61" t="s">
        <v>207</v>
      </c>
      <c r="E188" s="27" t="s">
        <v>480</v>
      </c>
      <c r="F188" s="59">
        <f t="shared" si="75"/>
        <v>172.8</v>
      </c>
      <c r="G188" s="59">
        <f t="shared" si="76"/>
        <v>0</v>
      </c>
      <c r="H188" s="272"/>
      <c r="I188" s="58">
        <f t="shared" si="77"/>
        <v>187.2</v>
      </c>
      <c r="J188" s="58">
        <f t="shared" si="78"/>
        <v>0</v>
      </c>
      <c r="K188" s="272"/>
      <c r="L188" s="58">
        <f t="shared" si="79"/>
        <v>201.60000000000002</v>
      </c>
      <c r="M188" s="58">
        <f t="shared" si="80"/>
        <v>0</v>
      </c>
      <c r="N188" s="272"/>
      <c r="O188" s="58">
        <f t="shared" si="81"/>
        <v>216</v>
      </c>
      <c r="P188" s="58">
        <f t="shared" si="82"/>
        <v>0</v>
      </c>
      <c r="Q188" s="272"/>
      <c r="R188" s="58">
        <f t="shared" si="83"/>
        <v>230.4</v>
      </c>
      <c r="S188" s="58">
        <f t="shared" si="84"/>
        <v>0</v>
      </c>
      <c r="T188" s="272"/>
      <c r="U188" s="224">
        <v>288</v>
      </c>
      <c r="V188" s="10">
        <f t="shared" si="85"/>
        <v>0</v>
      </c>
      <c r="W188" s="272"/>
    </row>
    <row r="189" spans="1:23" s="57" customFormat="1" ht="17.25" hidden="1" thickBot="1">
      <c r="A189" s="16" t="s">
        <v>512</v>
      </c>
      <c r="B189" s="196">
        <v>2000062150741</v>
      </c>
      <c r="C189" s="319"/>
      <c r="D189" s="55" t="s">
        <v>208</v>
      </c>
      <c r="E189" s="13" t="s">
        <v>480</v>
      </c>
      <c r="F189" s="12">
        <f t="shared" si="75"/>
        <v>239.39999999999998</v>
      </c>
      <c r="G189" s="12">
        <f t="shared" si="76"/>
        <v>0</v>
      </c>
      <c r="H189" s="268"/>
      <c r="I189" s="11">
        <f t="shared" si="77"/>
        <v>259.35</v>
      </c>
      <c r="J189" s="11">
        <f t="shared" si="78"/>
        <v>0</v>
      </c>
      <c r="K189" s="268"/>
      <c r="L189" s="11">
        <f t="shared" si="79"/>
        <v>279.3</v>
      </c>
      <c r="M189" s="11">
        <f t="shared" si="80"/>
        <v>0</v>
      </c>
      <c r="N189" s="268"/>
      <c r="O189" s="11">
        <f t="shared" si="81"/>
        <v>299.25</v>
      </c>
      <c r="P189" s="11">
        <f t="shared" si="82"/>
        <v>0</v>
      </c>
      <c r="Q189" s="268"/>
      <c r="R189" s="11">
        <f t="shared" si="83"/>
        <v>319.2</v>
      </c>
      <c r="S189" s="11">
        <f t="shared" si="84"/>
        <v>0</v>
      </c>
      <c r="T189" s="268"/>
      <c r="U189" s="158">
        <v>399</v>
      </c>
      <c r="V189" s="10">
        <f t="shared" si="85"/>
        <v>0</v>
      </c>
      <c r="W189" s="268"/>
    </row>
    <row r="190" spans="1:23" s="48" customFormat="1" ht="17.25" hidden="1" thickBot="1">
      <c r="A190" s="30" t="s">
        <v>511</v>
      </c>
      <c r="B190" s="197">
        <v>2000062072920</v>
      </c>
      <c r="C190" s="318" t="s">
        <v>510</v>
      </c>
      <c r="D190" s="61" t="s">
        <v>207</v>
      </c>
      <c r="E190" s="27" t="s">
        <v>480</v>
      </c>
      <c r="F190" s="59">
        <f t="shared" si="75"/>
        <v>172.8</v>
      </c>
      <c r="G190" s="59">
        <f t="shared" si="76"/>
        <v>0</v>
      </c>
      <c r="H190" s="272"/>
      <c r="I190" s="58">
        <f t="shared" si="77"/>
        <v>187.2</v>
      </c>
      <c r="J190" s="58">
        <f t="shared" si="78"/>
        <v>0</v>
      </c>
      <c r="K190" s="272"/>
      <c r="L190" s="58">
        <f t="shared" si="79"/>
        <v>201.60000000000002</v>
      </c>
      <c r="M190" s="58">
        <f t="shared" si="80"/>
        <v>0</v>
      </c>
      <c r="N190" s="272"/>
      <c r="O190" s="58">
        <f t="shared" si="81"/>
        <v>216</v>
      </c>
      <c r="P190" s="58">
        <f t="shared" si="82"/>
        <v>0</v>
      </c>
      <c r="Q190" s="272"/>
      <c r="R190" s="58">
        <f t="shared" si="83"/>
        <v>230.4</v>
      </c>
      <c r="S190" s="58">
        <f t="shared" si="84"/>
        <v>0</v>
      </c>
      <c r="T190" s="272"/>
      <c r="U190" s="224">
        <v>288</v>
      </c>
      <c r="V190" s="10">
        <f t="shared" si="85"/>
        <v>0</v>
      </c>
      <c r="W190" s="272"/>
    </row>
    <row r="191" spans="1:23" s="57" customFormat="1" ht="17.25" hidden="1" thickBot="1">
      <c r="A191" s="16" t="s">
        <v>509</v>
      </c>
      <c r="B191" s="196">
        <v>2000062073019</v>
      </c>
      <c r="C191" s="319"/>
      <c r="D191" s="55" t="s">
        <v>208</v>
      </c>
      <c r="E191" s="13" t="s">
        <v>480</v>
      </c>
      <c r="F191" s="12">
        <f t="shared" si="75"/>
        <v>239.39999999999998</v>
      </c>
      <c r="G191" s="12">
        <f t="shared" si="76"/>
        <v>0</v>
      </c>
      <c r="H191" s="268"/>
      <c r="I191" s="11">
        <f t="shared" si="77"/>
        <v>259.35</v>
      </c>
      <c r="J191" s="11">
        <f t="shared" si="78"/>
        <v>0</v>
      </c>
      <c r="K191" s="268"/>
      <c r="L191" s="11">
        <f t="shared" si="79"/>
        <v>279.3</v>
      </c>
      <c r="M191" s="11">
        <f t="shared" si="80"/>
        <v>0</v>
      </c>
      <c r="N191" s="268"/>
      <c r="O191" s="11">
        <f t="shared" si="81"/>
        <v>299.25</v>
      </c>
      <c r="P191" s="11">
        <f t="shared" si="82"/>
        <v>0</v>
      </c>
      <c r="Q191" s="268"/>
      <c r="R191" s="11">
        <f t="shared" si="83"/>
        <v>319.2</v>
      </c>
      <c r="S191" s="11">
        <f t="shared" si="84"/>
        <v>0</v>
      </c>
      <c r="T191" s="268"/>
      <c r="U191" s="158">
        <v>399</v>
      </c>
      <c r="V191" s="10">
        <f t="shared" si="85"/>
        <v>0</v>
      </c>
      <c r="W191" s="268"/>
    </row>
    <row r="192" spans="1:23" s="48" customFormat="1" ht="17.25" hidden="1" thickBot="1">
      <c r="A192" s="30" t="s">
        <v>508</v>
      </c>
      <c r="B192" s="197">
        <v>2000062150833</v>
      </c>
      <c r="C192" s="318" t="s">
        <v>507</v>
      </c>
      <c r="D192" s="61" t="s">
        <v>207</v>
      </c>
      <c r="E192" s="27" t="s">
        <v>480</v>
      </c>
      <c r="F192" s="59">
        <f t="shared" si="75"/>
        <v>172.8</v>
      </c>
      <c r="G192" s="59">
        <f t="shared" si="76"/>
        <v>0</v>
      </c>
      <c r="H192" s="272"/>
      <c r="I192" s="58">
        <f t="shared" si="77"/>
        <v>187.2</v>
      </c>
      <c r="J192" s="58">
        <f t="shared" si="78"/>
        <v>0</v>
      </c>
      <c r="K192" s="272"/>
      <c r="L192" s="58">
        <f t="shared" si="79"/>
        <v>201.60000000000002</v>
      </c>
      <c r="M192" s="58">
        <f t="shared" si="80"/>
        <v>0</v>
      </c>
      <c r="N192" s="272"/>
      <c r="O192" s="58">
        <f t="shared" si="81"/>
        <v>216</v>
      </c>
      <c r="P192" s="58">
        <f t="shared" si="82"/>
        <v>0</v>
      </c>
      <c r="Q192" s="272"/>
      <c r="R192" s="58">
        <f t="shared" si="83"/>
        <v>230.4</v>
      </c>
      <c r="S192" s="58">
        <f t="shared" si="84"/>
        <v>0</v>
      </c>
      <c r="T192" s="272"/>
      <c r="U192" s="224">
        <v>288</v>
      </c>
      <c r="V192" s="10">
        <f t="shared" si="85"/>
        <v>0</v>
      </c>
      <c r="W192" s="272"/>
    </row>
    <row r="193" spans="1:23" s="57" customFormat="1" ht="17.25" hidden="1" thickBot="1">
      <c r="A193" s="16" t="s">
        <v>506</v>
      </c>
      <c r="B193" s="196">
        <v>2000062150772</v>
      </c>
      <c r="C193" s="319"/>
      <c r="D193" s="55" t="s">
        <v>208</v>
      </c>
      <c r="E193" s="13" t="s">
        <v>480</v>
      </c>
      <c r="F193" s="12">
        <f t="shared" si="75"/>
        <v>239.39999999999998</v>
      </c>
      <c r="G193" s="12">
        <f t="shared" si="76"/>
        <v>0</v>
      </c>
      <c r="H193" s="268"/>
      <c r="I193" s="11">
        <f t="shared" si="77"/>
        <v>259.35</v>
      </c>
      <c r="J193" s="11">
        <f t="shared" si="78"/>
        <v>0</v>
      </c>
      <c r="K193" s="268"/>
      <c r="L193" s="11">
        <f t="shared" si="79"/>
        <v>279.3</v>
      </c>
      <c r="M193" s="11">
        <f t="shared" si="80"/>
        <v>0</v>
      </c>
      <c r="N193" s="268"/>
      <c r="O193" s="11">
        <f t="shared" si="81"/>
        <v>299.25</v>
      </c>
      <c r="P193" s="11">
        <f t="shared" si="82"/>
        <v>0</v>
      </c>
      <c r="Q193" s="268"/>
      <c r="R193" s="11">
        <f t="shared" si="83"/>
        <v>319.2</v>
      </c>
      <c r="S193" s="11">
        <f t="shared" si="84"/>
        <v>0</v>
      </c>
      <c r="T193" s="268"/>
      <c r="U193" s="158">
        <v>399</v>
      </c>
      <c r="V193" s="10">
        <f t="shared" si="85"/>
        <v>0</v>
      </c>
      <c r="W193" s="268"/>
    </row>
    <row r="194" spans="1:23" s="48" customFormat="1" ht="17.25" hidden="1" thickBot="1">
      <c r="A194" s="30" t="s">
        <v>505</v>
      </c>
      <c r="B194" s="197">
        <v>2000062071732</v>
      </c>
      <c r="C194" s="318" t="s">
        <v>504</v>
      </c>
      <c r="D194" s="61" t="s">
        <v>207</v>
      </c>
      <c r="E194" s="27" t="s">
        <v>480</v>
      </c>
      <c r="F194" s="59">
        <f t="shared" si="75"/>
        <v>172.8</v>
      </c>
      <c r="G194" s="59">
        <f t="shared" si="76"/>
        <v>0</v>
      </c>
      <c r="H194" s="272"/>
      <c r="I194" s="58">
        <f t="shared" si="77"/>
        <v>187.2</v>
      </c>
      <c r="J194" s="58">
        <f t="shared" si="78"/>
        <v>0</v>
      </c>
      <c r="K194" s="272"/>
      <c r="L194" s="58">
        <f t="shared" si="79"/>
        <v>201.60000000000002</v>
      </c>
      <c r="M194" s="58">
        <f t="shared" si="80"/>
        <v>0</v>
      </c>
      <c r="N194" s="272"/>
      <c r="O194" s="58">
        <f t="shared" si="81"/>
        <v>216</v>
      </c>
      <c r="P194" s="58">
        <f t="shared" si="82"/>
        <v>0</v>
      </c>
      <c r="Q194" s="272"/>
      <c r="R194" s="58">
        <f t="shared" si="83"/>
        <v>230.4</v>
      </c>
      <c r="S194" s="58">
        <f t="shared" si="84"/>
        <v>0</v>
      </c>
      <c r="T194" s="272"/>
      <c r="U194" s="224">
        <v>288</v>
      </c>
      <c r="V194" s="10">
        <f t="shared" si="85"/>
        <v>0</v>
      </c>
      <c r="W194" s="272"/>
    </row>
    <row r="195" spans="1:23" s="57" customFormat="1" ht="17.25" hidden="1" thickBot="1">
      <c r="A195" s="16" t="s">
        <v>503</v>
      </c>
      <c r="B195" s="196">
        <v>2000062072944</v>
      </c>
      <c r="C195" s="319"/>
      <c r="D195" s="55" t="s">
        <v>208</v>
      </c>
      <c r="E195" s="13" t="s">
        <v>480</v>
      </c>
      <c r="F195" s="12">
        <f t="shared" si="75"/>
        <v>239.39999999999998</v>
      </c>
      <c r="G195" s="12">
        <f t="shared" si="76"/>
        <v>0</v>
      </c>
      <c r="H195" s="268"/>
      <c r="I195" s="11">
        <f t="shared" si="77"/>
        <v>259.35</v>
      </c>
      <c r="J195" s="11">
        <f t="shared" si="78"/>
        <v>0</v>
      </c>
      <c r="K195" s="268"/>
      <c r="L195" s="11">
        <f t="shared" si="79"/>
        <v>279.3</v>
      </c>
      <c r="M195" s="11">
        <f t="shared" si="80"/>
        <v>0</v>
      </c>
      <c r="N195" s="268"/>
      <c r="O195" s="11">
        <f t="shared" si="81"/>
        <v>299.25</v>
      </c>
      <c r="P195" s="11">
        <f t="shared" si="82"/>
        <v>0</v>
      </c>
      <c r="Q195" s="268"/>
      <c r="R195" s="11">
        <f t="shared" si="83"/>
        <v>319.2</v>
      </c>
      <c r="S195" s="11">
        <f t="shared" si="84"/>
        <v>0</v>
      </c>
      <c r="T195" s="268"/>
      <c r="U195" s="158">
        <v>399</v>
      </c>
      <c r="V195" s="10">
        <f t="shared" si="85"/>
        <v>0</v>
      </c>
      <c r="W195" s="268"/>
    </row>
    <row r="196" spans="1:23" s="48" customFormat="1" ht="17.25" hidden="1" thickBot="1">
      <c r="A196" s="30" t="s">
        <v>502</v>
      </c>
      <c r="B196" s="197">
        <v>2000062072906</v>
      </c>
      <c r="C196" s="318" t="s">
        <v>501</v>
      </c>
      <c r="D196" s="61" t="s">
        <v>207</v>
      </c>
      <c r="E196" s="27" t="s">
        <v>480</v>
      </c>
      <c r="F196" s="59">
        <f t="shared" si="75"/>
        <v>172.8</v>
      </c>
      <c r="G196" s="59">
        <f t="shared" si="76"/>
        <v>0</v>
      </c>
      <c r="H196" s="272"/>
      <c r="I196" s="58">
        <f t="shared" si="77"/>
        <v>187.2</v>
      </c>
      <c r="J196" s="58">
        <f t="shared" si="78"/>
        <v>0</v>
      </c>
      <c r="K196" s="272"/>
      <c r="L196" s="58">
        <f t="shared" si="79"/>
        <v>201.60000000000002</v>
      </c>
      <c r="M196" s="58">
        <f t="shared" si="80"/>
        <v>0</v>
      </c>
      <c r="N196" s="272"/>
      <c r="O196" s="58">
        <f t="shared" si="81"/>
        <v>216</v>
      </c>
      <c r="P196" s="58">
        <f t="shared" si="82"/>
        <v>0</v>
      </c>
      <c r="Q196" s="272"/>
      <c r="R196" s="58">
        <f t="shared" si="83"/>
        <v>230.4</v>
      </c>
      <c r="S196" s="58">
        <f t="shared" si="84"/>
        <v>0</v>
      </c>
      <c r="T196" s="272"/>
      <c r="U196" s="224">
        <v>288</v>
      </c>
      <c r="V196" s="10">
        <f t="shared" si="85"/>
        <v>0</v>
      </c>
      <c r="W196" s="272"/>
    </row>
    <row r="197" spans="1:23" s="57" customFormat="1" ht="17.25" hidden="1" thickBot="1">
      <c r="A197" s="16" t="s">
        <v>500</v>
      </c>
      <c r="B197" s="196">
        <v>2000062072982</v>
      </c>
      <c r="C197" s="319"/>
      <c r="D197" s="55" t="s">
        <v>208</v>
      </c>
      <c r="E197" s="13" t="s">
        <v>480</v>
      </c>
      <c r="F197" s="12">
        <f t="shared" si="75"/>
        <v>239.39999999999998</v>
      </c>
      <c r="G197" s="12">
        <f t="shared" si="76"/>
        <v>0</v>
      </c>
      <c r="H197" s="268"/>
      <c r="I197" s="11">
        <f t="shared" si="77"/>
        <v>259.35</v>
      </c>
      <c r="J197" s="11">
        <f t="shared" si="78"/>
        <v>0</v>
      </c>
      <c r="K197" s="268"/>
      <c r="L197" s="11">
        <f t="shared" si="79"/>
        <v>279.3</v>
      </c>
      <c r="M197" s="11">
        <f t="shared" si="80"/>
        <v>0</v>
      </c>
      <c r="N197" s="268"/>
      <c r="O197" s="11">
        <f t="shared" si="81"/>
        <v>299.25</v>
      </c>
      <c r="P197" s="11">
        <f t="shared" si="82"/>
        <v>0</v>
      </c>
      <c r="Q197" s="268"/>
      <c r="R197" s="11">
        <f t="shared" si="83"/>
        <v>319.2</v>
      </c>
      <c r="S197" s="11">
        <f t="shared" si="84"/>
        <v>0</v>
      </c>
      <c r="T197" s="268"/>
      <c r="U197" s="158">
        <v>399</v>
      </c>
      <c r="V197" s="10">
        <f t="shared" si="85"/>
        <v>0</v>
      </c>
      <c r="W197" s="268"/>
    </row>
    <row r="198" spans="1:23" s="48" customFormat="1" ht="17.25" hidden="1" thickBot="1">
      <c r="A198" s="30" t="s">
        <v>492</v>
      </c>
      <c r="B198" s="197">
        <v>2000062071770</v>
      </c>
      <c r="C198" s="318" t="s">
        <v>499</v>
      </c>
      <c r="D198" s="61" t="s">
        <v>207</v>
      </c>
      <c r="E198" s="27" t="s">
        <v>480</v>
      </c>
      <c r="F198" s="59">
        <f t="shared" si="75"/>
        <v>172.8</v>
      </c>
      <c r="G198" s="59">
        <f t="shared" si="76"/>
        <v>0</v>
      </c>
      <c r="H198" s="272"/>
      <c r="I198" s="58">
        <f t="shared" si="77"/>
        <v>187.2</v>
      </c>
      <c r="J198" s="58">
        <f t="shared" si="78"/>
        <v>0</v>
      </c>
      <c r="K198" s="272"/>
      <c r="L198" s="58">
        <f t="shared" si="79"/>
        <v>201.60000000000002</v>
      </c>
      <c r="M198" s="58">
        <f t="shared" si="80"/>
        <v>0</v>
      </c>
      <c r="N198" s="272"/>
      <c r="O198" s="58">
        <f t="shared" si="81"/>
        <v>216</v>
      </c>
      <c r="P198" s="58">
        <f t="shared" si="82"/>
        <v>0</v>
      </c>
      <c r="Q198" s="272"/>
      <c r="R198" s="58">
        <f t="shared" si="83"/>
        <v>230.4</v>
      </c>
      <c r="S198" s="58">
        <f t="shared" si="84"/>
        <v>0</v>
      </c>
      <c r="T198" s="272"/>
      <c r="U198" s="224">
        <v>288</v>
      </c>
      <c r="V198" s="10">
        <f t="shared" si="85"/>
        <v>0</v>
      </c>
      <c r="W198" s="272"/>
    </row>
    <row r="199" spans="1:23" s="57" customFormat="1" ht="17.25" hidden="1" thickBot="1">
      <c r="A199" s="16" t="s">
        <v>490</v>
      </c>
      <c r="B199" s="196">
        <v>2000062073040</v>
      </c>
      <c r="C199" s="319"/>
      <c r="D199" s="55" t="s">
        <v>208</v>
      </c>
      <c r="E199" s="13" t="s">
        <v>480</v>
      </c>
      <c r="F199" s="12">
        <f t="shared" si="75"/>
        <v>239.39999999999998</v>
      </c>
      <c r="G199" s="12">
        <f t="shared" si="76"/>
        <v>0</v>
      </c>
      <c r="H199" s="268"/>
      <c r="I199" s="11">
        <f t="shared" si="77"/>
        <v>259.35</v>
      </c>
      <c r="J199" s="11">
        <f t="shared" si="78"/>
        <v>0</v>
      </c>
      <c r="K199" s="268"/>
      <c r="L199" s="11">
        <f t="shared" si="79"/>
        <v>279.3</v>
      </c>
      <c r="M199" s="11">
        <f t="shared" si="80"/>
        <v>0</v>
      </c>
      <c r="N199" s="268"/>
      <c r="O199" s="11">
        <f t="shared" si="81"/>
        <v>299.25</v>
      </c>
      <c r="P199" s="11">
        <f t="shared" si="82"/>
        <v>0</v>
      </c>
      <c r="Q199" s="268"/>
      <c r="R199" s="11">
        <f t="shared" si="83"/>
        <v>319.2</v>
      </c>
      <c r="S199" s="11">
        <f t="shared" si="84"/>
        <v>0</v>
      </c>
      <c r="T199" s="268"/>
      <c r="U199" s="158">
        <v>399</v>
      </c>
      <c r="V199" s="10">
        <f t="shared" si="85"/>
        <v>0</v>
      </c>
      <c r="W199" s="268"/>
    </row>
    <row r="200" spans="1:23" s="48" customFormat="1" ht="17.25" hidden="1" thickBot="1">
      <c r="A200" s="30" t="s">
        <v>498</v>
      </c>
      <c r="B200" s="197">
        <v>2000062150796</v>
      </c>
      <c r="C200" s="318" t="s">
        <v>497</v>
      </c>
      <c r="D200" s="61" t="s">
        <v>207</v>
      </c>
      <c r="E200" s="27" t="s">
        <v>480</v>
      </c>
      <c r="F200" s="59">
        <f t="shared" si="75"/>
        <v>172.8</v>
      </c>
      <c r="G200" s="59">
        <f t="shared" si="76"/>
        <v>0</v>
      </c>
      <c r="H200" s="272"/>
      <c r="I200" s="58">
        <f t="shared" si="77"/>
        <v>187.2</v>
      </c>
      <c r="J200" s="58">
        <f t="shared" si="78"/>
        <v>0</v>
      </c>
      <c r="K200" s="272"/>
      <c r="L200" s="58">
        <f t="shared" si="79"/>
        <v>201.60000000000002</v>
      </c>
      <c r="M200" s="58">
        <f t="shared" si="80"/>
        <v>0</v>
      </c>
      <c r="N200" s="272"/>
      <c r="O200" s="58">
        <f t="shared" si="81"/>
        <v>216</v>
      </c>
      <c r="P200" s="58">
        <f t="shared" si="82"/>
        <v>0</v>
      </c>
      <c r="Q200" s="272"/>
      <c r="R200" s="58">
        <f t="shared" si="83"/>
        <v>230.4</v>
      </c>
      <c r="S200" s="58">
        <f t="shared" si="84"/>
        <v>0</v>
      </c>
      <c r="T200" s="272"/>
      <c r="U200" s="224">
        <v>288</v>
      </c>
      <c r="V200" s="10">
        <f t="shared" si="85"/>
        <v>0</v>
      </c>
      <c r="W200" s="272"/>
    </row>
    <row r="201" spans="1:23" s="57" customFormat="1" ht="17.25" hidden="1" thickBot="1">
      <c r="A201" s="16" t="s">
        <v>496</v>
      </c>
      <c r="B201" s="196">
        <v>2000062150734</v>
      </c>
      <c r="C201" s="319"/>
      <c r="D201" s="55" t="s">
        <v>208</v>
      </c>
      <c r="E201" s="13" t="s">
        <v>480</v>
      </c>
      <c r="F201" s="12">
        <f t="shared" si="75"/>
        <v>239.39999999999998</v>
      </c>
      <c r="G201" s="12">
        <f t="shared" si="76"/>
        <v>0</v>
      </c>
      <c r="H201" s="268"/>
      <c r="I201" s="11">
        <f t="shared" si="77"/>
        <v>259.35</v>
      </c>
      <c r="J201" s="11">
        <f t="shared" si="78"/>
        <v>0</v>
      </c>
      <c r="K201" s="268"/>
      <c r="L201" s="11">
        <f t="shared" si="79"/>
        <v>279.3</v>
      </c>
      <c r="M201" s="11">
        <f t="shared" si="80"/>
        <v>0</v>
      </c>
      <c r="N201" s="268"/>
      <c r="O201" s="11">
        <f t="shared" si="81"/>
        <v>299.25</v>
      </c>
      <c r="P201" s="11">
        <f t="shared" si="82"/>
        <v>0</v>
      </c>
      <c r="Q201" s="268"/>
      <c r="R201" s="11">
        <f t="shared" si="83"/>
        <v>319.2</v>
      </c>
      <c r="S201" s="11">
        <f t="shared" si="84"/>
        <v>0</v>
      </c>
      <c r="T201" s="268"/>
      <c r="U201" s="158">
        <v>399</v>
      </c>
      <c r="V201" s="10">
        <f t="shared" si="85"/>
        <v>0</v>
      </c>
      <c r="W201" s="268"/>
    </row>
    <row r="202" spans="1:23" s="48" customFormat="1" ht="17.25" hidden="1" thickBot="1">
      <c r="A202" s="30" t="s">
        <v>495</v>
      </c>
      <c r="B202" s="197">
        <v>2000062150819</v>
      </c>
      <c r="C202" s="318" t="s">
        <v>494</v>
      </c>
      <c r="D202" s="61" t="s">
        <v>207</v>
      </c>
      <c r="E202" s="27" t="s">
        <v>480</v>
      </c>
      <c r="F202" s="59">
        <f t="shared" si="75"/>
        <v>172.8</v>
      </c>
      <c r="G202" s="59">
        <f t="shared" si="76"/>
        <v>0</v>
      </c>
      <c r="H202" s="272"/>
      <c r="I202" s="58">
        <f t="shared" si="77"/>
        <v>187.2</v>
      </c>
      <c r="J202" s="58">
        <f t="shared" si="78"/>
        <v>0</v>
      </c>
      <c r="K202" s="272"/>
      <c r="L202" s="58">
        <f t="shared" si="79"/>
        <v>201.60000000000002</v>
      </c>
      <c r="M202" s="58">
        <f t="shared" si="80"/>
        <v>0</v>
      </c>
      <c r="N202" s="272"/>
      <c r="O202" s="58">
        <f t="shared" si="81"/>
        <v>216</v>
      </c>
      <c r="P202" s="58">
        <f t="shared" si="82"/>
        <v>0</v>
      </c>
      <c r="Q202" s="272"/>
      <c r="R202" s="58">
        <f t="shared" si="83"/>
        <v>230.4</v>
      </c>
      <c r="S202" s="58">
        <f t="shared" si="84"/>
        <v>0</v>
      </c>
      <c r="T202" s="272"/>
      <c r="U202" s="224">
        <v>288</v>
      </c>
      <c r="V202" s="10">
        <f t="shared" si="85"/>
        <v>0</v>
      </c>
      <c r="W202" s="272"/>
    </row>
    <row r="203" spans="1:23" s="57" customFormat="1" ht="17.25" hidden="1" thickBot="1">
      <c r="A203" s="16" t="s">
        <v>493</v>
      </c>
      <c r="B203" s="196">
        <v>2000062150758</v>
      </c>
      <c r="C203" s="319"/>
      <c r="D203" s="55" t="s">
        <v>208</v>
      </c>
      <c r="E203" s="13" t="s">
        <v>480</v>
      </c>
      <c r="F203" s="12">
        <f t="shared" si="75"/>
        <v>239.39999999999998</v>
      </c>
      <c r="G203" s="12">
        <f t="shared" si="76"/>
        <v>0</v>
      </c>
      <c r="H203" s="268"/>
      <c r="I203" s="11">
        <f t="shared" si="77"/>
        <v>259.35</v>
      </c>
      <c r="J203" s="11">
        <f t="shared" si="78"/>
        <v>0</v>
      </c>
      <c r="K203" s="268"/>
      <c r="L203" s="11">
        <f t="shared" si="79"/>
        <v>279.3</v>
      </c>
      <c r="M203" s="11">
        <f t="shared" si="80"/>
        <v>0</v>
      </c>
      <c r="N203" s="268"/>
      <c r="O203" s="11">
        <f t="shared" si="81"/>
        <v>299.25</v>
      </c>
      <c r="P203" s="11">
        <f t="shared" si="82"/>
        <v>0</v>
      </c>
      <c r="Q203" s="268"/>
      <c r="R203" s="11">
        <f t="shared" si="83"/>
        <v>319.2</v>
      </c>
      <c r="S203" s="11">
        <f t="shared" si="84"/>
        <v>0</v>
      </c>
      <c r="T203" s="268"/>
      <c r="U203" s="158">
        <v>399</v>
      </c>
      <c r="V203" s="10">
        <f t="shared" si="85"/>
        <v>0</v>
      </c>
      <c r="W203" s="268"/>
    </row>
    <row r="204" spans="1:23" s="48" customFormat="1" ht="17.25" hidden="1" thickBot="1">
      <c r="A204" s="30" t="s">
        <v>492</v>
      </c>
      <c r="B204" s="197">
        <v>2000062150826</v>
      </c>
      <c r="C204" s="318" t="s">
        <v>491</v>
      </c>
      <c r="D204" s="61" t="s">
        <v>207</v>
      </c>
      <c r="E204" s="27" t="s">
        <v>480</v>
      </c>
      <c r="F204" s="59">
        <f t="shared" si="75"/>
        <v>172.8</v>
      </c>
      <c r="G204" s="59">
        <f t="shared" si="76"/>
        <v>0</v>
      </c>
      <c r="H204" s="272"/>
      <c r="I204" s="58">
        <f t="shared" si="77"/>
        <v>187.2</v>
      </c>
      <c r="J204" s="58">
        <f t="shared" si="78"/>
        <v>0</v>
      </c>
      <c r="K204" s="272"/>
      <c r="L204" s="58">
        <f t="shared" si="79"/>
        <v>201.60000000000002</v>
      </c>
      <c r="M204" s="58">
        <f t="shared" si="80"/>
        <v>0</v>
      </c>
      <c r="N204" s="272"/>
      <c r="O204" s="58">
        <f t="shared" si="81"/>
        <v>216</v>
      </c>
      <c r="P204" s="58">
        <f t="shared" si="82"/>
        <v>0</v>
      </c>
      <c r="Q204" s="272"/>
      <c r="R204" s="58">
        <f t="shared" si="83"/>
        <v>230.4</v>
      </c>
      <c r="S204" s="58">
        <f t="shared" si="84"/>
        <v>0</v>
      </c>
      <c r="T204" s="272"/>
      <c r="U204" s="224">
        <v>288</v>
      </c>
      <c r="V204" s="10">
        <f t="shared" si="85"/>
        <v>0</v>
      </c>
      <c r="W204" s="272"/>
    </row>
    <row r="205" spans="1:23" s="57" customFormat="1" ht="17.25" hidden="1" thickBot="1">
      <c r="A205" s="16" t="s">
        <v>490</v>
      </c>
      <c r="B205" s="196">
        <v>2000062150765</v>
      </c>
      <c r="C205" s="319"/>
      <c r="D205" s="55" t="s">
        <v>208</v>
      </c>
      <c r="E205" s="13" t="s">
        <v>480</v>
      </c>
      <c r="F205" s="12">
        <f t="shared" si="75"/>
        <v>239.39999999999998</v>
      </c>
      <c r="G205" s="12">
        <f t="shared" si="76"/>
        <v>0</v>
      </c>
      <c r="H205" s="268"/>
      <c r="I205" s="11">
        <f t="shared" si="77"/>
        <v>259.35</v>
      </c>
      <c r="J205" s="11">
        <f t="shared" si="78"/>
        <v>0</v>
      </c>
      <c r="K205" s="268"/>
      <c r="L205" s="11">
        <f t="shared" si="79"/>
        <v>279.3</v>
      </c>
      <c r="M205" s="11">
        <f t="shared" si="80"/>
        <v>0</v>
      </c>
      <c r="N205" s="268"/>
      <c r="O205" s="11">
        <f t="shared" si="81"/>
        <v>299.25</v>
      </c>
      <c r="P205" s="11">
        <f t="shared" si="82"/>
        <v>0</v>
      </c>
      <c r="Q205" s="268"/>
      <c r="R205" s="11">
        <f t="shared" si="83"/>
        <v>319.2</v>
      </c>
      <c r="S205" s="11">
        <f t="shared" si="84"/>
        <v>0</v>
      </c>
      <c r="T205" s="268"/>
      <c r="U205" s="158">
        <v>399</v>
      </c>
      <c r="V205" s="10">
        <f t="shared" si="85"/>
        <v>0</v>
      </c>
      <c r="W205" s="268"/>
    </row>
    <row r="206" spans="1:23" s="48" customFormat="1" ht="17.25" hidden="1" thickBot="1">
      <c r="A206" s="217" t="s">
        <v>489</v>
      </c>
      <c r="B206" s="208">
        <v>2000062071749</v>
      </c>
      <c r="C206" s="297" t="s">
        <v>488</v>
      </c>
      <c r="D206" s="298" t="s">
        <v>207</v>
      </c>
      <c r="E206" s="299" t="s">
        <v>480</v>
      </c>
      <c r="F206" s="300">
        <f t="shared" si="75"/>
        <v>172.8</v>
      </c>
      <c r="G206" s="300">
        <f t="shared" si="76"/>
        <v>0</v>
      </c>
      <c r="H206" s="301"/>
      <c r="I206" s="302">
        <f t="shared" si="77"/>
        <v>187.2</v>
      </c>
      <c r="J206" s="302">
        <f t="shared" si="78"/>
        <v>0</v>
      </c>
      <c r="K206" s="301"/>
      <c r="L206" s="302">
        <f t="shared" si="79"/>
        <v>201.60000000000002</v>
      </c>
      <c r="M206" s="302">
        <f t="shared" si="80"/>
        <v>0</v>
      </c>
      <c r="N206" s="301"/>
      <c r="O206" s="302">
        <f t="shared" si="81"/>
        <v>216</v>
      </c>
      <c r="P206" s="302">
        <f t="shared" si="82"/>
        <v>0</v>
      </c>
      <c r="Q206" s="301"/>
      <c r="R206" s="302">
        <f t="shared" si="83"/>
        <v>230.4</v>
      </c>
      <c r="S206" s="302">
        <f t="shared" si="84"/>
        <v>0</v>
      </c>
      <c r="T206" s="301"/>
      <c r="U206" s="303">
        <v>288</v>
      </c>
      <c r="V206" s="304">
        <f t="shared" si="85"/>
        <v>0</v>
      </c>
      <c r="W206" s="301"/>
    </row>
    <row r="207" spans="1:251" s="38" customFormat="1" ht="17.25" hidden="1" thickBot="1">
      <c r="A207" s="30" t="s">
        <v>487</v>
      </c>
      <c r="B207" s="195">
        <v>2000062060828</v>
      </c>
      <c r="C207" s="63" t="s">
        <v>486</v>
      </c>
      <c r="D207" s="28" t="s">
        <v>207</v>
      </c>
      <c r="E207" s="27" t="s">
        <v>480</v>
      </c>
      <c r="F207" s="26">
        <f t="shared" si="75"/>
        <v>239.39999999999998</v>
      </c>
      <c r="G207" s="26">
        <f t="shared" si="76"/>
        <v>0</v>
      </c>
      <c r="H207" s="269"/>
      <c r="I207" s="25">
        <f t="shared" si="77"/>
        <v>259.35</v>
      </c>
      <c r="J207" s="25">
        <f t="shared" si="78"/>
        <v>0</v>
      </c>
      <c r="K207" s="269"/>
      <c r="L207" s="25">
        <f t="shared" si="79"/>
        <v>279.3</v>
      </c>
      <c r="M207" s="25">
        <f t="shared" si="80"/>
        <v>0</v>
      </c>
      <c r="N207" s="269"/>
      <c r="O207" s="25">
        <f t="shared" si="81"/>
        <v>299.25</v>
      </c>
      <c r="P207" s="25">
        <f t="shared" si="82"/>
        <v>0</v>
      </c>
      <c r="Q207" s="269"/>
      <c r="R207" s="25">
        <f t="shared" si="83"/>
        <v>319.2</v>
      </c>
      <c r="S207" s="25">
        <f t="shared" si="84"/>
        <v>0</v>
      </c>
      <c r="T207" s="269"/>
      <c r="U207" s="25">
        <v>399</v>
      </c>
      <c r="V207" s="97">
        <f t="shared" si="85"/>
        <v>0</v>
      </c>
      <c r="W207" s="269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</row>
    <row r="208" spans="1:23" s="57" customFormat="1" ht="17.25" thickBot="1">
      <c r="A208" s="23" t="s">
        <v>485</v>
      </c>
      <c r="B208" s="195">
        <v>2000059600013</v>
      </c>
      <c r="C208" s="92" t="s">
        <v>484</v>
      </c>
      <c r="D208" s="53" t="s">
        <v>207</v>
      </c>
      <c r="E208" s="27" t="s">
        <v>480</v>
      </c>
      <c r="F208" s="26">
        <f t="shared" si="75"/>
        <v>239.39999999999998</v>
      </c>
      <c r="G208" s="26">
        <f t="shared" si="76"/>
        <v>0</v>
      </c>
      <c r="H208" s="269"/>
      <c r="I208" s="25">
        <f t="shared" si="77"/>
        <v>259.35</v>
      </c>
      <c r="J208" s="25">
        <f t="shared" si="78"/>
        <v>0</v>
      </c>
      <c r="K208" s="269"/>
      <c r="L208" s="25">
        <f t="shared" si="79"/>
        <v>279.3</v>
      </c>
      <c r="M208" s="25">
        <f t="shared" si="80"/>
        <v>0</v>
      </c>
      <c r="N208" s="269"/>
      <c r="O208" s="25">
        <f t="shared" si="81"/>
        <v>299.25</v>
      </c>
      <c r="P208" s="25">
        <f t="shared" si="82"/>
        <v>0</v>
      </c>
      <c r="Q208" s="269"/>
      <c r="R208" s="25">
        <f t="shared" si="83"/>
        <v>319.2</v>
      </c>
      <c r="S208" s="25">
        <f t="shared" si="84"/>
        <v>0</v>
      </c>
      <c r="T208" s="269"/>
      <c r="U208" s="154">
        <v>399</v>
      </c>
      <c r="V208" s="10">
        <f aca="true" t="shared" si="86" ref="V208:V239">U208*W208</f>
        <v>0</v>
      </c>
      <c r="W208" s="269"/>
    </row>
    <row r="209" spans="1:251" s="134" customFormat="1" ht="17.25" thickBot="1">
      <c r="A209" s="143" t="s">
        <v>483</v>
      </c>
      <c r="B209" s="202">
        <v>2000061040012</v>
      </c>
      <c r="C209" s="138" t="s">
        <v>482</v>
      </c>
      <c r="D209" s="137" t="s">
        <v>481</v>
      </c>
      <c r="E209" s="136" t="s">
        <v>480</v>
      </c>
      <c r="F209" s="236">
        <f t="shared" si="75"/>
        <v>119.4</v>
      </c>
      <c r="G209" s="236">
        <f t="shared" si="76"/>
        <v>0</v>
      </c>
      <c r="H209" s="282"/>
      <c r="I209" s="237">
        <f t="shared" si="77"/>
        <v>129.35</v>
      </c>
      <c r="J209" s="237">
        <f t="shared" si="78"/>
        <v>0</v>
      </c>
      <c r="K209" s="282"/>
      <c r="L209" s="237">
        <f t="shared" si="79"/>
        <v>139.3</v>
      </c>
      <c r="M209" s="237">
        <f t="shared" si="80"/>
        <v>0</v>
      </c>
      <c r="N209" s="282"/>
      <c r="O209" s="237">
        <f t="shared" si="81"/>
        <v>149.25</v>
      </c>
      <c r="P209" s="237">
        <f t="shared" si="82"/>
        <v>0</v>
      </c>
      <c r="Q209" s="282"/>
      <c r="R209" s="237">
        <f t="shared" si="83"/>
        <v>159.2</v>
      </c>
      <c r="S209" s="237">
        <f t="shared" si="84"/>
        <v>0</v>
      </c>
      <c r="T209" s="282"/>
      <c r="U209" s="237">
        <v>199</v>
      </c>
      <c r="V209" s="238">
        <f t="shared" si="86"/>
        <v>0</v>
      </c>
      <c r="W209" s="282"/>
      <c r="X209" s="135"/>
      <c r="Y209" s="135"/>
      <c r="Z209" s="135"/>
      <c r="AA209" s="135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  <c r="DB209" s="135"/>
      <c r="DC209" s="135"/>
      <c r="DD209" s="135"/>
      <c r="DE209" s="135"/>
      <c r="DF209" s="135"/>
      <c r="DG209" s="135"/>
      <c r="DH209" s="135"/>
      <c r="DI209" s="135"/>
      <c r="DJ209" s="135"/>
      <c r="DK209" s="135"/>
      <c r="DL209" s="135"/>
      <c r="DM209" s="135"/>
      <c r="DN209" s="135"/>
      <c r="DO209" s="135"/>
      <c r="DP209" s="135"/>
      <c r="DQ209" s="135"/>
      <c r="DR209" s="135"/>
      <c r="DS209" s="135"/>
      <c r="DT209" s="135"/>
      <c r="DU209" s="135"/>
      <c r="DV209" s="135"/>
      <c r="DW209" s="135"/>
      <c r="DX209" s="135"/>
      <c r="DY209" s="135"/>
      <c r="DZ209" s="135"/>
      <c r="EA209" s="135"/>
      <c r="EB209" s="135"/>
      <c r="EC209" s="135"/>
      <c r="ED209" s="135"/>
      <c r="EE209" s="135"/>
      <c r="EF209" s="135"/>
      <c r="EG209" s="135"/>
      <c r="EH209" s="135"/>
      <c r="EI209" s="135"/>
      <c r="EJ209" s="135"/>
      <c r="EK209" s="135"/>
      <c r="EL209" s="135"/>
      <c r="EM209" s="135"/>
      <c r="EN209" s="135"/>
      <c r="EO209" s="135"/>
      <c r="EP209" s="135"/>
      <c r="EQ209" s="135"/>
      <c r="ER209" s="135"/>
      <c r="ES209" s="135"/>
      <c r="ET209" s="135"/>
      <c r="EU209" s="135"/>
      <c r="EV209" s="135"/>
      <c r="EW209" s="135"/>
      <c r="EX209" s="135"/>
      <c r="EY209" s="135"/>
      <c r="EZ209" s="135"/>
      <c r="FA209" s="135"/>
      <c r="FB209" s="135"/>
      <c r="FC209" s="135"/>
      <c r="FD209" s="135"/>
      <c r="FE209" s="135"/>
      <c r="FF209" s="135"/>
      <c r="FG209" s="135"/>
      <c r="FH209" s="135"/>
      <c r="FI209" s="135"/>
      <c r="FJ209" s="135"/>
      <c r="FK209" s="135"/>
      <c r="FL209" s="135"/>
      <c r="FM209" s="135"/>
      <c r="FN209" s="135"/>
      <c r="FO209" s="135"/>
      <c r="FP209" s="135"/>
      <c r="FQ209" s="135"/>
      <c r="FR209" s="135"/>
      <c r="FS209" s="135"/>
      <c r="FT209" s="135"/>
      <c r="FU209" s="135"/>
      <c r="FV209" s="135"/>
      <c r="FW209" s="135"/>
      <c r="FX209" s="135"/>
      <c r="FY209" s="135"/>
      <c r="FZ209" s="135"/>
      <c r="GA209" s="135"/>
      <c r="GB209" s="135"/>
      <c r="GC209" s="135"/>
      <c r="GD209" s="135"/>
      <c r="GE209" s="135"/>
      <c r="GF209" s="135"/>
      <c r="GG209" s="135"/>
      <c r="GH209" s="135"/>
      <c r="GI209" s="135"/>
      <c r="GJ209" s="135"/>
      <c r="GK209" s="135"/>
      <c r="GL209" s="135"/>
      <c r="GM209" s="135"/>
      <c r="GN209" s="135"/>
      <c r="GO209" s="135"/>
      <c r="GP209" s="135"/>
      <c r="GQ209" s="135"/>
      <c r="GR209" s="135"/>
      <c r="GS209" s="135"/>
      <c r="GT209" s="135"/>
      <c r="GU209" s="135"/>
      <c r="GV209" s="135"/>
      <c r="GW209" s="135"/>
      <c r="GX209" s="135"/>
      <c r="GY209" s="135"/>
      <c r="GZ209" s="135"/>
      <c r="HA209" s="135"/>
      <c r="HB209" s="135"/>
      <c r="HC209" s="135"/>
      <c r="HD209" s="135"/>
      <c r="HE209" s="135"/>
      <c r="HF209" s="135"/>
      <c r="HG209" s="135"/>
      <c r="HH209" s="135"/>
      <c r="HI209" s="135"/>
      <c r="HJ209" s="135"/>
      <c r="HK209" s="135"/>
      <c r="HL209" s="135"/>
      <c r="HM209" s="135"/>
      <c r="HN209" s="135"/>
      <c r="HO209" s="135"/>
      <c r="HP209" s="135"/>
      <c r="HQ209" s="135"/>
      <c r="HR209" s="135"/>
      <c r="HS209" s="135"/>
      <c r="HT209" s="135"/>
      <c r="HU209" s="135"/>
      <c r="HV209" s="135"/>
      <c r="HW209" s="135"/>
      <c r="HX209" s="135"/>
      <c r="HY209" s="135"/>
      <c r="HZ209" s="135"/>
      <c r="IA209" s="135"/>
      <c r="IB209" s="135"/>
      <c r="IC209" s="135"/>
      <c r="ID209" s="135"/>
      <c r="IE209" s="135"/>
      <c r="IF209" s="135"/>
      <c r="IG209" s="135"/>
      <c r="IH209" s="135"/>
      <c r="II209" s="135"/>
      <c r="IJ209" s="135"/>
      <c r="IK209" s="135"/>
      <c r="IL209" s="135"/>
      <c r="IM209" s="135"/>
      <c r="IN209" s="135"/>
      <c r="IO209" s="135"/>
      <c r="IP209" s="135"/>
      <c r="IQ209" s="135"/>
    </row>
    <row r="210" spans="1:23" s="265" customFormat="1" ht="21" hidden="1" thickBot="1">
      <c r="A210" s="248"/>
      <c r="B210" s="249"/>
      <c r="C210" s="250" t="s">
        <v>479</v>
      </c>
      <c r="D210" s="251"/>
      <c r="E210" s="252"/>
      <c r="F210" s="253"/>
      <c r="G210" s="253"/>
      <c r="H210" s="279"/>
      <c r="I210" s="253"/>
      <c r="J210" s="253"/>
      <c r="K210" s="279"/>
      <c r="L210" s="253"/>
      <c r="M210" s="253"/>
      <c r="N210" s="279"/>
      <c r="O210" s="253"/>
      <c r="P210" s="253"/>
      <c r="Q210" s="279"/>
      <c r="R210" s="253"/>
      <c r="S210" s="253">
        <f t="shared" si="84"/>
        <v>0</v>
      </c>
      <c r="T210" s="279"/>
      <c r="U210" s="253"/>
      <c r="V210" s="251">
        <f t="shared" si="86"/>
        <v>0</v>
      </c>
      <c r="W210" s="294"/>
    </row>
    <row r="211" spans="1:23" s="145" customFormat="1" ht="16.5" hidden="1">
      <c r="A211" s="143" t="s">
        <v>478</v>
      </c>
      <c r="B211" s="202">
        <v>4607007820042</v>
      </c>
      <c r="C211" s="142" t="s">
        <v>477</v>
      </c>
      <c r="D211" s="141" t="s">
        <v>476</v>
      </c>
      <c r="E211" s="140">
        <v>10</v>
      </c>
      <c r="F211" s="232">
        <f aca="true" t="shared" si="87" ref="F211:F216">U211-(U211/100*40)</f>
        <v>225.60000000000002</v>
      </c>
      <c r="G211" s="232">
        <f aca="true" t="shared" si="88" ref="G211:G216">F211*H211</f>
        <v>0</v>
      </c>
      <c r="H211" s="281"/>
      <c r="I211" s="233">
        <f aca="true" t="shared" si="89" ref="I211:I216">U211-(U211/100*35)</f>
        <v>244.4</v>
      </c>
      <c r="J211" s="233">
        <f aca="true" t="shared" si="90" ref="J211:J216">I211*K211</f>
        <v>0</v>
      </c>
      <c r="K211" s="281"/>
      <c r="L211" s="233">
        <f aca="true" t="shared" si="91" ref="L211:L216">U211-(U211/100*30)</f>
        <v>263.2</v>
      </c>
      <c r="M211" s="233">
        <f aca="true" t="shared" si="92" ref="M211:M216">L211*N211</f>
        <v>0</v>
      </c>
      <c r="N211" s="281"/>
      <c r="O211" s="233">
        <f aca="true" t="shared" si="93" ref="O211:O216">U211-(U211/100*25)</f>
        <v>282</v>
      </c>
      <c r="P211" s="233">
        <f aca="true" t="shared" si="94" ref="P211:P216">O211*Q211</f>
        <v>0</v>
      </c>
      <c r="Q211" s="281"/>
      <c r="R211" s="233">
        <f aca="true" t="shared" si="95" ref="R211:R216">U211-(U211/100*20)</f>
        <v>300.8</v>
      </c>
      <c r="S211" s="233">
        <f t="shared" si="84"/>
        <v>0</v>
      </c>
      <c r="T211" s="281"/>
      <c r="U211" s="233">
        <v>376</v>
      </c>
      <c r="V211" s="234">
        <f t="shared" si="86"/>
        <v>0</v>
      </c>
      <c r="W211" s="281"/>
    </row>
    <row r="212" spans="1:23" s="145" customFormat="1" ht="16.5" hidden="1">
      <c r="A212" s="143" t="s">
        <v>475</v>
      </c>
      <c r="B212" s="202">
        <v>4620005050136</v>
      </c>
      <c r="C212" s="142" t="s">
        <v>474</v>
      </c>
      <c r="D212" s="141" t="s">
        <v>471</v>
      </c>
      <c r="E212" s="140">
        <v>15</v>
      </c>
      <c r="F212" s="232">
        <f t="shared" si="87"/>
        <v>235.2</v>
      </c>
      <c r="G212" s="232">
        <f t="shared" si="88"/>
        <v>0</v>
      </c>
      <c r="H212" s="281"/>
      <c r="I212" s="233">
        <f t="shared" si="89"/>
        <v>254.8</v>
      </c>
      <c r="J212" s="233">
        <f t="shared" si="90"/>
        <v>0</v>
      </c>
      <c r="K212" s="281"/>
      <c r="L212" s="233">
        <f t="shared" si="91"/>
        <v>274.4</v>
      </c>
      <c r="M212" s="233">
        <f t="shared" si="92"/>
        <v>0</v>
      </c>
      <c r="N212" s="281"/>
      <c r="O212" s="233">
        <f t="shared" si="93"/>
        <v>294</v>
      </c>
      <c r="P212" s="233">
        <f t="shared" si="94"/>
        <v>0</v>
      </c>
      <c r="Q212" s="281"/>
      <c r="R212" s="233">
        <f t="shared" si="95"/>
        <v>313.6</v>
      </c>
      <c r="S212" s="233">
        <f t="shared" si="84"/>
        <v>0</v>
      </c>
      <c r="T212" s="281"/>
      <c r="U212" s="233">
        <v>392</v>
      </c>
      <c r="V212" s="234">
        <f t="shared" si="86"/>
        <v>0</v>
      </c>
      <c r="W212" s="281"/>
    </row>
    <row r="213" spans="1:23" s="145" customFormat="1" ht="16.5" hidden="1">
      <c r="A213" s="143" t="s">
        <v>473</v>
      </c>
      <c r="B213" s="202">
        <v>4620005050181</v>
      </c>
      <c r="C213" s="142" t="s">
        <v>472</v>
      </c>
      <c r="D213" s="141" t="s">
        <v>471</v>
      </c>
      <c r="E213" s="140">
        <v>15</v>
      </c>
      <c r="F213" s="232">
        <f t="shared" si="87"/>
        <v>280.2</v>
      </c>
      <c r="G213" s="232">
        <f t="shared" si="88"/>
        <v>0</v>
      </c>
      <c r="H213" s="281"/>
      <c r="I213" s="233">
        <f t="shared" si="89"/>
        <v>303.55</v>
      </c>
      <c r="J213" s="233">
        <f t="shared" si="90"/>
        <v>0</v>
      </c>
      <c r="K213" s="281"/>
      <c r="L213" s="233">
        <f t="shared" si="91"/>
        <v>326.9</v>
      </c>
      <c r="M213" s="233">
        <f t="shared" si="92"/>
        <v>0</v>
      </c>
      <c r="N213" s="281"/>
      <c r="O213" s="233">
        <f t="shared" si="93"/>
        <v>350.25</v>
      </c>
      <c r="P213" s="233">
        <f t="shared" si="94"/>
        <v>0</v>
      </c>
      <c r="Q213" s="281"/>
      <c r="R213" s="233">
        <f t="shared" si="95"/>
        <v>373.6</v>
      </c>
      <c r="S213" s="233">
        <f t="shared" si="84"/>
        <v>0</v>
      </c>
      <c r="T213" s="281"/>
      <c r="U213" s="233">
        <v>467</v>
      </c>
      <c r="V213" s="234">
        <f t="shared" si="86"/>
        <v>0</v>
      </c>
      <c r="W213" s="281"/>
    </row>
    <row r="214" spans="1:23" s="145" customFormat="1" ht="17.25" hidden="1" thickBot="1">
      <c r="A214" s="143" t="s">
        <v>470</v>
      </c>
      <c r="B214" s="202">
        <v>4620005050112</v>
      </c>
      <c r="C214" s="142" t="s">
        <v>469</v>
      </c>
      <c r="D214" s="141" t="s">
        <v>207</v>
      </c>
      <c r="E214" s="140">
        <v>20</v>
      </c>
      <c r="F214" s="232">
        <f t="shared" si="87"/>
        <v>225.60000000000002</v>
      </c>
      <c r="G214" s="232">
        <f t="shared" si="88"/>
        <v>0</v>
      </c>
      <c r="H214" s="281"/>
      <c r="I214" s="233">
        <f t="shared" si="89"/>
        <v>244.4</v>
      </c>
      <c r="J214" s="233">
        <f t="shared" si="90"/>
        <v>0</v>
      </c>
      <c r="K214" s="281"/>
      <c r="L214" s="233">
        <f t="shared" si="91"/>
        <v>263.2</v>
      </c>
      <c r="M214" s="233">
        <f t="shared" si="92"/>
        <v>0</v>
      </c>
      <c r="N214" s="281"/>
      <c r="O214" s="233">
        <f t="shared" si="93"/>
        <v>282</v>
      </c>
      <c r="P214" s="233">
        <f t="shared" si="94"/>
        <v>0</v>
      </c>
      <c r="Q214" s="281"/>
      <c r="R214" s="233">
        <f t="shared" si="95"/>
        <v>300.8</v>
      </c>
      <c r="S214" s="233">
        <f t="shared" si="84"/>
        <v>0</v>
      </c>
      <c r="T214" s="281"/>
      <c r="U214" s="233">
        <v>376</v>
      </c>
      <c r="V214" s="234">
        <f t="shared" si="86"/>
        <v>0</v>
      </c>
      <c r="W214" s="281"/>
    </row>
    <row r="215" spans="1:23" s="145" customFormat="1" ht="16.5" hidden="1">
      <c r="A215" s="143" t="s">
        <v>468</v>
      </c>
      <c r="B215" s="202">
        <v>4620005050174</v>
      </c>
      <c r="C215" s="142" t="s">
        <v>467</v>
      </c>
      <c r="D215" s="141" t="s">
        <v>466</v>
      </c>
      <c r="E215" s="140">
        <v>12</v>
      </c>
      <c r="F215" s="232">
        <f t="shared" si="87"/>
        <v>267</v>
      </c>
      <c r="G215" s="232">
        <f t="shared" si="88"/>
        <v>0</v>
      </c>
      <c r="H215" s="281"/>
      <c r="I215" s="233">
        <f t="shared" si="89"/>
        <v>289.25</v>
      </c>
      <c r="J215" s="233">
        <f t="shared" si="90"/>
        <v>0</v>
      </c>
      <c r="K215" s="281"/>
      <c r="L215" s="233">
        <f t="shared" si="91"/>
        <v>311.5</v>
      </c>
      <c r="M215" s="233">
        <f t="shared" si="92"/>
        <v>0</v>
      </c>
      <c r="N215" s="281"/>
      <c r="O215" s="233">
        <f t="shared" si="93"/>
        <v>333.75</v>
      </c>
      <c r="P215" s="233">
        <f t="shared" si="94"/>
        <v>0</v>
      </c>
      <c r="Q215" s="281"/>
      <c r="R215" s="233">
        <f t="shared" si="95"/>
        <v>356</v>
      </c>
      <c r="S215" s="233">
        <f t="shared" si="84"/>
        <v>0</v>
      </c>
      <c r="T215" s="281"/>
      <c r="U215" s="233">
        <v>445</v>
      </c>
      <c r="V215" s="234">
        <f t="shared" si="86"/>
        <v>0</v>
      </c>
      <c r="W215" s="281"/>
    </row>
    <row r="216" spans="1:23" s="145" customFormat="1" ht="17.25" hidden="1" thickBot="1">
      <c r="A216" s="143" t="s">
        <v>465</v>
      </c>
      <c r="B216" s="202">
        <v>4620005050167</v>
      </c>
      <c r="C216" s="142" t="s">
        <v>464</v>
      </c>
      <c r="D216" s="141" t="s">
        <v>463</v>
      </c>
      <c r="E216" s="140">
        <v>12</v>
      </c>
      <c r="F216" s="232">
        <f t="shared" si="87"/>
        <v>225.60000000000002</v>
      </c>
      <c r="G216" s="232">
        <f t="shared" si="88"/>
        <v>0</v>
      </c>
      <c r="H216" s="281"/>
      <c r="I216" s="233">
        <f t="shared" si="89"/>
        <v>244.4</v>
      </c>
      <c r="J216" s="233">
        <f t="shared" si="90"/>
        <v>0</v>
      </c>
      <c r="K216" s="281"/>
      <c r="L216" s="233">
        <f t="shared" si="91"/>
        <v>263.2</v>
      </c>
      <c r="M216" s="233">
        <f t="shared" si="92"/>
        <v>0</v>
      </c>
      <c r="N216" s="281"/>
      <c r="O216" s="233">
        <f t="shared" si="93"/>
        <v>282</v>
      </c>
      <c r="P216" s="233">
        <f t="shared" si="94"/>
        <v>0</v>
      </c>
      <c r="Q216" s="281"/>
      <c r="R216" s="233">
        <f t="shared" si="95"/>
        <v>300.8</v>
      </c>
      <c r="S216" s="233">
        <f t="shared" si="84"/>
        <v>0</v>
      </c>
      <c r="T216" s="281"/>
      <c r="U216" s="233">
        <v>376</v>
      </c>
      <c r="V216" s="234">
        <f t="shared" si="86"/>
        <v>0</v>
      </c>
      <c r="W216" s="281"/>
    </row>
    <row r="217" spans="1:23" s="265" customFormat="1" ht="21" thickBot="1">
      <c r="A217" s="248"/>
      <c r="B217" s="249"/>
      <c r="C217" s="250" t="s">
        <v>462</v>
      </c>
      <c r="D217" s="251"/>
      <c r="E217" s="252"/>
      <c r="F217" s="253"/>
      <c r="G217" s="253"/>
      <c r="H217" s="279"/>
      <c r="I217" s="253"/>
      <c r="J217" s="253"/>
      <c r="K217" s="279"/>
      <c r="L217" s="253"/>
      <c r="M217" s="253"/>
      <c r="N217" s="279"/>
      <c r="O217" s="253"/>
      <c r="P217" s="253"/>
      <c r="Q217" s="279"/>
      <c r="R217" s="253"/>
      <c r="S217" s="253"/>
      <c r="T217" s="279"/>
      <c r="U217" s="253"/>
      <c r="V217" s="251">
        <f t="shared" si="86"/>
        <v>0</v>
      </c>
      <c r="W217" s="294"/>
    </row>
    <row r="218" spans="1:23" s="144" customFormat="1" ht="16.5">
      <c r="A218" s="143" t="s">
        <v>895</v>
      </c>
      <c r="B218" s="259">
        <v>2000062151441</v>
      </c>
      <c r="C218" s="142" t="s">
        <v>461</v>
      </c>
      <c r="D218" s="141" t="s">
        <v>179</v>
      </c>
      <c r="E218" s="140">
        <v>10</v>
      </c>
      <c r="F218" s="232">
        <f aca="true" t="shared" si="96" ref="F218:F231">U218-(U218/100*40)</f>
        <v>1794</v>
      </c>
      <c r="G218" s="232">
        <f aca="true" t="shared" si="97" ref="G218:G231">F218*H218</f>
        <v>0</v>
      </c>
      <c r="H218" s="281"/>
      <c r="I218" s="233">
        <f aca="true" t="shared" si="98" ref="I218:I231">U218-(U218/100*35)</f>
        <v>1943.5</v>
      </c>
      <c r="J218" s="233">
        <f aca="true" t="shared" si="99" ref="J218:J231">I218*K218</f>
        <v>0</v>
      </c>
      <c r="K218" s="281"/>
      <c r="L218" s="233">
        <f aca="true" t="shared" si="100" ref="L218:L231">U218-(U218/100*30)</f>
        <v>2093</v>
      </c>
      <c r="M218" s="233">
        <f aca="true" t="shared" si="101" ref="M218:M231">L218*N218</f>
        <v>0</v>
      </c>
      <c r="N218" s="281"/>
      <c r="O218" s="233">
        <f aca="true" t="shared" si="102" ref="O218:O231">U218-(U218/100*25)</f>
        <v>2242.5</v>
      </c>
      <c r="P218" s="233">
        <f aca="true" t="shared" si="103" ref="P218:P231">O218*Q218</f>
        <v>0</v>
      </c>
      <c r="Q218" s="281"/>
      <c r="R218" s="233">
        <f aca="true" t="shared" si="104" ref="R218:R231">U218-(U218/100*20)</f>
        <v>2392</v>
      </c>
      <c r="S218" s="233">
        <f aca="true" t="shared" si="105" ref="S218:S231">R218*T218</f>
        <v>0</v>
      </c>
      <c r="T218" s="281"/>
      <c r="U218" s="233">
        <v>2990</v>
      </c>
      <c r="V218" s="234">
        <f t="shared" si="86"/>
        <v>0</v>
      </c>
      <c r="W218" s="281"/>
    </row>
    <row r="219" spans="1:23" s="144" customFormat="1" ht="16.5">
      <c r="A219" s="143" t="s">
        <v>896</v>
      </c>
      <c r="B219" s="259">
        <v>2000062151458</v>
      </c>
      <c r="C219" s="142" t="s">
        <v>460</v>
      </c>
      <c r="D219" s="141" t="s">
        <v>179</v>
      </c>
      <c r="E219" s="140">
        <v>10</v>
      </c>
      <c r="F219" s="232">
        <f t="shared" si="96"/>
        <v>1794</v>
      </c>
      <c r="G219" s="232">
        <f t="shared" si="97"/>
        <v>0</v>
      </c>
      <c r="H219" s="281"/>
      <c r="I219" s="233">
        <f t="shared" si="98"/>
        <v>1943.5</v>
      </c>
      <c r="J219" s="233">
        <f t="shared" si="99"/>
        <v>0</v>
      </c>
      <c r="K219" s="281"/>
      <c r="L219" s="233">
        <f t="shared" si="100"/>
        <v>2093</v>
      </c>
      <c r="M219" s="233">
        <f t="shared" si="101"/>
        <v>0</v>
      </c>
      <c r="N219" s="281"/>
      <c r="O219" s="233">
        <f t="shared" si="102"/>
        <v>2242.5</v>
      </c>
      <c r="P219" s="233">
        <f t="shared" si="103"/>
        <v>0</v>
      </c>
      <c r="Q219" s="281"/>
      <c r="R219" s="233">
        <f t="shared" si="104"/>
        <v>2392</v>
      </c>
      <c r="S219" s="233">
        <f t="shared" si="105"/>
        <v>0</v>
      </c>
      <c r="T219" s="281"/>
      <c r="U219" s="233">
        <v>2990</v>
      </c>
      <c r="V219" s="234">
        <f t="shared" si="86"/>
        <v>0</v>
      </c>
      <c r="W219" s="281"/>
    </row>
    <row r="220" spans="1:23" s="144" customFormat="1" ht="17.25" hidden="1" thickBot="1">
      <c r="A220" s="139" t="s">
        <v>897</v>
      </c>
      <c r="B220" s="258">
        <v>2000062151465</v>
      </c>
      <c r="C220" s="138" t="s">
        <v>459</v>
      </c>
      <c r="D220" s="137" t="s">
        <v>179</v>
      </c>
      <c r="E220" s="136">
        <v>10</v>
      </c>
      <c r="F220" s="236">
        <f t="shared" si="96"/>
        <v>1794</v>
      </c>
      <c r="G220" s="236">
        <f t="shared" si="97"/>
        <v>0</v>
      </c>
      <c r="H220" s="282"/>
      <c r="I220" s="237">
        <f t="shared" si="98"/>
        <v>1943.5</v>
      </c>
      <c r="J220" s="237">
        <f t="shared" si="99"/>
        <v>0</v>
      </c>
      <c r="K220" s="282"/>
      <c r="L220" s="237">
        <f t="shared" si="100"/>
        <v>2093</v>
      </c>
      <c r="M220" s="237">
        <f t="shared" si="101"/>
        <v>0</v>
      </c>
      <c r="N220" s="282"/>
      <c r="O220" s="237">
        <f t="shared" si="102"/>
        <v>2242.5</v>
      </c>
      <c r="P220" s="237">
        <f t="shared" si="103"/>
        <v>0</v>
      </c>
      <c r="Q220" s="282"/>
      <c r="R220" s="237">
        <f t="shared" si="104"/>
        <v>2392</v>
      </c>
      <c r="S220" s="237">
        <f t="shared" si="105"/>
        <v>0</v>
      </c>
      <c r="T220" s="282"/>
      <c r="U220" s="237">
        <v>2990</v>
      </c>
      <c r="V220" s="238">
        <f t="shared" si="86"/>
        <v>0</v>
      </c>
      <c r="W220" s="282"/>
    </row>
    <row r="221" spans="1:23" s="145" customFormat="1" ht="16.5" hidden="1">
      <c r="A221" s="143" t="s">
        <v>458</v>
      </c>
      <c r="B221" s="240">
        <v>8024908001220</v>
      </c>
      <c r="C221" s="142" t="s">
        <v>457</v>
      </c>
      <c r="D221" s="141" t="s">
        <v>0</v>
      </c>
      <c r="E221" s="140">
        <v>10</v>
      </c>
      <c r="F221" s="232">
        <f t="shared" si="96"/>
        <v>179.39999999999998</v>
      </c>
      <c r="G221" s="232">
        <f t="shared" si="97"/>
        <v>0</v>
      </c>
      <c r="H221" s="281"/>
      <c r="I221" s="233">
        <f t="shared" si="98"/>
        <v>194.35</v>
      </c>
      <c r="J221" s="233">
        <f t="shared" si="99"/>
        <v>0</v>
      </c>
      <c r="K221" s="281"/>
      <c r="L221" s="233">
        <f t="shared" si="100"/>
        <v>209.3</v>
      </c>
      <c r="M221" s="233">
        <f t="shared" si="101"/>
        <v>0</v>
      </c>
      <c r="N221" s="281"/>
      <c r="O221" s="233">
        <f t="shared" si="102"/>
        <v>224.25</v>
      </c>
      <c r="P221" s="233">
        <f t="shared" si="103"/>
        <v>0</v>
      </c>
      <c r="Q221" s="281"/>
      <c r="R221" s="233">
        <f t="shared" si="104"/>
        <v>239.2</v>
      </c>
      <c r="S221" s="233">
        <f t="shared" si="105"/>
        <v>0</v>
      </c>
      <c r="T221" s="281"/>
      <c r="U221" s="233">
        <v>299</v>
      </c>
      <c r="V221" s="234">
        <f t="shared" si="86"/>
        <v>0</v>
      </c>
      <c r="W221" s="281"/>
    </row>
    <row r="222" spans="1:23" s="145" customFormat="1" ht="16.5">
      <c r="A222" s="143" t="s">
        <v>456</v>
      </c>
      <c r="B222" s="202">
        <v>2000046650014</v>
      </c>
      <c r="C222" s="142" t="s">
        <v>455</v>
      </c>
      <c r="D222" s="141" t="s">
        <v>450</v>
      </c>
      <c r="E222" s="140">
        <v>10</v>
      </c>
      <c r="F222" s="232">
        <f t="shared" si="96"/>
        <v>33</v>
      </c>
      <c r="G222" s="232">
        <f t="shared" si="97"/>
        <v>0</v>
      </c>
      <c r="H222" s="281"/>
      <c r="I222" s="233">
        <f t="shared" si="98"/>
        <v>35.75</v>
      </c>
      <c r="J222" s="233">
        <f t="shared" si="99"/>
        <v>0</v>
      </c>
      <c r="K222" s="281"/>
      <c r="L222" s="233">
        <f t="shared" si="100"/>
        <v>38.5</v>
      </c>
      <c r="M222" s="233">
        <f t="shared" si="101"/>
        <v>0</v>
      </c>
      <c r="N222" s="281"/>
      <c r="O222" s="233">
        <f t="shared" si="102"/>
        <v>41.25</v>
      </c>
      <c r="P222" s="233">
        <f t="shared" si="103"/>
        <v>0</v>
      </c>
      <c r="Q222" s="281"/>
      <c r="R222" s="233">
        <f t="shared" si="104"/>
        <v>44</v>
      </c>
      <c r="S222" s="233">
        <f t="shared" si="105"/>
        <v>0</v>
      </c>
      <c r="T222" s="281"/>
      <c r="U222" s="233">
        <v>55</v>
      </c>
      <c r="V222" s="234">
        <f t="shared" si="86"/>
        <v>0</v>
      </c>
      <c r="W222" s="281"/>
    </row>
    <row r="223" spans="1:23" s="145" customFormat="1" ht="16.5">
      <c r="A223" s="143" t="s">
        <v>454</v>
      </c>
      <c r="B223" s="202">
        <v>2000048270012</v>
      </c>
      <c r="C223" s="142" t="s">
        <v>453</v>
      </c>
      <c r="D223" s="141" t="s">
        <v>450</v>
      </c>
      <c r="E223" s="140">
        <v>10</v>
      </c>
      <c r="F223" s="232">
        <f t="shared" si="96"/>
        <v>51</v>
      </c>
      <c r="G223" s="232">
        <f t="shared" si="97"/>
        <v>0</v>
      </c>
      <c r="H223" s="281"/>
      <c r="I223" s="233">
        <f t="shared" si="98"/>
        <v>55.25</v>
      </c>
      <c r="J223" s="233">
        <f t="shared" si="99"/>
        <v>0</v>
      </c>
      <c r="K223" s="281"/>
      <c r="L223" s="233">
        <f t="shared" si="100"/>
        <v>59.5</v>
      </c>
      <c r="M223" s="233">
        <f t="shared" si="101"/>
        <v>0</v>
      </c>
      <c r="N223" s="281"/>
      <c r="O223" s="233">
        <f t="shared" si="102"/>
        <v>63.75</v>
      </c>
      <c r="P223" s="233">
        <f t="shared" si="103"/>
        <v>0</v>
      </c>
      <c r="Q223" s="281"/>
      <c r="R223" s="233">
        <f t="shared" si="104"/>
        <v>68</v>
      </c>
      <c r="S223" s="233">
        <f t="shared" si="105"/>
        <v>0</v>
      </c>
      <c r="T223" s="281"/>
      <c r="U223" s="233">
        <v>85</v>
      </c>
      <c r="V223" s="234">
        <f t="shared" si="86"/>
        <v>0</v>
      </c>
      <c r="W223" s="281"/>
    </row>
    <row r="224" spans="1:23" s="135" customFormat="1" ht="17.25" thickBot="1">
      <c r="A224" s="139" t="s">
        <v>452</v>
      </c>
      <c r="B224" s="200">
        <v>2000048260013</v>
      </c>
      <c r="C224" s="138" t="s">
        <v>451</v>
      </c>
      <c r="D224" s="137" t="s">
        <v>450</v>
      </c>
      <c r="E224" s="136">
        <v>10</v>
      </c>
      <c r="F224" s="236">
        <f t="shared" si="96"/>
        <v>52.2</v>
      </c>
      <c r="G224" s="236">
        <f t="shared" si="97"/>
        <v>0</v>
      </c>
      <c r="H224" s="282"/>
      <c r="I224" s="237">
        <f t="shared" si="98"/>
        <v>56.55</v>
      </c>
      <c r="J224" s="237">
        <f t="shared" si="99"/>
        <v>0</v>
      </c>
      <c r="K224" s="282"/>
      <c r="L224" s="237">
        <f t="shared" si="100"/>
        <v>60.9</v>
      </c>
      <c r="M224" s="237">
        <f t="shared" si="101"/>
        <v>0</v>
      </c>
      <c r="N224" s="282"/>
      <c r="O224" s="237">
        <f t="shared" si="102"/>
        <v>65.25</v>
      </c>
      <c r="P224" s="237">
        <f t="shared" si="103"/>
        <v>0</v>
      </c>
      <c r="Q224" s="282"/>
      <c r="R224" s="237">
        <f t="shared" si="104"/>
        <v>69.6</v>
      </c>
      <c r="S224" s="237">
        <f t="shared" si="105"/>
        <v>0</v>
      </c>
      <c r="T224" s="282"/>
      <c r="U224" s="237">
        <v>87</v>
      </c>
      <c r="V224" s="238">
        <f t="shared" si="86"/>
        <v>0</v>
      </c>
      <c r="W224" s="282"/>
    </row>
    <row r="225" spans="1:23" s="135" customFormat="1" ht="16.5">
      <c r="A225" s="239" t="s">
        <v>449</v>
      </c>
      <c r="B225" s="240">
        <v>2000062060279</v>
      </c>
      <c r="C225" s="241" t="s">
        <v>448</v>
      </c>
      <c r="D225" s="242" t="s">
        <v>447</v>
      </c>
      <c r="E225" s="243">
        <v>10</v>
      </c>
      <c r="F225" s="244">
        <f t="shared" si="96"/>
        <v>93</v>
      </c>
      <c r="G225" s="244">
        <f t="shared" si="97"/>
        <v>0</v>
      </c>
      <c r="H225" s="285"/>
      <c r="I225" s="245">
        <f t="shared" si="98"/>
        <v>100.75</v>
      </c>
      <c r="J225" s="245">
        <f t="shared" si="99"/>
        <v>0</v>
      </c>
      <c r="K225" s="285"/>
      <c r="L225" s="245">
        <f t="shared" si="100"/>
        <v>108.5</v>
      </c>
      <c r="M225" s="245">
        <f t="shared" si="101"/>
        <v>0</v>
      </c>
      <c r="N225" s="285"/>
      <c r="O225" s="245">
        <f t="shared" si="102"/>
        <v>116.25</v>
      </c>
      <c r="P225" s="245">
        <f t="shared" si="103"/>
        <v>0</v>
      </c>
      <c r="Q225" s="285"/>
      <c r="R225" s="245">
        <f t="shared" si="104"/>
        <v>124</v>
      </c>
      <c r="S225" s="245">
        <f t="shared" si="105"/>
        <v>0</v>
      </c>
      <c r="T225" s="285"/>
      <c r="U225" s="245">
        <v>155</v>
      </c>
      <c r="V225" s="246">
        <f t="shared" si="86"/>
        <v>0</v>
      </c>
      <c r="W225" s="285"/>
    </row>
    <row r="226" spans="1:23" s="135" customFormat="1" ht="16.5">
      <c r="A226" s="143" t="s">
        <v>446</v>
      </c>
      <c r="B226" s="202">
        <v>2000053850018</v>
      </c>
      <c r="C226" s="142" t="s">
        <v>445</v>
      </c>
      <c r="D226" s="141" t="s">
        <v>0</v>
      </c>
      <c r="E226" s="140">
        <v>10</v>
      </c>
      <c r="F226" s="232">
        <f t="shared" si="96"/>
        <v>87</v>
      </c>
      <c r="G226" s="232">
        <f t="shared" si="97"/>
        <v>0</v>
      </c>
      <c r="H226" s="281"/>
      <c r="I226" s="233">
        <f t="shared" si="98"/>
        <v>94.25</v>
      </c>
      <c r="J226" s="233">
        <f t="shared" si="99"/>
        <v>0</v>
      </c>
      <c r="K226" s="281"/>
      <c r="L226" s="233">
        <f t="shared" si="100"/>
        <v>101.5</v>
      </c>
      <c r="M226" s="233">
        <f t="shared" si="101"/>
        <v>0</v>
      </c>
      <c r="N226" s="281"/>
      <c r="O226" s="233">
        <f t="shared" si="102"/>
        <v>108.75</v>
      </c>
      <c r="P226" s="233">
        <f t="shared" si="103"/>
        <v>0</v>
      </c>
      <c r="Q226" s="281"/>
      <c r="R226" s="233">
        <f t="shared" si="104"/>
        <v>116</v>
      </c>
      <c r="S226" s="233">
        <f t="shared" si="105"/>
        <v>0</v>
      </c>
      <c r="T226" s="281"/>
      <c r="U226" s="233">
        <v>145</v>
      </c>
      <c r="V226" s="234">
        <f t="shared" si="86"/>
        <v>0</v>
      </c>
      <c r="W226" s="281"/>
    </row>
    <row r="227" spans="1:23" s="135" customFormat="1" ht="16.5">
      <c r="A227" s="143" t="s">
        <v>444</v>
      </c>
      <c r="B227" s="202">
        <v>2000057160014</v>
      </c>
      <c r="C227" s="142" t="s">
        <v>443</v>
      </c>
      <c r="D227" s="141" t="s">
        <v>0</v>
      </c>
      <c r="E227" s="140">
        <v>10</v>
      </c>
      <c r="F227" s="232">
        <f t="shared" si="96"/>
        <v>57</v>
      </c>
      <c r="G227" s="232">
        <f t="shared" si="97"/>
        <v>0</v>
      </c>
      <c r="H227" s="281"/>
      <c r="I227" s="233">
        <f t="shared" si="98"/>
        <v>61.75</v>
      </c>
      <c r="J227" s="233">
        <f t="shared" si="99"/>
        <v>0</v>
      </c>
      <c r="K227" s="281"/>
      <c r="L227" s="233">
        <f t="shared" si="100"/>
        <v>66.5</v>
      </c>
      <c r="M227" s="233">
        <f t="shared" si="101"/>
        <v>0</v>
      </c>
      <c r="N227" s="281"/>
      <c r="O227" s="233">
        <f t="shared" si="102"/>
        <v>71.25</v>
      </c>
      <c r="P227" s="233">
        <f t="shared" si="103"/>
        <v>0</v>
      </c>
      <c r="Q227" s="281"/>
      <c r="R227" s="233">
        <f t="shared" si="104"/>
        <v>76</v>
      </c>
      <c r="S227" s="233">
        <f t="shared" si="105"/>
        <v>0</v>
      </c>
      <c r="T227" s="281"/>
      <c r="U227" s="233">
        <v>95</v>
      </c>
      <c r="V227" s="234">
        <f t="shared" si="86"/>
        <v>0</v>
      </c>
      <c r="W227" s="281"/>
    </row>
    <row r="228" spans="1:23" s="135" customFormat="1" ht="16.5">
      <c r="A228" s="143" t="s">
        <v>442</v>
      </c>
      <c r="B228" s="202">
        <v>2000057170013</v>
      </c>
      <c r="C228" s="142" t="s">
        <v>441</v>
      </c>
      <c r="D228" s="141" t="s">
        <v>0</v>
      </c>
      <c r="E228" s="140">
        <v>10</v>
      </c>
      <c r="F228" s="232">
        <f t="shared" si="96"/>
        <v>57</v>
      </c>
      <c r="G228" s="232">
        <f t="shared" si="97"/>
        <v>0</v>
      </c>
      <c r="H228" s="281"/>
      <c r="I228" s="233">
        <f t="shared" si="98"/>
        <v>61.75</v>
      </c>
      <c r="J228" s="233">
        <f t="shared" si="99"/>
        <v>0</v>
      </c>
      <c r="K228" s="281"/>
      <c r="L228" s="233">
        <f t="shared" si="100"/>
        <v>66.5</v>
      </c>
      <c r="M228" s="233">
        <f t="shared" si="101"/>
        <v>0</v>
      </c>
      <c r="N228" s="281"/>
      <c r="O228" s="233">
        <f t="shared" si="102"/>
        <v>71.25</v>
      </c>
      <c r="P228" s="233">
        <f t="shared" si="103"/>
        <v>0</v>
      </c>
      <c r="Q228" s="281"/>
      <c r="R228" s="233">
        <f t="shared" si="104"/>
        <v>76</v>
      </c>
      <c r="S228" s="233">
        <f t="shared" si="105"/>
        <v>0</v>
      </c>
      <c r="T228" s="281"/>
      <c r="U228" s="233">
        <v>95</v>
      </c>
      <c r="V228" s="234">
        <f t="shared" si="86"/>
        <v>0</v>
      </c>
      <c r="W228" s="281"/>
    </row>
    <row r="229" spans="1:23" s="135" customFormat="1" ht="16.5">
      <c r="A229" s="260">
        <v>2362</v>
      </c>
      <c r="B229" s="202">
        <v>2000062150697</v>
      </c>
      <c r="C229" s="142" t="s">
        <v>440</v>
      </c>
      <c r="D229" s="141" t="s">
        <v>439</v>
      </c>
      <c r="E229" s="140">
        <v>10</v>
      </c>
      <c r="F229" s="232">
        <f t="shared" si="96"/>
        <v>59.4</v>
      </c>
      <c r="G229" s="232">
        <f t="shared" si="97"/>
        <v>0</v>
      </c>
      <c r="H229" s="281"/>
      <c r="I229" s="233">
        <f t="shared" si="98"/>
        <v>64.35</v>
      </c>
      <c r="J229" s="233">
        <f t="shared" si="99"/>
        <v>0</v>
      </c>
      <c r="K229" s="281"/>
      <c r="L229" s="233">
        <f t="shared" si="100"/>
        <v>69.3</v>
      </c>
      <c r="M229" s="233">
        <f t="shared" si="101"/>
        <v>0</v>
      </c>
      <c r="N229" s="281"/>
      <c r="O229" s="233">
        <f t="shared" si="102"/>
        <v>74.25</v>
      </c>
      <c r="P229" s="233">
        <f t="shared" si="103"/>
        <v>0</v>
      </c>
      <c r="Q229" s="281"/>
      <c r="R229" s="233">
        <f t="shared" si="104"/>
        <v>79.2</v>
      </c>
      <c r="S229" s="233">
        <f t="shared" si="105"/>
        <v>0</v>
      </c>
      <c r="T229" s="281"/>
      <c r="U229" s="233">
        <v>99</v>
      </c>
      <c r="V229" s="234">
        <f t="shared" si="86"/>
        <v>0</v>
      </c>
      <c r="W229" s="281"/>
    </row>
    <row r="230" spans="1:23" s="135" customFormat="1" ht="16.5">
      <c r="A230" s="143" t="s">
        <v>438</v>
      </c>
      <c r="B230" s="202">
        <v>4601400102200</v>
      </c>
      <c r="C230" s="142" t="s">
        <v>437</v>
      </c>
      <c r="D230" s="141" t="s">
        <v>0</v>
      </c>
      <c r="E230" s="140">
        <v>10</v>
      </c>
      <c r="F230" s="232">
        <f t="shared" si="96"/>
        <v>179.39999999999998</v>
      </c>
      <c r="G230" s="232">
        <f t="shared" si="97"/>
        <v>0</v>
      </c>
      <c r="H230" s="281"/>
      <c r="I230" s="233">
        <f t="shared" si="98"/>
        <v>194.35</v>
      </c>
      <c r="J230" s="233">
        <f t="shared" si="99"/>
        <v>0</v>
      </c>
      <c r="K230" s="281"/>
      <c r="L230" s="233">
        <f t="shared" si="100"/>
        <v>209.3</v>
      </c>
      <c r="M230" s="233">
        <f t="shared" si="101"/>
        <v>0</v>
      </c>
      <c r="N230" s="281"/>
      <c r="O230" s="233">
        <f t="shared" si="102"/>
        <v>224.25</v>
      </c>
      <c r="P230" s="233">
        <f t="shared" si="103"/>
        <v>0</v>
      </c>
      <c r="Q230" s="281"/>
      <c r="R230" s="233">
        <f t="shared" si="104"/>
        <v>239.2</v>
      </c>
      <c r="S230" s="233">
        <f t="shared" si="105"/>
        <v>0</v>
      </c>
      <c r="T230" s="281"/>
      <c r="U230" s="233">
        <v>299</v>
      </c>
      <c r="V230" s="234">
        <f t="shared" si="86"/>
        <v>0</v>
      </c>
      <c r="W230" s="281"/>
    </row>
    <row r="231" spans="1:23" s="135" customFormat="1" ht="17.25" thickBot="1">
      <c r="A231" s="143" t="s">
        <v>436</v>
      </c>
      <c r="B231" s="202">
        <v>4601400102217</v>
      </c>
      <c r="C231" s="142" t="s">
        <v>435</v>
      </c>
      <c r="D231" s="141" t="s">
        <v>0</v>
      </c>
      <c r="E231" s="140">
        <v>10</v>
      </c>
      <c r="F231" s="232">
        <f t="shared" si="96"/>
        <v>239.39999999999998</v>
      </c>
      <c r="G231" s="232">
        <f t="shared" si="97"/>
        <v>0</v>
      </c>
      <c r="H231" s="281"/>
      <c r="I231" s="233">
        <f t="shared" si="98"/>
        <v>259.35</v>
      </c>
      <c r="J231" s="233">
        <f t="shared" si="99"/>
        <v>0</v>
      </c>
      <c r="K231" s="281"/>
      <c r="L231" s="233">
        <f t="shared" si="100"/>
        <v>279.3</v>
      </c>
      <c r="M231" s="233">
        <f t="shared" si="101"/>
        <v>0</v>
      </c>
      <c r="N231" s="281"/>
      <c r="O231" s="233">
        <f t="shared" si="102"/>
        <v>299.25</v>
      </c>
      <c r="P231" s="233">
        <f t="shared" si="103"/>
        <v>0</v>
      </c>
      <c r="Q231" s="281"/>
      <c r="R231" s="233">
        <f t="shared" si="104"/>
        <v>319.2</v>
      </c>
      <c r="S231" s="233">
        <f t="shared" si="105"/>
        <v>0</v>
      </c>
      <c r="T231" s="281"/>
      <c r="U231" s="233">
        <v>399</v>
      </c>
      <c r="V231" s="234">
        <f t="shared" si="86"/>
        <v>0</v>
      </c>
      <c r="W231" s="281"/>
    </row>
    <row r="232" spans="1:23" s="265" customFormat="1" ht="21" thickBot="1">
      <c r="A232" s="248"/>
      <c r="B232" s="249"/>
      <c r="C232" s="250" t="s">
        <v>434</v>
      </c>
      <c r="D232" s="251"/>
      <c r="E232" s="252"/>
      <c r="F232" s="253"/>
      <c r="G232" s="253"/>
      <c r="H232" s="279"/>
      <c r="I232" s="253"/>
      <c r="J232" s="253"/>
      <c r="K232" s="279"/>
      <c r="L232" s="253"/>
      <c r="M232" s="253"/>
      <c r="N232" s="279"/>
      <c r="O232" s="253"/>
      <c r="P232" s="253"/>
      <c r="Q232" s="279"/>
      <c r="R232" s="253"/>
      <c r="S232" s="253"/>
      <c r="T232" s="279"/>
      <c r="U232" s="253"/>
      <c r="V232" s="251">
        <f t="shared" si="86"/>
        <v>0</v>
      </c>
      <c r="W232" s="294"/>
    </row>
    <row r="233" spans="1:23" s="266" customFormat="1" ht="16.5">
      <c r="A233" s="143" t="s">
        <v>433</v>
      </c>
      <c r="B233" s="202">
        <v>2000062150673</v>
      </c>
      <c r="C233" s="235" t="s">
        <v>432</v>
      </c>
      <c r="D233" s="261" t="s">
        <v>207</v>
      </c>
      <c r="E233" s="262">
        <v>12</v>
      </c>
      <c r="F233" s="232">
        <f>U233-(U233/100*40)</f>
        <v>359.4</v>
      </c>
      <c r="G233" s="232">
        <f>F233*H233</f>
        <v>0</v>
      </c>
      <c r="H233" s="286"/>
      <c r="I233" s="233">
        <f>U233-(U233/100*35)</f>
        <v>389.35</v>
      </c>
      <c r="J233" s="233">
        <f>I233*K233</f>
        <v>0</v>
      </c>
      <c r="K233" s="286"/>
      <c r="L233" s="233">
        <f>U233-(U233/100*30)</f>
        <v>419.29999999999995</v>
      </c>
      <c r="M233" s="233">
        <f>L233*N233</f>
        <v>0</v>
      </c>
      <c r="N233" s="286"/>
      <c r="O233" s="233">
        <f>U233-(U233/100*25)</f>
        <v>449.25</v>
      </c>
      <c r="P233" s="233">
        <f>O233*Q233</f>
        <v>0</v>
      </c>
      <c r="Q233" s="286"/>
      <c r="R233" s="233">
        <f>U233-(U233/100*20)</f>
        <v>479.2</v>
      </c>
      <c r="S233" s="233">
        <f>R233*T233</f>
        <v>0</v>
      </c>
      <c r="T233" s="286"/>
      <c r="U233" s="254">
        <v>599</v>
      </c>
      <c r="V233" s="233">
        <f t="shared" si="86"/>
        <v>0</v>
      </c>
      <c r="W233" s="286"/>
    </row>
    <row r="234" spans="1:23" s="266" customFormat="1" ht="17.25" thickBot="1">
      <c r="A234" s="143" t="s">
        <v>431</v>
      </c>
      <c r="B234" s="202">
        <v>2000062150680</v>
      </c>
      <c r="C234" s="235" t="s">
        <v>430</v>
      </c>
      <c r="D234" s="261" t="s">
        <v>208</v>
      </c>
      <c r="E234" s="262">
        <v>12</v>
      </c>
      <c r="F234" s="232">
        <f>U234-(U234/100*40)</f>
        <v>419.4</v>
      </c>
      <c r="G234" s="232">
        <f>F234*H234</f>
        <v>0</v>
      </c>
      <c r="H234" s="286"/>
      <c r="I234" s="233">
        <f>U234-(U234/100*35)</f>
        <v>454.35</v>
      </c>
      <c r="J234" s="233">
        <f>I234*K234</f>
        <v>0</v>
      </c>
      <c r="K234" s="286"/>
      <c r="L234" s="233">
        <f>U234-(U234/100*30)</f>
        <v>489.29999999999995</v>
      </c>
      <c r="M234" s="233">
        <f>L234*N234</f>
        <v>0</v>
      </c>
      <c r="N234" s="286"/>
      <c r="O234" s="233">
        <f>U234-(U234/100*25)</f>
        <v>524.25</v>
      </c>
      <c r="P234" s="233">
        <f>O234*Q234</f>
        <v>0</v>
      </c>
      <c r="Q234" s="286"/>
      <c r="R234" s="233">
        <f>U234-(U234/100*20)</f>
        <v>559.2</v>
      </c>
      <c r="S234" s="233">
        <f>R234*T234</f>
        <v>0</v>
      </c>
      <c r="T234" s="286"/>
      <c r="U234" s="254">
        <v>699</v>
      </c>
      <c r="V234" s="233">
        <f t="shared" si="86"/>
        <v>0</v>
      </c>
      <c r="W234" s="286"/>
    </row>
    <row r="235" spans="1:23" s="265" customFormat="1" ht="21" thickBot="1">
      <c r="A235" s="248"/>
      <c r="B235" s="249"/>
      <c r="C235" s="250" t="s">
        <v>429</v>
      </c>
      <c r="D235" s="251"/>
      <c r="E235" s="252"/>
      <c r="F235" s="253"/>
      <c r="G235" s="253"/>
      <c r="H235" s="279"/>
      <c r="I235" s="253"/>
      <c r="J235" s="253"/>
      <c r="K235" s="279"/>
      <c r="L235" s="253"/>
      <c r="M235" s="253"/>
      <c r="N235" s="279"/>
      <c r="O235" s="253"/>
      <c r="P235" s="253"/>
      <c r="Q235" s="279"/>
      <c r="R235" s="253"/>
      <c r="S235" s="253"/>
      <c r="T235" s="279"/>
      <c r="U235" s="253"/>
      <c r="V235" s="251">
        <f t="shared" si="86"/>
        <v>0</v>
      </c>
      <c r="W235" s="294"/>
    </row>
    <row r="236" spans="1:23" s="135" customFormat="1" ht="16.5">
      <c r="A236" s="108" t="s">
        <v>428</v>
      </c>
      <c r="B236" s="203">
        <v>2000062061177</v>
      </c>
      <c r="C236" s="107" t="s">
        <v>427</v>
      </c>
      <c r="D236" s="106" t="s">
        <v>0</v>
      </c>
      <c r="E236" s="105">
        <v>24</v>
      </c>
      <c r="F236" s="109">
        <f aca="true" t="shared" si="106" ref="F236:F252">U236-(U236/100*40)</f>
        <v>419.4</v>
      </c>
      <c r="G236" s="109">
        <f aca="true" t="shared" si="107" ref="G236:G252">F236*H236</f>
        <v>0</v>
      </c>
      <c r="H236" s="276"/>
      <c r="I236" s="124">
        <f aca="true" t="shared" si="108" ref="I236:I252">U236-(U236/100*35)</f>
        <v>454.35</v>
      </c>
      <c r="J236" s="124">
        <f aca="true" t="shared" si="109" ref="J236:J252">I236*K236</f>
        <v>0</v>
      </c>
      <c r="K236" s="276"/>
      <c r="L236" s="124">
        <f aca="true" t="shared" si="110" ref="L236:L252">U236-(U236/100*30)</f>
        <v>489.29999999999995</v>
      </c>
      <c r="M236" s="124">
        <f aca="true" t="shared" si="111" ref="M236:M252">L236*N236</f>
        <v>0</v>
      </c>
      <c r="N236" s="276"/>
      <c r="O236" s="124">
        <f aca="true" t="shared" si="112" ref="O236:O252">U236-(U236/100*25)</f>
        <v>524.25</v>
      </c>
      <c r="P236" s="124">
        <f aca="true" t="shared" si="113" ref="P236:P252">O236*Q236</f>
        <v>0</v>
      </c>
      <c r="Q236" s="276"/>
      <c r="R236" s="124">
        <f aca="true" t="shared" si="114" ref="R236:R252">U236-(U236/100*20)</f>
        <v>559.2</v>
      </c>
      <c r="S236" s="124">
        <f aca="true" t="shared" si="115" ref="S236:S252">R236*T236</f>
        <v>0</v>
      </c>
      <c r="T236" s="276"/>
      <c r="U236" s="124">
        <v>699</v>
      </c>
      <c r="V236" s="104">
        <f t="shared" si="86"/>
        <v>0</v>
      </c>
      <c r="W236" s="276"/>
    </row>
    <row r="237" spans="1:23" s="135" customFormat="1" ht="16.5">
      <c r="A237" s="108" t="s">
        <v>426</v>
      </c>
      <c r="B237" s="203">
        <v>2000062061153</v>
      </c>
      <c r="C237" s="107" t="s">
        <v>425</v>
      </c>
      <c r="D237" s="106" t="s">
        <v>0</v>
      </c>
      <c r="E237" s="105">
        <v>24</v>
      </c>
      <c r="F237" s="109">
        <f t="shared" si="106"/>
        <v>419.4</v>
      </c>
      <c r="G237" s="109">
        <f t="shared" si="107"/>
        <v>0</v>
      </c>
      <c r="H237" s="276"/>
      <c r="I237" s="124">
        <f t="shared" si="108"/>
        <v>454.35</v>
      </c>
      <c r="J237" s="124">
        <f t="shared" si="109"/>
        <v>0</v>
      </c>
      <c r="K237" s="276"/>
      <c r="L237" s="124">
        <f t="shared" si="110"/>
        <v>489.29999999999995</v>
      </c>
      <c r="M237" s="124">
        <f t="shared" si="111"/>
        <v>0</v>
      </c>
      <c r="N237" s="276"/>
      <c r="O237" s="124">
        <f t="shared" si="112"/>
        <v>524.25</v>
      </c>
      <c r="P237" s="124">
        <f t="shared" si="113"/>
        <v>0</v>
      </c>
      <c r="Q237" s="276"/>
      <c r="R237" s="124">
        <f t="shared" si="114"/>
        <v>559.2</v>
      </c>
      <c r="S237" s="124">
        <f t="shared" si="115"/>
        <v>0</v>
      </c>
      <c r="T237" s="276"/>
      <c r="U237" s="124">
        <v>699</v>
      </c>
      <c r="V237" s="104">
        <f t="shared" si="86"/>
        <v>0</v>
      </c>
      <c r="W237" s="276"/>
    </row>
    <row r="238" spans="1:23" s="135" customFormat="1" ht="17.25" thickBot="1">
      <c r="A238" s="123" t="s">
        <v>424</v>
      </c>
      <c r="B238" s="204">
        <v>2000062061184</v>
      </c>
      <c r="C238" s="122" t="s">
        <v>423</v>
      </c>
      <c r="D238" s="121" t="s">
        <v>0</v>
      </c>
      <c r="E238" s="120">
        <v>24</v>
      </c>
      <c r="F238" s="119">
        <f t="shared" si="106"/>
        <v>419.4</v>
      </c>
      <c r="G238" s="119">
        <f t="shared" si="107"/>
        <v>0</v>
      </c>
      <c r="H238" s="277"/>
      <c r="I238" s="118">
        <f t="shared" si="108"/>
        <v>454.35</v>
      </c>
      <c r="J238" s="118">
        <f t="shared" si="109"/>
        <v>0</v>
      </c>
      <c r="K238" s="277"/>
      <c r="L238" s="118">
        <f t="shared" si="110"/>
        <v>489.29999999999995</v>
      </c>
      <c r="M238" s="118">
        <f t="shared" si="111"/>
        <v>0</v>
      </c>
      <c r="N238" s="277"/>
      <c r="O238" s="118">
        <f t="shared" si="112"/>
        <v>524.25</v>
      </c>
      <c r="P238" s="118">
        <f t="shared" si="113"/>
        <v>0</v>
      </c>
      <c r="Q238" s="277"/>
      <c r="R238" s="118">
        <f t="shared" si="114"/>
        <v>559.2</v>
      </c>
      <c r="S238" s="118">
        <f t="shared" si="115"/>
        <v>0</v>
      </c>
      <c r="T238" s="277"/>
      <c r="U238" s="118">
        <v>699</v>
      </c>
      <c r="V238" s="117">
        <f t="shared" si="86"/>
        <v>0</v>
      </c>
      <c r="W238" s="277"/>
    </row>
    <row r="239" spans="1:23" s="135" customFormat="1" ht="16.5">
      <c r="A239" s="263" t="s">
        <v>422</v>
      </c>
      <c r="B239" s="264">
        <v>2000062061214</v>
      </c>
      <c r="C239" s="130" t="s">
        <v>421</v>
      </c>
      <c r="D239" s="129" t="s">
        <v>0</v>
      </c>
      <c r="E239" s="128">
        <v>24</v>
      </c>
      <c r="F239" s="127">
        <f t="shared" si="106"/>
        <v>475.8</v>
      </c>
      <c r="G239" s="127">
        <f t="shared" si="107"/>
        <v>0</v>
      </c>
      <c r="H239" s="278"/>
      <c r="I239" s="126">
        <f t="shared" si="108"/>
        <v>515.45</v>
      </c>
      <c r="J239" s="126">
        <f t="shared" si="109"/>
        <v>0</v>
      </c>
      <c r="K239" s="278"/>
      <c r="L239" s="126">
        <f t="shared" si="110"/>
        <v>555.1</v>
      </c>
      <c r="M239" s="126">
        <f t="shared" si="111"/>
        <v>0</v>
      </c>
      <c r="N239" s="278"/>
      <c r="O239" s="126">
        <f t="shared" si="112"/>
        <v>594.75</v>
      </c>
      <c r="P239" s="126">
        <f t="shared" si="113"/>
        <v>0</v>
      </c>
      <c r="Q239" s="278"/>
      <c r="R239" s="126">
        <f t="shared" si="114"/>
        <v>634.4</v>
      </c>
      <c r="S239" s="126">
        <f t="shared" si="115"/>
        <v>0</v>
      </c>
      <c r="T239" s="278"/>
      <c r="U239" s="126">
        <v>793</v>
      </c>
      <c r="V239" s="125">
        <f t="shared" si="86"/>
        <v>0</v>
      </c>
      <c r="W239" s="278"/>
    </row>
    <row r="240" spans="1:23" s="135" customFormat="1" ht="16.5">
      <c r="A240" s="108" t="s">
        <v>420</v>
      </c>
      <c r="B240" s="203">
        <v>2000062061207</v>
      </c>
      <c r="C240" s="107" t="s">
        <v>419</v>
      </c>
      <c r="D240" s="106" t="s">
        <v>0</v>
      </c>
      <c r="E240" s="105">
        <v>24</v>
      </c>
      <c r="F240" s="109">
        <f t="shared" si="106"/>
        <v>475.8</v>
      </c>
      <c r="G240" s="109">
        <f t="shared" si="107"/>
        <v>0</v>
      </c>
      <c r="H240" s="276"/>
      <c r="I240" s="124">
        <f t="shared" si="108"/>
        <v>515.45</v>
      </c>
      <c r="J240" s="124">
        <f t="shared" si="109"/>
        <v>0</v>
      </c>
      <c r="K240" s="276"/>
      <c r="L240" s="124">
        <f t="shared" si="110"/>
        <v>555.1</v>
      </c>
      <c r="M240" s="124">
        <f t="shared" si="111"/>
        <v>0</v>
      </c>
      <c r="N240" s="276"/>
      <c r="O240" s="124">
        <f t="shared" si="112"/>
        <v>594.75</v>
      </c>
      <c r="P240" s="124">
        <f t="shared" si="113"/>
        <v>0</v>
      </c>
      <c r="Q240" s="276"/>
      <c r="R240" s="124">
        <f t="shared" si="114"/>
        <v>634.4</v>
      </c>
      <c r="S240" s="124">
        <f t="shared" si="115"/>
        <v>0</v>
      </c>
      <c r="T240" s="276"/>
      <c r="U240" s="124">
        <v>793</v>
      </c>
      <c r="V240" s="104">
        <f aca="true" t="shared" si="116" ref="V240:V271">U240*W240</f>
        <v>0</v>
      </c>
      <c r="W240" s="276"/>
    </row>
    <row r="241" spans="1:23" s="135" customFormat="1" ht="16.5">
      <c r="A241" s="108" t="s">
        <v>418</v>
      </c>
      <c r="B241" s="203">
        <v>2000062061221</v>
      </c>
      <c r="C241" s="107" t="s">
        <v>417</v>
      </c>
      <c r="D241" s="106" t="s">
        <v>0</v>
      </c>
      <c r="E241" s="105">
        <v>24</v>
      </c>
      <c r="F241" s="109">
        <f t="shared" si="106"/>
        <v>475.8</v>
      </c>
      <c r="G241" s="109">
        <f t="shared" si="107"/>
        <v>0</v>
      </c>
      <c r="H241" s="276"/>
      <c r="I241" s="124">
        <f t="shared" si="108"/>
        <v>515.45</v>
      </c>
      <c r="J241" s="124">
        <f t="shared" si="109"/>
        <v>0</v>
      </c>
      <c r="K241" s="276"/>
      <c r="L241" s="124">
        <f t="shared" si="110"/>
        <v>555.1</v>
      </c>
      <c r="M241" s="124">
        <f t="shared" si="111"/>
        <v>0</v>
      </c>
      <c r="N241" s="276"/>
      <c r="O241" s="124">
        <f t="shared" si="112"/>
        <v>594.75</v>
      </c>
      <c r="P241" s="124">
        <f t="shared" si="113"/>
        <v>0</v>
      </c>
      <c r="Q241" s="276"/>
      <c r="R241" s="124">
        <f t="shared" si="114"/>
        <v>634.4</v>
      </c>
      <c r="S241" s="124">
        <f t="shared" si="115"/>
        <v>0</v>
      </c>
      <c r="T241" s="276"/>
      <c r="U241" s="124">
        <v>793</v>
      </c>
      <c r="V241" s="104">
        <f t="shared" si="116"/>
        <v>0</v>
      </c>
      <c r="W241" s="276"/>
    </row>
    <row r="242" spans="1:23" s="145" customFormat="1" ht="17.25" thickBot="1">
      <c r="A242" s="123" t="s">
        <v>416</v>
      </c>
      <c r="B242" s="204">
        <v>2000062061191</v>
      </c>
      <c r="C242" s="122" t="s">
        <v>415</v>
      </c>
      <c r="D242" s="121" t="s">
        <v>0</v>
      </c>
      <c r="E242" s="120">
        <v>24</v>
      </c>
      <c r="F242" s="119">
        <f t="shared" si="106"/>
        <v>475.8</v>
      </c>
      <c r="G242" s="119">
        <f t="shared" si="107"/>
        <v>0</v>
      </c>
      <c r="H242" s="277"/>
      <c r="I242" s="118">
        <f t="shared" si="108"/>
        <v>515.45</v>
      </c>
      <c r="J242" s="118">
        <f t="shared" si="109"/>
        <v>0</v>
      </c>
      <c r="K242" s="277"/>
      <c r="L242" s="118">
        <f t="shared" si="110"/>
        <v>555.1</v>
      </c>
      <c r="M242" s="118">
        <f t="shared" si="111"/>
        <v>0</v>
      </c>
      <c r="N242" s="277"/>
      <c r="O242" s="118">
        <f t="shared" si="112"/>
        <v>594.75</v>
      </c>
      <c r="P242" s="118">
        <f t="shared" si="113"/>
        <v>0</v>
      </c>
      <c r="Q242" s="277"/>
      <c r="R242" s="118">
        <f t="shared" si="114"/>
        <v>634.4</v>
      </c>
      <c r="S242" s="118">
        <f t="shared" si="115"/>
        <v>0</v>
      </c>
      <c r="T242" s="277"/>
      <c r="U242" s="118">
        <v>793</v>
      </c>
      <c r="V242" s="117">
        <f t="shared" si="116"/>
        <v>0</v>
      </c>
      <c r="W242" s="277"/>
    </row>
    <row r="243" spans="1:23" s="135" customFormat="1" ht="16.5">
      <c r="A243" s="116" t="s">
        <v>414</v>
      </c>
      <c r="B243" s="205">
        <v>2000055300016</v>
      </c>
      <c r="C243" s="115" t="s">
        <v>413</v>
      </c>
      <c r="D243" s="114" t="s">
        <v>0</v>
      </c>
      <c r="E243" s="113">
        <v>24</v>
      </c>
      <c r="F243" s="112">
        <f t="shared" si="106"/>
        <v>570</v>
      </c>
      <c r="G243" s="112">
        <f t="shared" si="107"/>
        <v>0</v>
      </c>
      <c r="H243" s="283"/>
      <c r="I243" s="111">
        <f t="shared" si="108"/>
        <v>617.5</v>
      </c>
      <c r="J243" s="111">
        <f t="shared" si="109"/>
        <v>0</v>
      </c>
      <c r="K243" s="283"/>
      <c r="L243" s="111">
        <f t="shared" si="110"/>
        <v>665</v>
      </c>
      <c r="M243" s="111">
        <f t="shared" si="111"/>
        <v>0</v>
      </c>
      <c r="N243" s="283"/>
      <c r="O243" s="111">
        <f t="shared" si="112"/>
        <v>712.5</v>
      </c>
      <c r="P243" s="111">
        <f t="shared" si="113"/>
        <v>0</v>
      </c>
      <c r="Q243" s="283"/>
      <c r="R243" s="111">
        <f t="shared" si="114"/>
        <v>760</v>
      </c>
      <c r="S243" s="111">
        <f t="shared" si="115"/>
        <v>0</v>
      </c>
      <c r="T243" s="283"/>
      <c r="U243" s="111">
        <v>950</v>
      </c>
      <c r="V243" s="110">
        <f t="shared" si="116"/>
        <v>0</v>
      </c>
      <c r="W243" s="283"/>
    </row>
    <row r="244" spans="1:23" s="135" customFormat="1" ht="16.5" hidden="1">
      <c r="A244" s="108" t="s">
        <v>412</v>
      </c>
      <c r="B244" s="203">
        <v>2000062061443</v>
      </c>
      <c r="C244" s="107" t="s">
        <v>411</v>
      </c>
      <c r="D244" s="106" t="s">
        <v>0</v>
      </c>
      <c r="E244" s="105">
        <v>20</v>
      </c>
      <c r="F244" s="109">
        <f t="shared" si="106"/>
        <v>594</v>
      </c>
      <c r="G244" s="109">
        <f t="shared" si="107"/>
        <v>0</v>
      </c>
      <c r="H244" s="276"/>
      <c r="I244" s="124">
        <f t="shared" si="108"/>
        <v>643.5</v>
      </c>
      <c r="J244" s="124">
        <f t="shared" si="109"/>
        <v>0</v>
      </c>
      <c r="K244" s="276"/>
      <c r="L244" s="124">
        <f t="shared" si="110"/>
        <v>693</v>
      </c>
      <c r="M244" s="124">
        <f t="shared" si="111"/>
        <v>0</v>
      </c>
      <c r="N244" s="276"/>
      <c r="O244" s="124">
        <f t="shared" si="112"/>
        <v>742.5</v>
      </c>
      <c r="P244" s="124">
        <f t="shared" si="113"/>
        <v>0</v>
      </c>
      <c r="Q244" s="276"/>
      <c r="R244" s="124">
        <f t="shared" si="114"/>
        <v>792</v>
      </c>
      <c r="S244" s="124">
        <f t="shared" si="115"/>
        <v>0</v>
      </c>
      <c r="T244" s="276"/>
      <c r="U244" s="124">
        <v>990</v>
      </c>
      <c r="V244" s="104">
        <f t="shared" si="116"/>
        <v>0</v>
      </c>
      <c r="W244" s="276"/>
    </row>
    <row r="245" spans="1:251" s="90" customFormat="1" ht="31.5">
      <c r="A245" s="47" t="s">
        <v>410</v>
      </c>
      <c r="B245" s="210">
        <v>8024908995505</v>
      </c>
      <c r="C245" s="45" t="s">
        <v>409</v>
      </c>
      <c r="D245" s="44" t="s">
        <v>406</v>
      </c>
      <c r="E245" s="43">
        <v>24</v>
      </c>
      <c r="F245" s="42">
        <f t="shared" si="106"/>
        <v>599.4</v>
      </c>
      <c r="G245" s="42">
        <f t="shared" si="107"/>
        <v>0</v>
      </c>
      <c r="H245" s="287"/>
      <c r="I245" s="41">
        <f t="shared" si="108"/>
        <v>649.3499999999999</v>
      </c>
      <c r="J245" s="41">
        <f t="shared" si="109"/>
        <v>0</v>
      </c>
      <c r="K245" s="287"/>
      <c r="L245" s="41">
        <f t="shared" si="110"/>
        <v>699.3</v>
      </c>
      <c r="M245" s="41">
        <f t="shared" si="111"/>
        <v>0</v>
      </c>
      <c r="N245" s="287"/>
      <c r="O245" s="41">
        <f t="shared" si="112"/>
        <v>749.25</v>
      </c>
      <c r="P245" s="41">
        <f t="shared" si="113"/>
        <v>0</v>
      </c>
      <c r="Q245" s="287"/>
      <c r="R245" s="41">
        <f t="shared" si="114"/>
        <v>799.2</v>
      </c>
      <c r="S245" s="41">
        <f t="shared" si="115"/>
        <v>0</v>
      </c>
      <c r="T245" s="287"/>
      <c r="U245" s="41">
        <v>999</v>
      </c>
      <c r="V245" s="40">
        <f t="shared" si="116"/>
        <v>0</v>
      </c>
      <c r="W245" s="287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</row>
    <row r="246" spans="1:251" s="90" customFormat="1" ht="31.5">
      <c r="A246" s="47" t="s">
        <v>408</v>
      </c>
      <c r="B246" s="210">
        <v>8024908960909</v>
      </c>
      <c r="C246" s="45" t="s">
        <v>407</v>
      </c>
      <c r="D246" s="44" t="s">
        <v>406</v>
      </c>
      <c r="E246" s="43">
        <v>24</v>
      </c>
      <c r="F246" s="42">
        <f t="shared" si="106"/>
        <v>654</v>
      </c>
      <c r="G246" s="42">
        <f t="shared" si="107"/>
        <v>0</v>
      </c>
      <c r="H246" s="287"/>
      <c r="I246" s="41">
        <f t="shared" si="108"/>
        <v>708.5</v>
      </c>
      <c r="J246" s="41">
        <f t="shared" si="109"/>
        <v>0</v>
      </c>
      <c r="K246" s="287"/>
      <c r="L246" s="41">
        <f t="shared" si="110"/>
        <v>763</v>
      </c>
      <c r="M246" s="41">
        <f t="shared" si="111"/>
        <v>0</v>
      </c>
      <c r="N246" s="287"/>
      <c r="O246" s="41">
        <f t="shared" si="112"/>
        <v>817.5</v>
      </c>
      <c r="P246" s="41">
        <f t="shared" si="113"/>
        <v>0</v>
      </c>
      <c r="Q246" s="287"/>
      <c r="R246" s="41">
        <f t="shared" si="114"/>
        <v>872</v>
      </c>
      <c r="S246" s="41">
        <f t="shared" si="115"/>
        <v>0</v>
      </c>
      <c r="T246" s="287"/>
      <c r="U246" s="41">
        <v>1090</v>
      </c>
      <c r="V246" s="40">
        <f t="shared" si="116"/>
        <v>0</v>
      </c>
      <c r="W246" s="287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</row>
    <row r="247" spans="1:23" ht="16.5">
      <c r="A247" s="47" t="s">
        <v>405</v>
      </c>
      <c r="B247" s="210">
        <v>2000061590012</v>
      </c>
      <c r="C247" s="45" t="s">
        <v>404</v>
      </c>
      <c r="D247" s="44" t="s">
        <v>0</v>
      </c>
      <c r="E247" s="43">
        <v>24</v>
      </c>
      <c r="F247" s="42">
        <f t="shared" si="106"/>
        <v>594</v>
      </c>
      <c r="G247" s="42">
        <f t="shared" si="107"/>
        <v>0</v>
      </c>
      <c r="H247" s="287"/>
      <c r="I247" s="41">
        <f t="shared" si="108"/>
        <v>643.5</v>
      </c>
      <c r="J247" s="41">
        <f t="shared" si="109"/>
        <v>0</v>
      </c>
      <c r="K247" s="287"/>
      <c r="L247" s="41">
        <f t="shared" si="110"/>
        <v>693</v>
      </c>
      <c r="M247" s="41">
        <f t="shared" si="111"/>
        <v>0</v>
      </c>
      <c r="N247" s="287"/>
      <c r="O247" s="41">
        <f t="shared" si="112"/>
        <v>742.5</v>
      </c>
      <c r="P247" s="41">
        <f t="shared" si="113"/>
        <v>0</v>
      </c>
      <c r="Q247" s="287"/>
      <c r="R247" s="41">
        <f t="shared" si="114"/>
        <v>792</v>
      </c>
      <c r="S247" s="41">
        <f t="shared" si="115"/>
        <v>0</v>
      </c>
      <c r="T247" s="287"/>
      <c r="U247" s="41">
        <v>990</v>
      </c>
      <c r="V247" s="40">
        <f t="shared" si="116"/>
        <v>0</v>
      </c>
      <c r="W247" s="287"/>
    </row>
    <row r="248" spans="1:23" ht="17.25" thickBot="1">
      <c r="A248" s="70" t="s">
        <v>403</v>
      </c>
      <c r="B248" s="211">
        <v>2000061610017</v>
      </c>
      <c r="C248" s="69" t="s">
        <v>402</v>
      </c>
      <c r="D248" s="68" t="s">
        <v>0</v>
      </c>
      <c r="E248" s="67">
        <v>12</v>
      </c>
      <c r="F248" s="66">
        <f t="shared" si="106"/>
        <v>1188</v>
      </c>
      <c r="G248" s="66">
        <f t="shared" si="107"/>
        <v>0</v>
      </c>
      <c r="H248" s="288"/>
      <c r="I248" s="65">
        <f t="shared" si="108"/>
        <v>1287</v>
      </c>
      <c r="J248" s="65">
        <f t="shared" si="109"/>
        <v>0</v>
      </c>
      <c r="K248" s="288"/>
      <c r="L248" s="65">
        <f t="shared" si="110"/>
        <v>1386</v>
      </c>
      <c r="M248" s="65">
        <f t="shared" si="111"/>
        <v>0</v>
      </c>
      <c r="N248" s="288"/>
      <c r="O248" s="65">
        <f t="shared" si="112"/>
        <v>1485</v>
      </c>
      <c r="P248" s="65">
        <f t="shared" si="113"/>
        <v>0</v>
      </c>
      <c r="Q248" s="288"/>
      <c r="R248" s="65">
        <f t="shared" si="114"/>
        <v>1584</v>
      </c>
      <c r="S248" s="65">
        <f t="shared" si="115"/>
        <v>0</v>
      </c>
      <c r="T248" s="288"/>
      <c r="U248" s="65">
        <v>1980</v>
      </c>
      <c r="V248" s="64">
        <f t="shared" si="116"/>
        <v>0</v>
      </c>
      <c r="W248" s="288"/>
    </row>
    <row r="249" spans="1:23" ht="16.5">
      <c r="A249" s="89" t="s">
        <v>401</v>
      </c>
      <c r="B249" s="212">
        <v>2000061660012</v>
      </c>
      <c r="C249" s="88" t="s">
        <v>400</v>
      </c>
      <c r="D249" s="87" t="s">
        <v>0</v>
      </c>
      <c r="E249" s="86">
        <v>6</v>
      </c>
      <c r="F249" s="85">
        <f t="shared" si="106"/>
        <v>798</v>
      </c>
      <c r="G249" s="85">
        <f t="shared" si="107"/>
        <v>0</v>
      </c>
      <c r="H249" s="289"/>
      <c r="I249" s="84">
        <f t="shared" si="108"/>
        <v>864.5</v>
      </c>
      <c r="J249" s="84">
        <f t="shared" si="109"/>
        <v>0</v>
      </c>
      <c r="K249" s="289"/>
      <c r="L249" s="84">
        <f t="shared" si="110"/>
        <v>931</v>
      </c>
      <c r="M249" s="84">
        <f t="shared" si="111"/>
        <v>0</v>
      </c>
      <c r="N249" s="289"/>
      <c r="O249" s="84">
        <f t="shared" si="112"/>
        <v>997.5</v>
      </c>
      <c r="P249" s="84">
        <f t="shared" si="113"/>
        <v>0</v>
      </c>
      <c r="Q249" s="289"/>
      <c r="R249" s="84">
        <f t="shared" si="114"/>
        <v>1064</v>
      </c>
      <c r="S249" s="84">
        <f t="shared" si="115"/>
        <v>0</v>
      </c>
      <c r="T249" s="289"/>
      <c r="U249" s="84">
        <v>1330</v>
      </c>
      <c r="V249" s="83">
        <f t="shared" si="116"/>
        <v>0</v>
      </c>
      <c r="W249" s="289"/>
    </row>
    <row r="250" spans="1:23" ht="17.25" hidden="1" thickBot="1">
      <c r="A250" s="70" t="s">
        <v>399</v>
      </c>
      <c r="B250" s="208">
        <v>2000062105208</v>
      </c>
      <c r="C250" s="69" t="s">
        <v>398</v>
      </c>
      <c r="D250" s="68" t="s">
        <v>0</v>
      </c>
      <c r="E250" s="67">
        <v>6</v>
      </c>
      <c r="F250" s="66">
        <f t="shared" si="106"/>
        <v>870</v>
      </c>
      <c r="G250" s="66">
        <f t="shared" si="107"/>
        <v>0</v>
      </c>
      <c r="H250" s="288"/>
      <c r="I250" s="65">
        <f t="shared" si="108"/>
        <v>942.5</v>
      </c>
      <c r="J250" s="65">
        <f t="shared" si="109"/>
        <v>0</v>
      </c>
      <c r="K250" s="288"/>
      <c r="L250" s="65">
        <f t="shared" si="110"/>
        <v>1015</v>
      </c>
      <c r="M250" s="65">
        <f t="shared" si="111"/>
        <v>0</v>
      </c>
      <c r="N250" s="288"/>
      <c r="O250" s="65">
        <f t="shared" si="112"/>
        <v>1087.5</v>
      </c>
      <c r="P250" s="65">
        <f t="shared" si="113"/>
        <v>0</v>
      </c>
      <c r="Q250" s="288"/>
      <c r="R250" s="65">
        <f t="shared" si="114"/>
        <v>1160</v>
      </c>
      <c r="S250" s="65">
        <f t="shared" si="115"/>
        <v>0</v>
      </c>
      <c r="T250" s="288"/>
      <c r="U250" s="65">
        <v>1450</v>
      </c>
      <c r="V250" s="64">
        <f t="shared" si="116"/>
        <v>0</v>
      </c>
      <c r="W250" s="288"/>
    </row>
    <row r="251" spans="1:251" s="38" customFormat="1" ht="16.5">
      <c r="A251" s="89" t="s">
        <v>397</v>
      </c>
      <c r="B251" s="212">
        <v>2000061650013</v>
      </c>
      <c r="C251" s="88" t="s">
        <v>396</v>
      </c>
      <c r="D251" s="87" t="s">
        <v>0</v>
      </c>
      <c r="E251" s="86">
        <v>6</v>
      </c>
      <c r="F251" s="85">
        <f t="shared" si="106"/>
        <v>1199.4</v>
      </c>
      <c r="G251" s="85">
        <f t="shared" si="107"/>
        <v>0</v>
      </c>
      <c r="H251" s="289"/>
      <c r="I251" s="84">
        <f t="shared" si="108"/>
        <v>1299.35</v>
      </c>
      <c r="J251" s="84">
        <f t="shared" si="109"/>
        <v>0</v>
      </c>
      <c r="K251" s="289"/>
      <c r="L251" s="84">
        <f t="shared" si="110"/>
        <v>1399.3000000000002</v>
      </c>
      <c r="M251" s="84">
        <f t="shared" si="111"/>
        <v>0</v>
      </c>
      <c r="N251" s="289"/>
      <c r="O251" s="84">
        <f t="shared" si="112"/>
        <v>1499.25</v>
      </c>
      <c r="P251" s="84">
        <f t="shared" si="113"/>
        <v>0</v>
      </c>
      <c r="Q251" s="289"/>
      <c r="R251" s="84">
        <f t="shared" si="114"/>
        <v>1599.2</v>
      </c>
      <c r="S251" s="84">
        <f t="shared" si="115"/>
        <v>0</v>
      </c>
      <c r="T251" s="289"/>
      <c r="U251" s="84">
        <v>1999</v>
      </c>
      <c r="V251" s="83">
        <f t="shared" si="116"/>
        <v>0</v>
      </c>
      <c r="W251" s="289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</row>
    <row r="252" spans="1:23" ht="17.25" thickBot="1">
      <c r="A252" s="47" t="s">
        <v>395</v>
      </c>
      <c r="B252" s="210">
        <v>2000061630015</v>
      </c>
      <c r="C252" s="45" t="s">
        <v>394</v>
      </c>
      <c r="D252" s="44" t="s">
        <v>0</v>
      </c>
      <c r="E252" s="43">
        <v>6</v>
      </c>
      <c r="F252" s="42">
        <f t="shared" si="106"/>
        <v>1290</v>
      </c>
      <c r="G252" s="42">
        <f t="shared" si="107"/>
        <v>0</v>
      </c>
      <c r="H252" s="287"/>
      <c r="I252" s="41">
        <f t="shared" si="108"/>
        <v>1397.5</v>
      </c>
      <c r="J252" s="41">
        <f t="shared" si="109"/>
        <v>0</v>
      </c>
      <c r="K252" s="287"/>
      <c r="L252" s="41">
        <f t="shared" si="110"/>
        <v>1505</v>
      </c>
      <c r="M252" s="41">
        <f t="shared" si="111"/>
        <v>0</v>
      </c>
      <c r="N252" s="287"/>
      <c r="O252" s="41">
        <f t="shared" si="112"/>
        <v>1612.5</v>
      </c>
      <c r="P252" s="41">
        <f t="shared" si="113"/>
        <v>0</v>
      </c>
      <c r="Q252" s="287"/>
      <c r="R252" s="41">
        <f t="shared" si="114"/>
        <v>1720</v>
      </c>
      <c r="S252" s="41">
        <f t="shared" si="115"/>
        <v>0</v>
      </c>
      <c r="T252" s="287"/>
      <c r="U252" s="41">
        <v>2150</v>
      </c>
      <c r="V252" s="40">
        <f t="shared" si="116"/>
        <v>0</v>
      </c>
      <c r="W252" s="287"/>
    </row>
    <row r="253" spans="1:23" s="72" customFormat="1" ht="21" thickBot="1">
      <c r="A253" s="79"/>
      <c r="B253" s="194"/>
      <c r="C253" s="78" t="s">
        <v>393</v>
      </c>
      <c r="D253" s="74"/>
      <c r="E253" s="77"/>
      <c r="F253" s="75"/>
      <c r="G253" s="75"/>
      <c r="H253" s="271"/>
      <c r="I253" s="75"/>
      <c r="J253" s="75"/>
      <c r="K253" s="271"/>
      <c r="L253" s="75"/>
      <c r="M253" s="75"/>
      <c r="N253" s="271"/>
      <c r="O253" s="75"/>
      <c r="P253" s="75"/>
      <c r="Q253" s="271"/>
      <c r="R253" s="75"/>
      <c r="S253" s="75"/>
      <c r="T253" s="271"/>
      <c r="U253" s="75"/>
      <c r="V253" s="74">
        <f t="shared" si="116"/>
        <v>0</v>
      </c>
      <c r="W253" s="293"/>
    </row>
    <row r="254" spans="1:23" ht="16.5">
      <c r="A254" s="23">
        <v>777403</v>
      </c>
      <c r="B254" s="195">
        <v>9003877057918</v>
      </c>
      <c r="C254" s="37" t="s">
        <v>392</v>
      </c>
      <c r="D254" s="21" t="s">
        <v>391</v>
      </c>
      <c r="E254" s="20">
        <v>10</v>
      </c>
      <c r="F254" s="19">
        <f aca="true" t="shared" si="117" ref="F254:F279">U254-(U254/100*40)</f>
        <v>147</v>
      </c>
      <c r="G254" s="19">
        <f aca="true" t="shared" si="118" ref="G254:G279">F254*H254</f>
        <v>0</v>
      </c>
      <c r="H254" s="267"/>
      <c r="I254" s="18">
        <f aca="true" t="shared" si="119" ref="I254:I279">U254-(U254/100*35)</f>
        <v>159.25</v>
      </c>
      <c r="J254" s="18">
        <f aca="true" t="shared" si="120" ref="J254:J279">I254*K254</f>
        <v>0</v>
      </c>
      <c r="K254" s="267"/>
      <c r="L254" s="18">
        <f aca="true" t="shared" si="121" ref="L254:L279">U254-(U254/100*30)</f>
        <v>171.5</v>
      </c>
      <c r="M254" s="18">
        <f aca="true" t="shared" si="122" ref="M254:M279">L254*N254</f>
        <v>0</v>
      </c>
      <c r="N254" s="267"/>
      <c r="O254" s="18">
        <f aca="true" t="shared" si="123" ref="O254:O279">U254-(U254/100*25)</f>
        <v>183.75</v>
      </c>
      <c r="P254" s="18">
        <f aca="true" t="shared" si="124" ref="P254:P279">O254*Q254</f>
        <v>0</v>
      </c>
      <c r="Q254" s="267"/>
      <c r="R254" s="18">
        <f aca="true" t="shared" si="125" ref="R254:R279">U254-(U254/100*20)</f>
        <v>196</v>
      </c>
      <c r="S254" s="18">
        <f aca="true" t="shared" si="126" ref="S254:S279">R254*T254</f>
        <v>0</v>
      </c>
      <c r="T254" s="267"/>
      <c r="U254" s="18">
        <v>245</v>
      </c>
      <c r="V254" s="17">
        <f t="shared" si="116"/>
        <v>0</v>
      </c>
      <c r="W254" s="267"/>
    </row>
    <row r="255" spans="1:23" ht="16.5">
      <c r="A255" s="23">
        <v>777303</v>
      </c>
      <c r="B255" s="195">
        <v>9003877057192</v>
      </c>
      <c r="C255" s="37" t="s">
        <v>390</v>
      </c>
      <c r="D255" s="21" t="s">
        <v>389</v>
      </c>
      <c r="E255" s="20">
        <v>10</v>
      </c>
      <c r="F255" s="19">
        <f t="shared" si="117"/>
        <v>147</v>
      </c>
      <c r="G255" s="19">
        <f t="shared" si="118"/>
        <v>0</v>
      </c>
      <c r="H255" s="267"/>
      <c r="I255" s="18">
        <f t="shared" si="119"/>
        <v>159.25</v>
      </c>
      <c r="J255" s="18">
        <f t="shared" si="120"/>
        <v>0</v>
      </c>
      <c r="K255" s="267"/>
      <c r="L255" s="18">
        <f t="shared" si="121"/>
        <v>171.5</v>
      </c>
      <c r="M255" s="18">
        <f t="shared" si="122"/>
        <v>0</v>
      </c>
      <c r="N255" s="267"/>
      <c r="O255" s="18">
        <f t="shared" si="123"/>
        <v>183.75</v>
      </c>
      <c r="P255" s="18">
        <f t="shared" si="124"/>
        <v>0</v>
      </c>
      <c r="Q255" s="267"/>
      <c r="R255" s="18">
        <f t="shared" si="125"/>
        <v>196</v>
      </c>
      <c r="S255" s="18">
        <f t="shared" si="126"/>
        <v>0</v>
      </c>
      <c r="T255" s="267"/>
      <c r="U255" s="18">
        <v>245</v>
      </c>
      <c r="V255" s="17">
        <f t="shared" si="116"/>
        <v>0</v>
      </c>
      <c r="W255" s="267"/>
    </row>
    <row r="256" spans="1:23" ht="16.5">
      <c r="A256" s="23">
        <v>777322</v>
      </c>
      <c r="B256" s="195">
        <v>9003877057949</v>
      </c>
      <c r="C256" s="37" t="s">
        <v>388</v>
      </c>
      <c r="D256" s="21" t="s">
        <v>0</v>
      </c>
      <c r="E256" s="20">
        <v>10</v>
      </c>
      <c r="F256" s="19">
        <f t="shared" si="117"/>
        <v>147</v>
      </c>
      <c r="G256" s="19">
        <f t="shared" si="118"/>
        <v>0</v>
      </c>
      <c r="H256" s="267"/>
      <c r="I256" s="18">
        <f t="shared" si="119"/>
        <v>159.25</v>
      </c>
      <c r="J256" s="18">
        <f t="shared" si="120"/>
        <v>0</v>
      </c>
      <c r="K256" s="267"/>
      <c r="L256" s="18">
        <f t="shared" si="121"/>
        <v>171.5</v>
      </c>
      <c r="M256" s="18">
        <f t="shared" si="122"/>
        <v>0</v>
      </c>
      <c r="N256" s="267"/>
      <c r="O256" s="18">
        <f t="shared" si="123"/>
        <v>183.75</v>
      </c>
      <c r="P256" s="18">
        <f t="shared" si="124"/>
        <v>0</v>
      </c>
      <c r="Q256" s="267"/>
      <c r="R256" s="18">
        <f t="shared" si="125"/>
        <v>196</v>
      </c>
      <c r="S256" s="18">
        <f t="shared" si="126"/>
        <v>0</v>
      </c>
      <c r="T256" s="267"/>
      <c r="U256" s="18">
        <v>245</v>
      </c>
      <c r="V256" s="17">
        <f t="shared" si="116"/>
        <v>0</v>
      </c>
      <c r="W256" s="267"/>
    </row>
    <row r="257" spans="1:23" ht="16.5">
      <c r="A257" s="23">
        <v>777320</v>
      </c>
      <c r="B257" s="195">
        <v>9003877057932</v>
      </c>
      <c r="C257" s="37" t="s">
        <v>387</v>
      </c>
      <c r="D257" s="21" t="s">
        <v>0</v>
      </c>
      <c r="E257" s="20">
        <v>1</v>
      </c>
      <c r="F257" s="19">
        <f t="shared" si="117"/>
        <v>267</v>
      </c>
      <c r="G257" s="19">
        <f t="shared" si="118"/>
        <v>0</v>
      </c>
      <c r="H257" s="267"/>
      <c r="I257" s="18">
        <f t="shared" si="119"/>
        <v>289.25</v>
      </c>
      <c r="J257" s="18">
        <f t="shared" si="120"/>
        <v>0</v>
      </c>
      <c r="K257" s="267"/>
      <c r="L257" s="18">
        <f t="shared" si="121"/>
        <v>311.5</v>
      </c>
      <c r="M257" s="18">
        <f t="shared" si="122"/>
        <v>0</v>
      </c>
      <c r="N257" s="267"/>
      <c r="O257" s="18">
        <f t="shared" si="123"/>
        <v>333.75</v>
      </c>
      <c r="P257" s="18">
        <f t="shared" si="124"/>
        <v>0</v>
      </c>
      <c r="Q257" s="267"/>
      <c r="R257" s="18">
        <f t="shared" si="125"/>
        <v>356</v>
      </c>
      <c r="S257" s="18">
        <f t="shared" si="126"/>
        <v>0</v>
      </c>
      <c r="T257" s="267"/>
      <c r="U257" s="18">
        <v>445</v>
      </c>
      <c r="V257" s="17">
        <f t="shared" si="116"/>
        <v>0</v>
      </c>
      <c r="W257" s="267"/>
    </row>
    <row r="258" spans="1:23" ht="16.5">
      <c r="A258" s="23">
        <v>777403</v>
      </c>
      <c r="B258" s="195">
        <v>9003877057857</v>
      </c>
      <c r="C258" s="37" t="s">
        <v>386</v>
      </c>
      <c r="D258" s="21" t="s">
        <v>0</v>
      </c>
      <c r="E258" s="20">
        <v>11</v>
      </c>
      <c r="F258" s="19">
        <f t="shared" si="117"/>
        <v>375</v>
      </c>
      <c r="G258" s="19">
        <f t="shared" si="118"/>
        <v>0</v>
      </c>
      <c r="H258" s="267"/>
      <c r="I258" s="18">
        <f t="shared" si="119"/>
        <v>406.25</v>
      </c>
      <c r="J258" s="18">
        <f t="shared" si="120"/>
        <v>0</v>
      </c>
      <c r="K258" s="267"/>
      <c r="L258" s="18">
        <f t="shared" si="121"/>
        <v>437.5</v>
      </c>
      <c r="M258" s="18">
        <f t="shared" si="122"/>
        <v>0</v>
      </c>
      <c r="N258" s="267"/>
      <c r="O258" s="18">
        <f t="shared" si="123"/>
        <v>468.75</v>
      </c>
      <c r="P258" s="18">
        <f t="shared" si="124"/>
        <v>0</v>
      </c>
      <c r="Q258" s="267"/>
      <c r="R258" s="18">
        <f t="shared" si="125"/>
        <v>500</v>
      </c>
      <c r="S258" s="18">
        <f t="shared" si="126"/>
        <v>0</v>
      </c>
      <c r="T258" s="267"/>
      <c r="U258" s="18">
        <v>625</v>
      </c>
      <c r="V258" s="17">
        <f t="shared" si="116"/>
        <v>0</v>
      </c>
      <c r="W258" s="267"/>
    </row>
    <row r="259" spans="1:23" ht="16.5">
      <c r="A259" s="23">
        <v>39173229</v>
      </c>
      <c r="B259" s="195">
        <v>9003877057628</v>
      </c>
      <c r="C259" s="37" t="s">
        <v>385</v>
      </c>
      <c r="D259" s="21" t="s">
        <v>0</v>
      </c>
      <c r="E259" s="20">
        <v>25</v>
      </c>
      <c r="F259" s="19">
        <f t="shared" si="117"/>
        <v>459</v>
      </c>
      <c r="G259" s="19">
        <f t="shared" si="118"/>
        <v>0</v>
      </c>
      <c r="H259" s="267"/>
      <c r="I259" s="18">
        <f t="shared" si="119"/>
        <v>497.25</v>
      </c>
      <c r="J259" s="18">
        <f t="shared" si="120"/>
        <v>0</v>
      </c>
      <c r="K259" s="267"/>
      <c r="L259" s="18">
        <f t="shared" si="121"/>
        <v>535.5</v>
      </c>
      <c r="M259" s="18">
        <f t="shared" si="122"/>
        <v>0</v>
      </c>
      <c r="N259" s="267"/>
      <c r="O259" s="18">
        <f t="shared" si="123"/>
        <v>573.75</v>
      </c>
      <c r="P259" s="18">
        <f t="shared" si="124"/>
        <v>0</v>
      </c>
      <c r="Q259" s="267"/>
      <c r="R259" s="18">
        <f t="shared" si="125"/>
        <v>612</v>
      </c>
      <c r="S259" s="18">
        <f t="shared" si="126"/>
        <v>0</v>
      </c>
      <c r="T259" s="267"/>
      <c r="U259" s="18">
        <v>765</v>
      </c>
      <c r="V259" s="17">
        <f t="shared" si="116"/>
        <v>0</v>
      </c>
      <c r="W259" s="267"/>
    </row>
    <row r="260" spans="1:23" ht="16.5">
      <c r="A260" s="23">
        <v>777799</v>
      </c>
      <c r="B260" s="195">
        <v>9003877057994</v>
      </c>
      <c r="C260" s="37" t="s">
        <v>384</v>
      </c>
      <c r="D260" s="21" t="s">
        <v>0</v>
      </c>
      <c r="E260" s="20">
        <v>5</v>
      </c>
      <c r="F260" s="19">
        <f t="shared" si="117"/>
        <v>58.2</v>
      </c>
      <c r="G260" s="19">
        <f t="shared" si="118"/>
        <v>0</v>
      </c>
      <c r="H260" s="267"/>
      <c r="I260" s="18">
        <f t="shared" si="119"/>
        <v>63.050000000000004</v>
      </c>
      <c r="J260" s="18">
        <f t="shared" si="120"/>
        <v>0</v>
      </c>
      <c r="K260" s="267"/>
      <c r="L260" s="18">
        <f t="shared" si="121"/>
        <v>67.9</v>
      </c>
      <c r="M260" s="18">
        <f t="shared" si="122"/>
        <v>0</v>
      </c>
      <c r="N260" s="267"/>
      <c r="O260" s="18">
        <f t="shared" si="123"/>
        <v>72.75</v>
      </c>
      <c r="P260" s="18">
        <f t="shared" si="124"/>
        <v>0</v>
      </c>
      <c r="Q260" s="267"/>
      <c r="R260" s="18">
        <f t="shared" si="125"/>
        <v>77.6</v>
      </c>
      <c r="S260" s="18">
        <f t="shared" si="126"/>
        <v>0</v>
      </c>
      <c r="T260" s="267"/>
      <c r="U260" s="18">
        <v>97</v>
      </c>
      <c r="V260" s="17">
        <f t="shared" si="116"/>
        <v>0</v>
      </c>
      <c r="W260" s="267"/>
    </row>
    <row r="261" spans="1:23" ht="16.5">
      <c r="A261" s="23">
        <v>777798</v>
      </c>
      <c r="B261" s="195">
        <v>9003877057987</v>
      </c>
      <c r="C261" s="37" t="s">
        <v>383</v>
      </c>
      <c r="D261" s="21" t="s">
        <v>0</v>
      </c>
      <c r="E261" s="20">
        <v>5</v>
      </c>
      <c r="F261" s="19">
        <f t="shared" si="117"/>
        <v>58.2</v>
      </c>
      <c r="G261" s="19">
        <f t="shared" si="118"/>
        <v>0</v>
      </c>
      <c r="H261" s="267"/>
      <c r="I261" s="18">
        <f t="shared" si="119"/>
        <v>63.050000000000004</v>
      </c>
      <c r="J261" s="18">
        <f t="shared" si="120"/>
        <v>0</v>
      </c>
      <c r="K261" s="267"/>
      <c r="L261" s="18">
        <f t="shared" si="121"/>
        <v>67.9</v>
      </c>
      <c r="M261" s="18">
        <f t="shared" si="122"/>
        <v>0</v>
      </c>
      <c r="N261" s="267"/>
      <c r="O261" s="18">
        <f t="shared" si="123"/>
        <v>72.75</v>
      </c>
      <c r="P261" s="18">
        <f t="shared" si="124"/>
        <v>0</v>
      </c>
      <c r="Q261" s="267"/>
      <c r="R261" s="18">
        <f t="shared" si="125"/>
        <v>77.6</v>
      </c>
      <c r="S261" s="18">
        <f t="shared" si="126"/>
        <v>0</v>
      </c>
      <c r="T261" s="267"/>
      <c r="U261" s="18">
        <v>97</v>
      </c>
      <c r="V261" s="17">
        <f t="shared" si="116"/>
        <v>0</v>
      </c>
      <c r="W261" s="267"/>
    </row>
    <row r="262" spans="1:23" ht="17.25" thickBot="1">
      <c r="A262" s="16" t="s">
        <v>382</v>
      </c>
      <c r="B262" s="208">
        <v>2000062151472</v>
      </c>
      <c r="C262" s="82" t="s">
        <v>381</v>
      </c>
      <c r="D262" s="14" t="s">
        <v>0</v>
      </c>
      <c r="E262" s="13">
        <v>5</v>
      </c>
      <c r="F262" s="12">
        <f t="shared" si="117"/>
        <v>58.2</v>
      </c>
      <c r="G262" s="12">
        <f t="shared" si="118"/>
        <v>0</v>
      </c>
      <c r="H262" s="268"/>
      <c r="I262" s="11">
        <f t="shared" si="119"/>
        <v>63.050000000000004</v>
      </c>
      <c r="J262" s="11">
        <f t="shared" si="120"/>
        <v>0</v>
      </c>
      <c r="K262" s="268"/>
      <c r="L262" s="11">
        <f t="shared" si="121"/>
        <v>67.9</v>
      </c>
      <c r="M262" s="11">
        <f t="shared" si="122"/>
        <v>0</v>
      </c>
      <c r="N262" s="268"/>
      <c r="O262" s="11">
        <f t="shared" si="123"/>
        <v>72.75</v>
      </c>
      <c r="P262" s="11">
        <f t="shared" si="124"/>
        <v>0</v>
      </c>
      <c r="Q262" s="268"/>
      <c r="R262" s="11">
        <f t="shared" si="125"/>
        <v>77.6</v>
      </c>
      <c r="S262" s="11">
        <f t="shared" si="126"/>
        <v>0</v>
      </c>
      <c r="T262" s="268"/>
      <c r="U262" s="11">
        <v>97</v>
      </c>
      <c r="V262" s="10">
        <f t="shared" si="116"/>
        <v>0</v>
      </c>
      <c r="W262" s="268"/>
    </row>
    <row r="263" spans="1:23" ht="16.5" hidden="1">
      <c r="A263" s="30">
        <v>777359</v>
      </c>
      <c r="B263" s="197">
        <v>9003877057000</v>
      </c>
      <c r="C263" s="63" t="s">
        <v>380</v>
      </c>
      <c r="D263" s="28" t="s">
        <v>370</v>
      </c>
      <c r="E263" s="27">
        <v>12</v>
      </c>
      <c r="F263" s="26">
        <f t="shared" si="117"/>
        <v>161.4</v>
      </c>
      <c r="G263" s="26">
        <f t="shared" si="118"/>
        <v>0</v>
      </c>
      <c r="H263" s="269"/>
      <c r="I263" s="25">
        <f t="shared" si="119"/>
        <v>174.85000000000002</v>
      </c>
      <c r="J263" s="25">
        <f t="shared" si="120"/>
        <v>0</v>
      </c>
      <c r="K263" s="269"/>
      <c r="L263" s="25">
        <f t="shared" si="121"/>
        <v>188.3</v>
      </c>
      <c r="M263" s="25">
        <f t="shared" si="122"/>
        <v>0</v>
      </c>
      <c r="N263" s="269"/>
      <c r="O263" s="25">
        <f t="shared" si="123"/>
        <v>201.75</v>
      </c>
      <c r="P263" s="25">
        <f t="shared" si="124"/>
        <v>0</v>
      </c>
      <c r="Q263" s="269"/>
      <c r="R263" s="25">
        <f t="shared" si="125"/>
        <v>215.2</v>
      </c>
      <c r="S263" s="25">
        <f t="shared" si="126"/>
        <v>0</v>
      </c>
      <c r="T263" s="269"/>
      <c r="U263" s="25">
        <v>269</v>
      </c>
      <c r="V263" s="24">
        <f t="shared" si="116"/>
        <v>0</v>
      </c>
      <c r="W263" s="269"/>
    </row>
    <row r="264" spans="1:23" ht="16.5" hidden="1">
      <c r="A264" s="23">
        <v>777350</v>
      </c>
      <c r="B264" s="195">
        <v>9003877057109</v>
      </c>
      <c r="C264" s="37" t="s">
        <v>379</v>
      </c>
      <c r="D264" s="21" t="s">
        <v>370</v>
      </c>
      <c r="E264" s="20">
        <v>12</v>
      </c>
      <c r="F264" s="19">
        <f t="shared" si="117"/>
        <v>161.4</v>
      </c>
      <c r="G264" s="19">
        <f t="shared" si="118"/>
        <v>0</v>
      </c>
      <c r="H264" s="267"/>
      <c r="I264" s="18">
        <f t="shared" si="119"/>
        <v>174.85000000000002</v>
      </c>
      <c r="J264" s="18">
        <f t="shared" si="120"/>
        <v>0</v>
      </c>
      <c r="K264" s="267"/>
      <c r="L264" s="18">
        <f t="shared" si="121"/>
        <v>188.3</v>
      </c>
      <c r="M264" s="18">
        <f t="shared" si="122"/>
        <v>0</v>
      </c>
      <c r="N264" s="267"/>
      <c r="O264" s="18">
        <f t="shared" si="123"/>
        <v>201.75</v>
      </c>
      <c r="P264" s="18">
        <f t="shared" si="124"/>
        <v>0</v>
      </c>
      <c r="Q264" s="267"/>
      <c r="R264" s="18">
        <f t="shared" si="125"/>
        <v>215.2</v>
      </c>
      <c r="S264" s="18">
        <f t="shared" si="126"/>
        <v>0</v>
      </c>
      <c r="T264" s="267"/>
      <c r="U264" s="18">
        <v>269</v>
      </c>
      <c r="V264" s="17">
        <f t="shared" si="116"/>
        <v>0</v>
      </c>
      <c r="W264" s="267"/>
    </row>
    <row r="265" spans="1:23" ht="16.5">
      <c r="A265" s="23">
        <v>777351</v>
      </c>
      <c r="B265" s="195">
        <v>9003877057116</v>
      </c>
      <c r="C265" s="37" t="s">
        <v>378</v>
      </c>
      <c r="D265" s="21" t="s">
        <v>370</v>
      </c>
      <c r="E265" s="20">
        <v>12</v>
      </c>
      <c r="F265" s="19">
        <f t="shared" si="117"/>
        <v>161.4</v>
      </c>
      <c r="G265" s="19">
        <f t="shared" si="118"/>
        <v>0</v>
      </c>
      <c r="H265" s="267"/>
      <c r="I265" s="18">
        <f t="shared" si="119"/>
        <v>174.85000000000002</v>
      </c>
      <c r="J265" s="18">
        <f t="shared" si="120"/>
        <v>0</v>
      </c>
      <c r="K265" s="267"/>
      <c r="L265" s="18">
        <f t="shared" si="121"/>
        <v>188.3</v>
      </c>
      <c r="M265" s="18">
        <f t="shared" si="122"/>
        <v>0</v>
      </c>
      <c r="N265" s="267"/>
      <c r="O265" s="18">
        <f t="shared" si="123"/>
        <v>201.75</v>
      </c>
      <c r="P265" s="18">
        <f t="shared" si="124"/>
        <v>0</v>
      </c>
      <c r="Q265" s="267"/>
      <c r="R265" s="18">
        <f t="shared" si="125"/>
        <v>215.2</v>
      </c>
      <c r="S265" s="18">
        <f t="shared" si="126"/>
        <v>0</v>
      </c>
      <c r="T265" s="267"/>
      <c r="U265" s="18">
        <v>269</v>
      </c>
      <c r="V265" s="17">
        <f t="shared" si="116"/>
        <v>0</v>
      </c>
      <c r="W265" s="267"/>
    </row>
    <row r="266" spans="1:23" ht="16.5">
      <c r="A266" s="23">
        <v>777352</v>
      </c>
      <c r="B266" s="195">
        <v>9003877057208</v>
      </c>
      <c r="C266" s="37" t="s">
        <v>377</v>
      </c>
      <c r="D266" s="21" t="s">
        <v>370</v>
      </c>
      <c r="E266" s="20">
        <v>12</v>
      </c>
      <c r="F266" s="19">
        <f t="shared" si="117"/>
        <v>161.4</v>
      </c>
      <c r="G266" s="19">
        <f t="shared" si="118"/>
        <v>0</v>
      </c>
      <c r="H266" s="267"/>
      <c r="I266" s="18">
        <f t="shared" si="119"/>
        <v>174.85000000000002</v>
      </c>
      <c r="J266" s="18">
        <f t="shared" si="120"/>
        <v>0</v>
      </c>
      <c r="K266" s="267"/>
      <c r="L266" s="18">
        <f t="shared" si="121"/>
        <v>188.3</v>
      </c>
      <c r="M266" s="18">
        <f t="shared" si="122"/>
        <v>0</v>
      </c>
      <c r="N266" s="267"/>
      <c r="O266" s="18">
        <f t="shared" si="123"/>
        <v>201.75</v>
      </c>
      <c r="P266" s="18">
        <f t="shared" si="124"/>
        <v>0</v>
      </c>
      <c r="Q266" s="267"/>
      <c r="R266" s="18">
        <f t="shared" si="125"/>
        <v>215.2</v>
      </c>
      <c r="S266" s="18">
        <f t="shared" si="126"/>
        <v>0</v>
      </c>
      <c r="T266" s="267"/>
      <c r="U266" s="18">
        <v>269</v>
      </c>
      <c r="V266" s="17">
        <f t="shared" si="116"/>
        <v>0</v>
      </c>
      <c r="W266" s="267"/>
    </row>
    <row r="267" spans="1:23" ht="16.5">
      <c r="A267" s="23">
        <v>777353</v>
      </c>
      <c r="B267" s="195">
        <v>9003877057215</v>
      </c>
      <c r="C267" s="37" t="s">
        <v>376</v>
      </c>
      <c r="D267" s="21" t="s">
        <v>370</v>
      </c>
      <c r="E267" s="20">
        <v>12</v>
      </c>
      <c r="F267" s="19">
        <f t="shared" si="117"/>
        <v>161.4</v>
      </c>
      <c r="G267" s="19">
        <f t="shared" si="118"/>
        <v>0</v>
      </c>
      <c r="H267" s="267"/>
      <c r="I267" s="18">
        <f t="shared" si="119"/>
        <v>174.85000000000002</v>
      </c>
      <c r="J267" s="18">
        <f t="shared" si="120"/>
        <v>0</v>
      </c>
      <c r="K267" s="267"/>
      <c r="L267" s="18">
        <f t="shared" si="121"/>
        <v>188.3</v>
      </c>
      <c r="M267" s="18">
        <f t="shared" si="122"/>
        <v>0</v>
      </c>
      <c r="N267" s="267"/>
      <c r="O267" s="18">
        <f t="shared" si="123"/>
        <v>201.75</v>
      </c>
      <c r="P267" s="18">
        <f t="shared" si="124"/>
        <v>0</v>
      </c>
      <c r="Q267" s="267"/>
      <c r="R267" s="18">
        <f t="shared" si="125"/>
        <v>215.2</v>
      </c>
      <c r="S267" s="18">
        <f t="shared" si="126"/>
        <v>0</v>
      </c>
      <c r="T267" s="267"/>
      <c r="U267" s="18">
        <v>269</v>
      </c>
      <c r="V267" s="17">
        <f t="shared" si="116"/>
        <v>0</v>
      </c>
      <c r="W267" s="267"/>
    </row>
    <row r="268" spans="1:23" ht="16.5" hidden="1">
      <c r="A268" s="23">
        <v>777354</v>
      </c>
      <c r="B268" s="195">
        <v>9003877057307</v>
      </c>
      <c r="C268" s="37" t="s">
        <v>375</v>
      </c>
      <c r="D268" s="21" t="s">
        <v>370</v>
      </c>
      <c r="E268" s="20">
        <v>12</v>
      </c>
      <c r="F268" s="19">
        <f t="shared" si="117"/>
        <v>161.4</v>
      </c>
      <c r="G268" s="19">
        <f t="shared" si="118"/>
        <v>0</v>
      </c>
      <c r="H268" s="267"/>
      <c r="I268" s="18">
        <f t="shared" si="119"/>
        <v>174.85000000000002</v>
      </c>
      <c r="J268" s="18">
        <f t="shared" si="120"/>
        <v>0</v>
      </c>
      <c r="K268" s="267"/>
      <c r="L268" s="18">
        <f t="shared" si="121"/>
        <v>188.3</v>
      </c>
      <c r="M268" s="18">
        <f t="shared" si="122"/>
        <v>0</v>
      </c>
      <c r="N268" s="267"/>
      <c r="O268" s="18">
        <f t="shared" si="123"/>
        <v>201.75</v>
      </c>
      <c r="P268" s="18">
        <f t="shared" si="124"/>
        <v>0</v>
      </c>
      <c r="Q268" s="267"/>
      <c r="R268" s="18">
        <f t="shared" si="125"/>
        <v>215.2</v>
      </c>
      <c r="S268" s="18">
        <f t="shared" si="126"/>
        <v>0</v>
      </c>
      <c r="T268" s="267"/>
      <c r="U268" s="18">
        <v>269</v>
      </c>
      <c r="V268" s="17">
        <f t="shared" si="116"/>
        <v>0</v>
      </c>
      <c r="W268" s="267"/>
    </row>
    <row r="269" spans="1:23" s="39" customFormat="1" ht="16.5">
      <c r="A269" s="23">
        <v>777355</v>
      </c>
      <c r="B269" s="195">
        <v>9003877057314</v>
      </c>
      <c r="C269" s="37" t="s">
        <v>374</v>
      </c>
      <c r="D269" s="21" t="s">
        <v>370</v>
      </c>
      <c r="E269" s="20">
        <v>12</v>
      </c>
      <c r="F269" s="19">
        <f t="shared" si="117"/>
        <v>161.4</v>
      </c>
      <c r="G269" s="19">
        <f t="shared" si="118"/>
        <v>0</v>
      </c>
      <c r="H269" s="267"/>
      <c r="I269" s="18">
        <f t="shared" si="119"/>
        <v>174.85000000000002</v>
      </c>
      <c r="J269" s="18">
        <f t="shared" si="120"/>
        <v>0</v>
      </c>
      <c r="K269" s="267"/>
      <c r="L269" s="18">
        <f t="shared" si="121"/>
        <v>188.3</v>
      </c>
      <c r="M269" s="18">
        <f t="shared" si="122"/>
        <v>0</v>
      </c>
      <c r="N269" s="267"/>
      <c r="O269" s="18">
        <f t="shared" si="123"/>
        <v>201.75</v>
      </c>
      <c r="P269" s="18">
        <f t="shared" si="124"/>
        <v>0</v>
      </c>
      <c r="Q269" s="267"/>
      <c r="R269" s="18">
        <f t="shared" si="125"/>
        <v>215.2</v>
      </c>
      <c r="S269" s="18">
        <f t="shared" si="126"/>
        <v>0</v>
      </c>
      <c r="T269" s="267"/>
      <c r="U269" s="18">
        <v>269</v>
      </c>
      <c r="V269" s="17">
        <f t="shared" si="116"/>
        <v>0</v>
      </c>
      <c r="W269" s="267"/>
    </row>
    <row r="270" spans="1:23" s="39" customFormat="1" ht="16.5">
      <c r="A270" s="23">
        <v>777356</v>
      </c>
      <c r="B270" s="195">
        <v>9003877057413</v>
      </c>
      <c r="C270" s="37" t="s">
        <v>373</v>
      </c>
      <c r="D270" s="21" t="s">
        <v>370</v>
      </c>
      <c r="E270" s="20">
        <v>12</v>
      </c>
      <c r="F270" s="19">
        <f t="shared" si="117"/>
        <v>161.4</v>
      </c>
      <c r="G270" s="19">
        <f t="shared" si="118"/>
        <v>0</v>
      </c>
      <c r="H270" s="267"/>
      <c r="I270" s="18">
        <f t="shared" si="119"/>
        <v>174.85000000000002</v>
      </c>
      <c r="J270" s="18">
        <f t="shared" si="120"/>
        <v>0</v>
      </c>
      <c r="K270" s="267"/>
      <c r="L270" s="18">
        <f t="shared" si="121"/>
        <v>188.3</v>
      </c>
      <c r="M270" s="18">
        <f t="shared" si="122"/>
        <v>0</v>
      </c>
      <c r="N270" s="267"/>
      <c r="O270" s="18">
        <f t="shared" si="123"/>
        <v>201.75</v>
      </c>
      <c r="P270" s="18">
        <f t="shared" si="124"/>
        <v>0</v>
      </c>
      <c r="Q270" s="267"/>
      <c r="R270" s="18">
        <f t="shared" si="125"/>
        <v>215.2</v>
      </c>
      <c r="S270" s="18">
        <f t="shared" si="126"/>
        <v>0</v>
      </c>
      <c r="T270" s="267"/>
      <c r="U270" s="18">
        <v>269</v>
      </c>
      <c r="V270" s="17">
        <f t="shared" si="116"/>
        <v>0</v>
      </c>
      <c r="W270" s="267"/>
    </row>
    <row r="271" spans="1:23" s="39" customFormat="1" ht="16.5">
      <c r="A271" s="23">
        <v>777357</v>
      </c>
      <c r="B271" s="195">
        <v>9003877057406</v>
      </c>
      <c r="C271" s="37" t="s">
        <v>372</v>
      </c>
      <c r="D271" s="21" t="s">
        <v>370</v>
      </c>
      <c r="E271" s="20">
        <v>12</v>
      </c>
      <c r="F271" s="19">
        <f t="shared" si="117"/>
        <v>161.4</v>
      </c>
      <c r="G271" s="19">
        <f t="shared" si="118"/>
        <v>0</v>
      </c>
      <c r="H271" s="267"/>
      <c r="I271" s="18">
        <f t="shared" si="119"/>
        <v>174.85000000000002</v>
      </c>
      <c r="J271" s="18">
        <f t="shared" si="120"/>
        <v>0</v>
      </c>
      <c r="K271" s="267"/>
      <c r="L271" s="18">
        <f t="shared" si="121"/>
        <v>188.3</v>
      </c>
      <c r="M271" s="18">
        <f t="shared" si="122"/>
        <v>0</v>
      </c>
      <c r="N271" s="267"/>
      <c r="O271" s="18">
        <f t="shared" si="123"/>
        <v>201.75</v>
      </c>
      <c r="P271" s="18">
        <f t="shared" si="124"/>
        <v>0</v>
      </c>
      <c r="Q271" s="267"/>
      <c r="R271" s="18">
        <f t="shared" si="125"/>
        <v>215.2</v>
      </c>
      <c r="S271" s="18">
        <f t="shared" si="126"/>
        <v>0</v>
      </c>
      <c r="T271" s="267"/>
      <c r="U271" s="18">
        <v>269</v>
      </c>
      <c r="V271" s="17">
        <f t="shared" si="116"/>
        <v>0</v>
      </c>
      <c r="W271" s="267"/>
    </row>
    <row r="272" spans="1:23" s="39" customFormat="1" ht="17.25" thickBot="1">
      <c r="A272" s="16">
        <v>777358</v>
      </c>
      <c r="B272" s="196">
        <v>9003877057505</v>
      </c>
      <c r="C272" s="82" t="s">
        <v>371</v>
      </c>
      <c r="D272" s="14" t="s">
        <v>370</v>
      </c>
      <c r="E272" s="13">
        <v>12</v>
      </c>
      <c r="F272" s="12">
        <f t="shared" si="117"/>
        <v>161.4</v>
      </c>
      <c r="G272" s="12">
        <f t="shared" si="118"/>
        <v>0</v>
      </c>
      <c r="H272" s="268"/>
      <c r="I272" s="11">
        <f t="shared" si="119"/>
        <v>174.85000000000002</v>
      </c>
      <c r="J272" s="11">
        <f t="shared" si="120"/>
        <v>0</v>
      </c>
      <c r="K272" s="268"/>
      <c r="L272" s="11">
        <f t="shared" si="121"/>
        <v>188.3</v>
      </c>
      <c r="M272" s="11">
        <f t="shared" si="122"/>
        <v>0</v>
      </c>
      <c r="N272" s="268"/>
      <c r="O272" s="11">
        <f t="shared" si="123"/>
        <v>201.75</v>
      </c>
      <c r="P272" s="11">
        <f t="shared" si="124"/>
        <v>0</v>
      </c>
      <c r="Q272" s="268"/>
      <c r="R272" s="11">
        <f t="shared" si="125"/>
        <v>215.2</v>
      </c>
      <c r="S272" s="11">
        <f t="shared" si="126"/>
        <v>0</v>
      </c>
      <c r="T272" s="268"/>
      <c r="U272" s="11">
        <v>269</v>
      </c>
      <c r="V272" s="10">
        <f aca="true" t="shared" si="127" ref="V272:V279">U272*W272</f>
        <v>0</v>
      </c>
      <c r="W272" s="268"/>
    </row>
    <row r="273" spans="1:23" s="39" customFormat="1" ht="16.5">
      <c r="A273" s="30">
        <v>777302</v>
      </c>
      <c r="B273" s="197">
        <v>9003877057819</v>
      </c>
      <c r="C273" s="63" t="s">
        <v>369</v>
      </c>
      <c r="D273" s="28" t="s">
        <v>368</v>
      </c>
      <c r="E273" s="27">
        <v>24</v>
      </c>
      <c r="F273" s="26">
        <f t="shared" si="117"/>
        <v>119.4</v>
      </c>
      <c r="G273" s="26">
        <f t="shared" si="118"/>
        <v>0</v>
      </c>
      <c r="H273" s="269"/>
      <c r="I273" s="25">
        <f t="shared" si="119"/>
        <v>129.35</v>
      </c>
      <c r="J273" s="25">
        <f t="shared" si="120"/>
        <v>0</v>
      </c>
      <c r="K273" s="269"/>
      <c r="L273" s="25">
        <f t="shared" si="121"/>
        <v>139.3</v>
      </c>
      <c r="M273" s="25">
        <f t="shared" si="122"/>
        <v>0</v>
      </c>
      <c r="N273" s="269"/>
      <c r="O273" s="25">
        <f t="shared" si="123"/>
        <v>149.25</v>
      </c>
      <c r="P273" s="25">
        <f t="shared" si="124"/>
        <v>0</v>
      </c>
      <c r="Q273" s="269"/>
      <c r="R273" s="25">
        <f t="shared" si="125"/>
        <v>159.2</v>
      </c>
      <c r="S273" s="25">
        <f t="shared" si="126"/>
        <v>0</v>
      </c>
      <c r="T273" s="269"/>
      <c r="U273" s="25">
        <v>199</v>
      </c>
      <c r="V273" s="24">
        <f t="shared" si="127"/>
        <v>0</v>
      </c>
      <c r="W273" s="269"/>
    </row>
    <row r="274" spans="1:23" s="39" customFormat="1" ht="16.5">
      <c r="A274" s="23">
        <v>777315</v>
      </c>
      <c r="B274" s="195">
        <v>9003877057895</v>
      </c>
      <c r="C274" s="37" t="s">
        <v>367</v>
      </c>
      <c r="D274" s="21" t="s">
        <v>365</v>
      </c>
      <c r="E274" s="20">
        <v>12</v>
      </c>
      <c r="F274" s="19">
        <f t="shared" si="117"/>
        <v>237</v>
      </c>
      <c r="G274" s="19">
        <f t="shared" si="118"/>
        <v>0</v>
      </c>
      <c r="H274" s="267"/>
      <c r="I274" s="18">
        <f t="shared" si="119"/>
        <v>256.75</v>
      </c>
      <c r="J274" s="18">
        <f t="shared" si="120"/>
        <v>0</v>
      </c>
      <c r="K274" s="267"/>
      <c r="L274" s="18">
        <f t="shared" si="121"/>
        <v>276.5</v>
      </c>
      <c r="M274" s="18">
        <f t="shared" si="122"/>
        <v>0</v>
      </c>
      <c r="N274" s="267"/>
      <c r="O274" s="18">
        <f t="shared" si="123"/>
        <v>296.25</v>
      </c>
      <c r="P274" s="18">
        <f t="shared" si="124"/>
        <v>0</v>
      </c>
      <c r="Q274" s="267"/>
      <c r="R274" s="18">
        <f t="shared" si="125"/>
        <v>316</v>
      </c>
      <c r="S274" s="18">
        <f t="shared" si="126"/>
        <v>0</v>
      </c>
      <c r="T274" s="267"/>
      <c r="U274" s="18">
        <v>395</v>
      </c>
      <c r="V274" s="17">
        <f t="shared" si="127"/>
        <v>0</v>
      </c>
      <c r="W274" s="267"/>
    </row>
    <row r="275" spans="1:23" s="39" customFormat="1" ht="16.5">
      <c r="A275" s="23">
        <v>777304</v>
      </c>
      <c r="B275" s="195">
        <v>9003877057826</v>
      </c>
      <c r="C275" s="37" t="s">
        <v>366</v>
      </c>
      <c r="D275" s="21" t="s">
        <v>365</v>
      </c>
      <c r="E275" s="20">
        <v>12</v>
      </c>
      <c r="F275" s="19">
        <f t="shared" si="117"/>
        <v>155.4</v>
      </c>
      <c r="G275" s="19">
        <f t="shared" si="118"/>
        <v>0</v>
      </c>
      <c r="H275" s="267"/>
      <c r="I275" s="18">
        <f t="shared" si="119"/>
        <v>168.35000000000002</v>
      </c>
      <c r="J275" s="18">
        <f t="shared" si="120"/>
        <v>0</v>
      </c>
      <c r="K275" s="267"/>
      <c r="L275" s="18">
        <f t="shared" si="121"/>
        <v>181.3</v>
      </c>
      <c r="M275" s="18">
        <f t="shared" si="122"/>
        <v>0</v>
      </c>
      <c r="N275" s="267"/>
      <c r="O275" s="18">
        <f t="shared" si="123"/>
        <v>194.25</v>
      </c>
      <c r="P275" s="18">
        <f t="shared" si="124"/>
        <v>0</v>
      </c>
      <c r="Q275" s="267"/>
      <c r="R275" s="18">
        <f t="shared" si="125"/>
        <v>207.2</v>
      </c>
      <c r="S275" s="18">
        <f t="shared" si="126"/>
        <v>0</v>
      </c>
      <c r="T275" s="267"/>
      <c r="U275" s="18">
        <v>259</v>
      </c>
      <c r="V275" s="17">
        <f t="shared" si="127"/>
        <v>0</v>
      </c>
      <c r="W275" s="267"/>
    </row>
    <row r="276" spans="1:23" s="39" customFormat="1" ht="16.5">
      <c r="A276" s="23">
        <v>777313</v>
      </c>
      <c r="B276" s="195">
        <v>9003877058762</v>
      </c>
      <c r="C276" s="37" t="s">
        <v>364</v>
      </c>
      <c r="D276" s="21" t="s">
        <v>0</v>
      </c>
      <c r="E276" s="20">
        <v>12</v>
      </c>
      <c r="F276" s="19">
        <f t="shared" si="117"/>
        <v>239.39999999999998</v>
      </c>
      <c r="G276" s="19">
        <f t="shared" si="118"/>
        <v>0</v>
      </c>
      <c r="H276" s="267"/>
      <c r="I276" s="18">
        <f t="shared" si="119"/>
        <v>259.35</v>
      </c>
      <c r="J276" s="18">
        <f t="shared" si="120"/>
        <v>0</v>
      </c>
      <c r="K276" s="267"/>
      <c r="L276" s="18">
        <f t="shared" si="121"/>
        <v>279.3</v>
      </c>
      <c r="M276" s="18">
        <f t="shared" si="122"/>
        <v>0</v>
      </c>
      <c r="N276" s="267"/>
      <c r="O276" s="18">
        <f t="shared" si="123"/>
        <v>299.25</v>
      </c>
      <c r="P276" s="18">
        <f t="shared" si="124"/>
        <v>0</v>
      </c>
      <c r="Q276" s="267"/>
      <c r="R276" s="18">
        <f t="shared" si="125"/>
        <v>319.2</v>
      </c>
      <c r="S276" s="18">
        <f t="shared" si="126"/>
        <v>0</v>
      </c>
      <c r="T276" s="267"/>
      <c r="U276" s="18">
        <v>399</v>
      </c>
      <c r="V276" s="17">
        <f t="shared" si="127"/>
        <v>0</v>
      </c>
      <c r="W276" s="267"/>
    </row>
    <row r="277" spans="1:23" ht="16.5">
      <c r="A277" s="23">
        <v>777301</v>
      </c>
      <c r="B277" s="195">
        <v>9003877057840</v>
      </c>
      <c r="C277" s="37" t="s">
        <v>363</v>
      </c>
      <c r="D277" s="21" t="s">
        <v>362</v>
      </c>
      <c r="E277" s="20">
        <v>20</v>
      </c>
      <c r="F277" s="19">
        <f t="shared" si="117"/>
        <v>131.4</v>
      </c>
      <c r="G277" s="19">
        <f t="shared" si="118"/>
        <v>0</v>
      </c>
      <c r="H277" s="267"/>
      <c r="I277" s="18">
        <f t="shared" si="119"/>
        <v>142.35000000000002</v>
      </c>
      <c r="J277" s="18">
        <f t="shared" si="120"/>
        <v>0</v>
      </c>
      <c r="K277" s="267"/>
      <c r="L277" s="18">
        <f t="shared" si="121"/>
        <v>153.3</v>
      </c>
      <c r="M277" s="18">
        <f t="shared" si="122"/>
        <v>0</v>
      </c>
      <c r="N277" s="267"/>
      <c r="O277" s="18">
        <f t="shared" si="123"/>
        <v>164.25</v>
      </c>
      <c r="P277" s="18">
        <f t="shared" si="124"/>
        <v>0</v>
      </c>
      <c r="Q277" s="267"/>
      <c r="R277" s="18">
        <f t="shared" si="125"/>
        <v>175.2</v>
      </c>
      <c r="S277" s="18">
        <f t="shared" si="126"/>
        <v>0</v>
      </c>
      <c r="T277" s="267"/>
      <c r="U277" s="18">
        <v>219</v>
      </c>
      <c r="V277" s="17">
        <f t="shared" si="127"/>
        <v>0</v>
      </c>
      <c r="W277" s="267"/>
    </row>
    <row r="278" spans="1:23" ht="16.5">
      <c r="A278" s="23">
        <v>777800</v>
      </c>
      <c r="B278" s="195">
        <v>9003877057758</v>
      </c>
      <c r="C278" s="37" t="s">
        <v>361</v>
      </c>
      <c r="D278" s="21" t="s">
        <v>0</v>
      </c>
      <c r="E278" s="20">
        <v>12</v>
      </c>
      <c r="F278" s="19">
        <f t="shared" si="117"/>
        <v>383.4</v>
      </c>
      <c r="G278" s="19">
        <f t="shared" si="118"/>
        <v>0</v>
      </c>
      <c r="H278" s="267"/>
      <c r="I278" s="18">
        <f t="shared" si="119"/>
        <v>415.35</v>
      </c>
      <c r="J278" s="18">
        <f t="shared" si="120"/>
        <v>0</v>
      </c>
      <c r="K278" s="267"/>
      <c r="L278" s="18">
        <f t="shared" si="121"/>
        <v>447.3</v>
      </c>
      <c r="M278" s="18">
        <f t="shared" si="122"/>
        <v>0</v>
      </c>
      <c r="N278" s="267"/>
      <c r="O278" s="18">
        <f t="shared" si="123"/>
        <v>479.25</v>
      </c>
      <c r="P278" s="18">
        <f t="shared" si="124"/>
        <v>0</v>
      </c>
      <c r="Q278" s="267"/>
      <c r="R278" s="18">
        <f t="shared" si="125"/>
        <v>511.2</v>
      </c>
      <c r="S278" s="18">
        <f t="shared" si="126"/>
        <v>0</v>
      </c>
      <c r="T278" s="267"/>
      <c r="U278" s="18">
        <v>639</v>
      </c>
      <c r="V278" s="17">
        <f t="shared" si="127"/>
        <v>0</v>
      </c>
      <c r="W278" s="267"/>
    </row>
    <row r="279" spans="1:23" ht="17.25" thickBot="1">
      <c r="A279" s="23">
        <v>777312</v>
      </c>
      <c r="B279" s="195">
        <v>9003877057888</v>
      </c>
      <c r="C279" s="37" t="s">
        <v>360</v>
      </c>
      <c r="D279" s="21" t="s">
        <v>0</v>
      </c>
      <c r="E279" s="20">
        <v>12</v>
      </c>
      <c r="F279" s="19">
        <f t="shared" si="117"/>
        <v>299.4</v>
      </c>
      <c r="G279" s="19">
        <f t="shared" si="118"/>
        <v>0</v>
      </c>
      <c r="H279" s="267"/>
      <c r="I279" s="18">
        <f t="shared" si="119"/>
        <v>324.35</v>
      </c>
      <c r="J279" s="18">
        <f t="shared" si="120"/>
        <v>0</v>
      </c>
      <c r="K279" s="267"/>
      <c r="L279" s="18">
        <f t="shared" si="121"/>
        <v>349.29999999999995</v>
      </c>
      <c r="M279" s="18">
        <f t="shared" si="122"/>
        <v>0</v>
      </c>
      <c r="N279" s="267"/>
      <c r="O279" s="18">
        <f t="shared" si="123"/>
        <v>374.25</v>
      </c>
      <c r="P279" s="18">
        <f t="shared" si="124"/>
        <v>0</v>
      </c>
      <c r="Q279" s="267"/>
      <c r="R279" s="18">
        <f t="shared" si="125"/>
        <v>399.2</v>
      </c>
      <c r="S279" s="18">
        <f t="shared" si="126"/>
        <v>0</v>
      </c>
      <c r="T279" s="267"/>
      <c r="U279" s="18">
        <v>499</v>
      </c>
      <c r="V279" s="17">
        <f t="shared" si="127"/>
        <v>0</v>
      </c>
      <c r="W279" s="267"/>
    </row>
    <row r="280" spans="1:23" s="72" customFormat="1" ht="21" thickBot="1">
      <c r="A280" s="79"/>
      <c r="B280" s="194"/>
      <c r="C280" s="78" t="s">
        <v>359</v>
      </c>
      <c r="D280" s="74"/>
      <c r="E280" s="77"/>
      <c r="F280" s="75"/>
      <c r="G280" s="75"/>
      <c r="H280" s="271"/>
      <c r="I280" s="75"/>
      <c r="J280" s="75"/>
      <c r="K280" s="271"/>
      <c r="L280" s="75"/>
      <c r="M280" s="75"/>
      <c r="N280" s="271"/>
      <c r="O280" s="75"/>
      <c r="P280" s="75"/>
      <c r="Q280" s="271"/>
      <c r="R280" s="75"/>
      <c r="S280" s="75"/>
      <c r="T280" s="271"/>
      <c r="U280" s="75"/>
      <c r="V280" s="74"/>
      <c r="W280" s="293"/>
    </row>
    <row r="281" spans="1:251" s="80" customFormat="1" ht="16.5">
      <c r="A281" s="91">
        <v>10031005</v>
      </c>
      <c r="B281" s="195">
        <v>4630013100167</v>
      </c>
      <c r="C281" s="37" t="s">
        <v>358</v>
      </c>
      <c r="D281" s="21" t="s">
        <v>357</v>
      </c>
      <c r="E281" s="20">
        <v>12</v>
      </c>
      <c r="F281" s="19">
        <f aca="true" t="shared" si="128" ref="F281:F288">U281-(U281/100*40)</f>
        <v>238.8</v>
      </c>
      <c r="G281" s="19">
        <f aca="true" t="shared" si="129" ref="G281:G288">F281*H281</f>
        <v>0</v>
      </c>
      <c r="H281" s="267"/>
      <c r="I281" s="18">
        <f aca="true" t="shared" si="130" ref="I281:I288">U281-(U281/100*35)</f>
        <v>258.7</v>
      </c>
      <c r="J281" s="18">
        <f aca="true" t="shared" si="131" ref="J281:J288">I281*K281</f>
        <v>0</v>
      </c>
      <c r="K281" s="267"/>
      <c r="L281" s="18">
        <f aca="true" t="shared" si="132" ref="L281:L288">U281-(U281/100*30)</f>
        <v>278.6</v>
      </c>
      <c r="M281" s="18">
        <f aca="true" t="shared" si="133" ref="M281:M288">L281*N281</f>
        <v>0</v>
      </c>
      <c r="N281" s="267"/>
      <c r="O281" s="18">
        <f aca="true" t="shared" si="134" ref="O281:O288">U281-(U281/100*25)</f>
        <v>298.5</v>
      </c>
      <c r="P281" s="18">
        <f aca="true" t="shared" si="135" ref="P281:P288">O281*Q281</f>
        <v>0</v>
      </c>
      <c r="Q281" s="267"/>
      <c r="R281" s="18">
        <f aca="true" t="shared" si="136" ref="R281:R288">U281-(U281/100*20)</f>
        <v>318.4</v>
      </c>
      <c r="S281" s="18">
        <f aca="true" t="shared" si="137" ref="S281:S288">R281*T281</f>
        <v>0</v>
      </c>
      <c r="T281" s="267"/>
      <c r="U281" s="18">
        <v>398</v>
      </c>
      <c r="V281" s="17">
        <f aca="true" t="shared" si="138" ref="V281:V288">U281*W281</f>
        <v>0</v>
      </c>
      <c r="W281" s="267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  <c r="DK281" s="81"/>
      <c r="DL281" s="81"/>
      <c r="DM281" s="81"/>
      <c r="DN281" s="81"/>
      <c r="DO281" s="81"/>
      <c r="DP281" s="81"/>
      <c r="DQ281" s="81"/>
      <c r="DR281" s="81"/>
      <c r="DS281" s="81"/>
      <c r="DT281" s="81"/>
      <c r="DU281" s="81"/>
      <c r="DV281" s="81"/>
      <c r="DW281" s="81"/>
      <c r="DX281" s="81"/>
      <c r="DY281" s="81"/>
      <c r="DZ281" s="81"/>
      <c r="EA281" s="81"/>
      <c r="EB281" s="81"/>
      <c r="EC281" s="81"/>
      <c r="ED281" s="81"/>
      <c r="EE281" s="81"/>
      <c r="EF281" s="81"/>
      <c r="EG281" s="81"/>
      <c r="EH281" s="81"/>
      <c r="EI281" s="81"/>
      <c r="EJ281" s="81"/>
      <c r="EK281" s="81"/>
      <c r="EL281" s="81"/>
      <c r="EM281" s="81"/>
      <c r="EN281" s="81"/>
      <c r="EO281" s="81"/>
      <c r="EP281" s="81"/>
      <c r="EQ281" s="81"/>
      <c r="ER281" s="81"/>
      <c r="ES281" s="81"/>
      <c r="ET281" s="81"/>
      <c r="EU281" s="81"/>
      <c r="EV281" s="81"/>
      <c r="EW281" s="81"/>
      <c r="EX281" s="81"/>
      <c r="EY281" s="81"/>
      <c r="EZ281" s="81"/>
      <c r="FA281" s="81"/>
      <c r="FB281" s="81"/>
      <c r="FC281" s="81"/>
      <c r="FD281" s="81"/>
      <c r="FE281" s="81"/>
      <c r="FF281" s="81"/>
      <c r="FG281" s="81"/>
      <c r="FH281" s="81"/>
      <c r="FI281" s="81"/>
      <c r="FJ281" s="81"/>
      <c r="FK281" s="81"/>
      <c r="FL281" s="81"/>
      <c r="FM281" s="81"/>
      <c r="FN281" s="81"/>
      <c r="FO281" s="81"/>
      <c r="FP281" s="81"/>
      <c r="FQ281" s="81"/>
      <c r="FR281" s="81"/>
      <c r="FS281" s="81"/>
      <c r="FT281" s="81"/>
      <c r="FU281" s="81"/>
      <c r="FV281" s="81"/>
      <c r="FW281" s="81"/>
      <c r="FX281" s="81"/>
      <c r="FY281" s="81"/>
      <c r="FZ281" s="81"/>
      <c r="GA281" s="81"/>
      <c r="GB281" s="81"/>
      <c r="GC281" s="81"/>
      <c r="GD281" s="81"/>
      <c r="GE281" s="81"/>
      <c r="GF281" s="81"/>
      <c r="GG281" s="81"/>
      <c r="GH281" s="81"/>
      <c r="GI281" s="81"/>
      <c r="GJ281" s="81"/>
      <c r="GK281" s="81"/>
      <c r="GL281" s="81"/>
      <c r="GM281" s="81"/>
      <c r="GN281" s="81"/>
      <c r="GO281" s="81"/>
      <c r="GP281" s="81"/>
      <c r="GQ281" s="81"/>
      <c r="GR281" s="81"/>
      <c r="GS281" s="81"/>
      <c r="GT281" s="81"/>
      <c r="GU281" s="81"/>
      <c r="GV281" s="81"/>
      <c r="GW281" s="81"/>
      <c r="GX281" s="81"/>
      <c r="GY281" s="81"/>
      <c r="GZ281" s="81"/>
      <c r="HA281" s="81"/>
      <c r="HB281" s="81"/>
      <c r="HC281" s="81"/>
      <c r="HD281" s="81"/>
      <c r="HE281" s="81"/>
      <c r="HF281" s="81"/>
      <c r="HG281" s="81"/>
      <c r="HH281" s="81"/>
      <c r="HI281" s="81"/>
      <c r="HJ281" s="81"/>
      <c r="HK281" s="81"/>
      <c r="HL281" s="81"/>
      <c r="HM281" s="81"/>
      <c r="HN281" s="81"/>
      <c r="HO281" s="81"/>
      <c r="HP281" s="81"/>
      <c r="HQ281" s="81"/>
      <c r="HR281" s="81"/>
      <c r="HS281" s="81"/>
      <c r="HT281" s="81"/>
      <c r="HU281" s="81"/>
      <c r="HV281" s="81"/>
      <c r="HW281" s="81"/>
      <c r="HX281" s="81"/>
      <c r="HY281" s="81"/>
      <c r="HZ281" s="81"/>
      <c r="IA281" s="81"/>
      <c r="IB281" s="81"/>
      <c r="IC281" s="81"/>
      <c r="ID281" s="81"/>
      <c r="IE281" s="81"/>
      <c r="IF281" s="81"/>
      <c r="IG281" s="81"/>
      <c r="IH281" s="81"/>
      <c r="II281" s="81"/>
      <c r="IJ281" s="81"/>
      <c r="IK281" s="81"/>
      <c r="IL281" s="81"/>
      <c r="IM281" s="81"/>
      <c r="IN281" s="81"/>
      <c r="IO281" s="81"/>
      <c r="IP281" s="81"/>
      <c r="IQ281" s="81"/>
    </row>
    <row r="282" spans="1:23" ht="16.5">
      <c r="A282" s="23" t="s">
        <v>353</v>
      </c>
      <c r="B282" s="195">
        <v>2000062069388</v>
      </c>
      <c r="C282" s="37" t="s">
        <v>356</v>
      </c>
      <c r="D282" s="21" t="s">
        <v>343</v>
      </c>
      <c r="E282" s="20">
        <v>12</v>
      </c>
      <c r="F282" s="19">
        <f t="shared" si="128"/>
        <v>238.8</v>
      </c>
      <c r="G282" s="19">
        <f t="shared" si="129"/>
        <v>0</v>
      </c>
      <c r="H282" s="267"/>
      <c r="I282" s="18">
        <f t="shared" si="130"/>
        <v>258.7</v>
      </c>
      <c r="J282" s="18">
        <f t="shared" si="131"/>
        <v>0</v>
      </c>
      <c r="K282" s="267"/>
      <c r="L282" s="18">
        <f t="shared" si="132"/>
        <v>278.6</v>
      </c>
      <c r="M282" s="18">
        <f t="shared" si="133"/>
        <v>0</v>
      </c>
      <c r="N282" s="267"/>
      <c r="O282" s="18">
        <f t="shared" si="134"/>
        <v>298.5</v>
      </c>
      <c r="P282" s="18">
        <f t="shared" si="135"/>
        <v>0</v>
      </c>
      <c r="Q282" s="267"/>
      <c r="R282" s="18">
        <f t="shared" si="136"/>
        <v>318.4</v>
      </c>
      <c r="S282" s="18">
        <f t="shared" si="137"/>
        <v>0</v>
      </c>
      <c r="T282" s="267"/>
      <c r="U282" s="18">
        <v>398</v>
      </c>
      <c r="V282" s="17">
        <f t="shared" si="138"/>
        <v>0</v>
      </c>
      <c r="W282" s="267"/>
    </row>
    <row r="283" spans="1:23" ht="16.5">
      <c r="A283" s="23" t="s">
        <v>355</v>
      </c>
      <c r="B283" s="195">
        <v>2000062061146</v>
      </c>
      <c r="C283" s="37" t="s">
        <v>354</v>
      </c>
      <c r="D283" s="21" t="s">
        <v>343</v>
      </c>
      <c r="E283" s="20">
        <v>12</v>
      </c>
      <c r="F283" s="19">
        <f t="shared" si="128"/>
        <v>238.8</v>
      </c>
      <c r="G283" s="19">
        <f t="shared" si="129"/>
        <v>0</v>
      </c>
      <c r="H283" s="267"/>
      <c r="I283" s="18">
        <f t="shared" si="130"/>
        <v>258.7</v>
      </c>
      <c r="J283" s="18">
        <f t="shared" si="131"/>
        <v>0</v>
      </c>
      <c r="K283" s="267"/>
      <c r="L283" s="18">
        <f t="shared" si="132"/>
        <v>278.6</v>
      </c>
      <c r="M283" s="18">
        <f t="shared" si="133"/>
        <v>0</v>
      </c>
      <c r="N283" s="267"/>
      <c r="O283" s="18">
        <f t="shared" si="134"/>
        <v>298.5</v>
      </c>
      <c r="P283" s="18">
        <f t="shared" si="135"/>
        <v>0</v>
      </c>
      <c r="Q283" s="267"/>
      <c r="R283" s="18">
        <f t="shared" si="136"/>
        <v>318.4</v>
      </c>
      <c r="S283" s="18">
        <f t="shared" si="137"/>
        <v>0</v>
      </c>
      <c r="T283" s="267"/>
      <c r="U283" s="18">
        <v>398</v>
      </c>
      <c r="V283" s="17">
        <f t="shared" si="138"/>
        <v>0</v>
      </c>
      <c r="W283" s="267"/>
    </row>
    <row r="284" spans="1:23" ht="16.5">
      <c r="A284" s="23" t="s">
        <v>353</v>
      </c>
      <c r="B284" s="195">
        <v>2000062061139</v>
      </c>
      <c r="C284" s="37" t="s">
        <v>352</v>
      </c>
      <c r="D284" s="21" t="s">
        <v>343</v>
      </c>
      <c r="E284" s="20">
        <v>12</v>
      </c>
      <c r="F284" s="19">
        <f t="shared" si="128"/>
        <v>238.8</v>
      </c>
      <c r="G284" s="19">
        <f t="shared" si="129"/>
        <v>0</v>
      </c>
      <c r="H284" s="267"/>
      <c r="I284" s="18">
        <f t="shared" si="130"/>
        <v>258.7</v>
      </c>
      <c r="J284" s="18">
        <f t="shared" si="131"/>
        <v>0</v>
      </c>
      <c r="K284" s="267"/>
      <c r="L284" s="18">
        <f t="shared" si="132"/>
        <v>278.6</v>
      </c>
      <c r="M284" s="18">
        <f t="shared" si="133"/>
        <v>0</v>
      </c>
      <c r="N284" s="267"/>
      <c r="O284" s="18">
        <f t="shared" si="134"/>
        <v>298.5</v>
      </c>
      <c r="P284" s="18">
        <f t="shared" si="135"/>
        <v>0</v>
      </c>
      <c r="Q284" s="267"/>
      <c r="R284" s="18">
        <f t="shared" si="136"/>
        <v>318.4</v>
      </c>
      <c r="S284" s="18">
        <f t="shared" si="137"/>
        <v>0</v>
      </c>
      <c r="T284" s="267"/>
      <c r="U284" s="18">
        <v>398</v>
      </c>
      <c r="V284" s="17">
        <f t="shared" si="138"/>
        <v>0</v>
      </c>
      <c r="W284" s="267"/>
    </row>
    <row r="285" spans="1:23" ht="16.5">
      <c r="A285" s="23" t="s">
        <v>351</v>
      </c>
      <c r="B285" s="195">
        <v>2000062061085</v>
      </c>
      <c r="C285" s="37" t="s">
        <v>350</v>
      </c>
      <c r="D285" s="21" t="s">
        <v>343</v>
      </c>
      <c r="E285" s="20">
        <v>12</v>
      </c>
      <c r="F285" s="19">
        <f t="shared" si="128"/>
        <v>238.8</v>
      </c>
      <c r="G285" s="19">
        <f t="shared" si="129"/>
        <v>0</v>
      </c>
      <c r="H285" s="267"/>
      <c r="I285" s="18">
        <f t="shared" si="130"/>
        <v>258.7</v>
      </c>
      <c r="J285" s="18">
        <f t="shared" si="131"/>
        <v>0</v>
      </c>
      <c r="K285" s="267"/>
      <c r="L285" s="18">
        <f t="shared" si="132"/>
        <v>278.6</v>
      </c>
      <c r="M285" s="18">
        <f t="shared" si="133"/>
        <v>0</v>
      </c>
      <c r="N285" s="267"/>
      <c r="O285" s="18">
        <f t="shared" si="134"/>
        <v>298.5</v>
      </c>
      <c r="P285" s="18">
        <f t="shared" si="135"/>
        <v>0</v>
      </c>
      <c r="Q285" s="267"/>
      <c r="R285" s="18">
        <f t="shared" si="136"/>
        <v>318.4</v>
      </c>
      <c r="S285" s="18">
        <f t="shared" si="137"/>
        <v>0</v>
      </c>
      <c r="T285" s="267"/>
      <c r="U285" s="18">
        <v>398</v>
      </c>
      <c r="V285" s="17">
        <f t="shared" si="138"/>
        <v>0</v>
      </c>
      <c r="W285" s="267"/>
    </row>
    <row r="286" spans="1:23" ht="16.5">
      <c r="A286" s="23" t="s">
        <v>349</v>
      </c>
      <c r="B286" s="195">
        <v>2000062061092</v>
      </c>
      <c r="C286" s="37" t="s">
        <v>348</v>
      </c>
      <c r="D286" s="21" t="s">
        <v>343</v>
      </c>
      <c r="E286" s="20">
        <v>12</v>
      </c>
      <c r="F286" s="19">
        <f t="shared" si="128"/>
        <v>238.8</v>
      </c>
      <c r="G286" s="19">
        <f t="shared" si="129"/>
        <v>0</v>
      </c>
      <c r="H286" s="267"/>
      <c r="I286" s="18">
        <f t="shared" si="130"/>
        <v>258.7</v>
      </c>
      <c r="J286" s="18">
        <f t="shared" si="131"/>
        <v>0</v>
      </c>
      <c r="K286" s="267"/>
      <c r="L286" s="18">
        <f t="shared" si="132"/>
        <v>278.6</v>
      </c>
      <c r="M286" s="18">
        <f t="shared" si="133"/>
        <v>0</v>
      </c>
      <c r="N286" s="267"/>
      <c r="O286" s="18">
        <f t="shared" si="134"/>
        <v>298.5</v>
      </c>
      <c r="P286" s="18">
        <f t="shared" si="135"/>
        <v>0</v>
      </c>
      <c r="Q286" s="267"/>
      <c r="R286" s="18">
        <f t="shared" si="136"/>
        <v>318.4</v>
      </c>
      <c r="S286" s="18">
        <f t="shared" si="137"/>
        <v>0</v>
      </c>
      <c r="T286" s="267"/>
      <c r="U286" s="18">
        <v>398</v>
      </c>
      <c r="V286" s="17">
        <f t="shared" si="138"/>
        <v>0</v>
      </c>
      <c r="W286" s="267"/>
    </row>
    <row r="287" spans="1:23" s="39" customFormat="1" ht="16.5">
      <c r="A287" s="23" t="s">
        <v>347</v>
      </c>
      <c r="B287" s="195">
        <v>2000062061108</v>
      </c>
      <c r="C287" s="37" t="s">
        <v>346</v>
      </c>
      <c r="D287" s="21" t="s">
        <v>343</v>
      </c>
      <c r="E287" s="20">
        <v>12</v>
      </c>
      <c r="F287" s="19">
        <f t="shared" si="128"/>
        <v>238.8</v>
      </c>
      <c r="G287" s="19">
        <f t="shared" si="129"/>
        <v>0</v>
      </c>
      <c r="H287" s="267"/>
      <c r="I287" s="18">
        <f t="shared" si="130"/>
        <v>258.7</v>
      </c>
      <c r="J287" s="18">
        <f t="shared" si="131"/>
        <v>0</v>
      </c>
      <c r="K287" s="267"/>
      <c r="L287" s="18">
        <f t="shared" si="132"/>
        <v>278.6</v>
      </c>
      <c r="M287" s="18">
        <f t="shared" si="133"/>
        <v>0</v>
      </c>
      <c r="N287" s="267"/>
      <c r="O287" s="18">
        <f t="shared" si="134"/>
        <v>298.5</v>
      </c>
      <c r="P287" s="18">
        <f t="shared" si="135"/>
        <v>0</v>
      </c>
      <c r="Q287" s="267"/>
      <c r="R287" s="18">
        <f t="shared" si="136"/>
        <v>318.4</v>
      </c>
      <c r="S287" s="18">
        <f t="shared" si="137"/>
        <v>0</v>
      </c>
      <c r="T287" s="267"/>
      <c r="U287" s="18">
        <v>398</v>
      </c>
      <c r="V287" s="17">
        <f t="shared" si="138"/>
        <v>0</v>
      </c>
      <c r="W287" s="267"/>
    </row>
    <row r="288" spans="1:23" s="39" customFormat="1" ht="17.25" thickBot="1">
      <c r="A288" s="23" t="s">
        <v>345</v>
      </c>
      <c r="B288" s="195">
        <v>2000062061122</v>
      </c>
      <c r="C288" s="37" t="s">
        <v>344</v>
      </c>
      <c r="D288" s="21" t="s">
        <v>343</v>
      </c>
      <c r="E288" s="20">
        <v>12</v>
      </c>
      <c r="F288" s="19">
        <f t="shared" si="128"/>
        <v>238.8</v>
      </c>
      <c r="G288" s="19">
        <f t="shared" si="129"/>
        <v>0</v>
      </c>
      <c r="H288" s="267"/>
      <c r="I288" s="18">
        <f t="shared" si="130"/>
        <v>258.7</v>
      </c>
      <c r="J288" s="18">
        <f t="shared" si="131"/>
        <v>0</v>
      </c>
      <c r="K288" s="267"/>
      <c r="L288" s="18">
        <f t="shared" si="132"/>
        <v>278.6</v>
      </c>
      <c r="M288" s="18">
        <f t="shared" si="133"/>
        <v>0</v>
      </c>
      <c r="N288" s="267"/>
      <c r="O288" s="18">
        <f t="shared" si="134"/>
        <v>298.5</v>
      </c>
      <c r="P288" s="18">
        <f t="shared" si="135"/>
        <v>0</v>
      </c>
      <c r="Q288" s="267"/>
      <c r="R288" s="18">
        <f t="shared" si="136"/>
        <v>318.4</v>
      </c>
      <c r="S288" s="18">
        <f t="shared" si="137"/>
        <v>0</v>
      </c>
      <c r="T288" s="267"/>
      <c r="U288" s="18">
        <v>398</v>
      </c>
      <c r="V288" s="17">
        <f t="shared" si="138"/>
        <v>0</v>
      </c>
      <c r="W288" s="267"/>
    </row>
    <row r="289" spans="1:23" s="72" customFormat="1" ht="21" thickBot="1">
      <c r="A289" s="79"/>
      <c r="B289" s="194"/>
      <c r="C289" s="78" t="s">
        <v>922</v>
      </c>
      <c r="D289" s="74"/>
      <c r="E289" s="77"/>
      <c r="F289" s="75"/>
      <c r="G289" s="75"/>
      <c r="H289" s="271"/>
      <c r="I289" s="75"/>
      <c r="J289" s="75"/>
      <c r="K289" s="271"/>
      <c r="L289" s="75"/>
      <c r="M289" s="75"/>
      <c r="N289" s="271"/>
      <c r="O289" s="75"/>
      <c r="P289" s="75"/>
      <c r="Q289" s="271"/>
      <c r="R289" s="75"/>
      <c r="S289" s="75"/>
      <c r="T289" s="271"/>
      <c r="U289" s="75"/>
      <c r="V289" s="74"/>
      <c r="W289" s="293"/>
    </row>
    <row r="290" spans="1:23" ht="16.5">
      <c r="A290" s="23" t="s">
        <v>342</v>
      </c>
      <c r="B290" s="195">
        <v>2000062060477</v>
      </c>
      <c r="C290" s="37" t="s">
        <v>341</v>
      </c>
      <c r="D290" s="21" t="s">
        <v>276</v>
      </c>
      <c r="E290" s="20">
        <v>5</v>
      </c>
      <c r="F290" s="19">
        <f aca="true" t="shared" si="139" ref="F290:F322">U290-(U290/100*40)</f>
        <v>29.4</v>
      </c>
      <c r="G290" s="19">
        <f aca="true" t="shared" si="140" ref="G290:G322">F290*H290</f>
        <v>0</v>
      </c>
      <c r="H290" s="267"/>
      <c r="I290" s="18">
        <f aca="true" t="shared" si="141" ref="I290:I322">U290-(U290/100*35)</f>
        <v>31.85</v>
      </c>
      <c r="J290" s="18">
        <f aca="true" t="shared" si="142" ref="J290:J322">I290*K290</f>
        <v>0</v>
      </c>
      <c r="K290" s="267"/>
      <c r="L290" s="18">
        <f aca="true" t="shared" si="143" ref="L290:L322">U290-(U290/100*30)</f>
        <v>34.3</v>
      </c>
      <c r="M290" s="18">
        <f aca="true" t="shared" si="144" ref="M290:M322">L290*N290</f>
        <v>0</v>
      </c>
      <c r="N290" s="267"/>
      <c r="O290" s="18">
        <f aca="true" t="shared" si="145" ref="O290:O322">U290-(U290/100*25)</f>
        <v>36.75</v>
      </c>
      <c r="P290" s="18">
        <f aca="true" t="shared" si="146" ref="P290:P322">O290*Q290</f>
        <v>0</v>
      </c>
      <c r="Q290" s="267"/>
      <c r="R290" s="18">
        <f aca="true" t="shared" si="147" ref="R290:R322">U290-(U290/100*20)</f>
        <v>39.2</v>
      </c>
      <c r="S290" s="18">
        <f aca="true" t="shared" si="148" ref="S290:S322">R290*T290</f>
        <v>0</v>
      </c>
      <c r="T290" s="267"/>
      <c r="U290" s="18">
        <v>49</v>
      </c>
      <c r="V290" s="17">
        <f aca="true" t="shared" si="149" ref="V290:V322">U290*W290</f>
        <v>0</v>
      </c>
      <c r="W290" s="267"/>
    </row>
    <row r="291" spans="1:23" ht="16.5">
      <c r="A291" s="23" t="s">
        <v>340</v>
      </c>
      <c r="B291" s="195">
        <v>2000062060484</v>
      </c>
      <c r="C291" s="37" t="s">
        <v>339</v>
      </c>
      <c r="D291" s="21" t="s">
        <v>276</v>
      </c>
      <c r="E291" s="20">
        <v>5</v>
      </c>
      <c r="F291" s="19">
        <f t="shared" si="139"/>
        <v>29.4</v>
      </c>
      <c r="G291" s="19">
        <f t="shared" si="140"/>
        <v>0</v>
      </c>
      <c r="H291" s="267"/>
      <c r="I291" s="18">
        <f t="shared" si="141"/>
        <v>31.85</v>
      </c>
      <c r="J291" s="18">
        <f t="shared" si="142"/>
        <v>0</v>
      </c>
      <c r="K291" s="267"/>
      <c r="L291" s="18">
        <f t="shared" si="143"/>
        <v>34.3</v>
      </c>
      <c r="M291" s="18">
        <f t="shared" si="144"/>
        <v>0</v>
      </c>
      <c r="N291" s="267"/>
      <c r="O291" s="18">
        <f t="shared" si="145"/>
        <v>36.75</v>
      </c>
      <c r="P291" s="18">
        <f t="shared" si="146"/>
        <v>0</v>
      </c>
      <c r="Q291" s="267"/>
      <c r="R291" s="18">
        <f t="shared" si="147"/>
        <v>39.2</v>
      </c>
      <c r="S291" s="18">
        <f t="shared" si="148"/>
        <v>0</v>
      </c>
      <c r="T291" s="267"/>
      <c r="U291" s="18">
        <v>49</v>
      </c>
      <c r="V291" s="17">
        <f t="shared" si="149"/>
        <v>0</v>
      </c>
      <c r="W291" s="267"/>
    </row>
    <row r="292" spans="1:23" ht="16.5">
      <c r="A292" s="23" t="s">
        <v>338</v>
      </c>
      <c r="B292" s="195">
        <v>2000062060491</v>
      </c>
      <c r="C292" s="37" t="s">
        <v>337</v>
      </c>
      <c r="D292" s="21" t="s">
        <v>276</v>
      </c>
      <c r="E292" s="20">
        <v>5</v>
      </c>
      <c r="F292" s="19">
        <f t="shared" si="139"/>
        <v>29.4</v>
      </c>
      <c r="G292" s="19">
        <f t="shared" si="140"/>
        <v>0</v>
      </c>
      <c r="H292" s="267"/>
      <c r="I292" s="18">
        <f t="shared" si="141"/>
        <v>31.85</v>
      </c>
      <c r="J292" s="18">
        <f t="shared" si="142"/>
        <v>0</v>
      </c>
      <c r="K292" s="267"/>
      <c r="L292" s="18">
        <f t="shared" si="143"/>
        <v>34.3</v>
      </c>
      <c r="M292" s="18">
        <f t="shared" si="144"/>
        <v>0</v>
      </c>
      <c r="N292" s="267"/>
      <c r="O292" s="18">
        <f t="shared" si="145"/>
        <v>36.75</v>
      </c>
      <c r="P292" s="18">
        <f t="shared" si="146"/>
        <v>0</v>
      </c>
      <c r="Q292" s="267"/>
      <c r="R292" s="18">
        <f t="shared" si="147"/>
        <v>39.2</v>
      </c>
      <c r="S292" s="18">
        <f t="shared" si="148"/>
        <v>0</v>
      </c>
      <c r="T292" s="267"/>
      <c r="U292" s="18">
        <v>49</v>
      </c>
      <c r="V292" s="17">
        <f t="shared" si="149"/>
        <v>0</v>
      </c>
      <c r="W292" s="267"/>
    </row>
    <row r="293" spans="1:23" ht="16.5">
      <c r="A293" s="23" t="s">
        <v>336</v>
      </c>
      <c r="B293" s="195">
        <v>2000062060507</v>
      </c>
      <c r="C293" s="37" t="s">
        <v>335</v>
      </c>
      <c r="D293" s="21" t="s">
        <v>276</v>
      </c>
      <c r="E293" s="20">
        <v>5</v>
      </c>
      <c r="F293" s="19">
        <f t="shared" si="139"/>
        <v>29.4</v>
      </c>
      <c r="G293" s="19">
        <f t="shared" si="140"/>
        <v>0</v>
      </c>
      <c r="H293" s="267"/>
      <c r="I293" s="18">
        <f t="shared" si="141"/>
        <v>31.85</v>
      </c>
      <c r="J293" s="18">
        <f t="shared" si="142"/>
        <v>0</v>
      </c>
      <c r="K293" s="267"/>
      <c r="L293" s="18">
        <f t="shared" si="143"/>
        <v>34.3</v>
      </c>
      <c r="M293" s="18">
        <f t="shared" si="144"/>
        <v>0</v>
      </c>
      <c r="N293" s="267"/>
      <c r="O293" s="18">
        <f t="shared" si="145"/>
        <v>36.75</v>
      </c>
      <c r="P293" s="18">
        <f t="shared" si="146"/>
        <v>0</v>
      </c>
      <c r="Q293" s="267"/>
      <c r="R293" s="18">
        <f t="shared" si="147"/>
        <v>39.2</v>
      </c>
      <c r="S293" s="18">
        <f t="shared" si="148"/>
        <v>0</v>
      </c>
      <c r="T293" s="267"/>
      <c r="U293" s="18">
        <v>49</v>
      </c>
      <c r="V293" s="17">
        <f t="shared" si="149"/>
        <v>0</v>
      </c>
      <c r="W293" s="267"/>
    </row>
    <row r="294" spans="1:23" ht="16.5">
      <c r="A294" s="23" t="s">
        <v>334</v>
      </c>
      <c r="B294" s="195">
        <v>2000062060514</v>
      </c>
      <c r="C294" s="37" t="s">
        <v>333</v>
      </c>
      <c r="D294" s="21" t="s">
        <v>276</v>
      </c>
      <c r="E294" s="20">
        <v>5</v>
      </c>
      <c r="F294" s="19">
        <f t="shared" si="139"/>
        <v>29.4</v>
      </c>
      <c r="G294" s="19">
        <f t="shared" si="140"/>
        <v>0</v>
      </c>
      <c r="H294" s="267"/>
      <c r="I294" s="18">
        <f t="shared" si="141"/>
        <v>31.85</v>
      </c>
      <c r="J294" s="18">
        <f t="shared" si="142"/>
        <v>0</v>
      </c>
      <c r="K294" s="267"/>
      <c r="L294" s="18">
        <f t="shared" si="143"/>
        <v>34.3</v>
      </c>
      <c r="M294" s="18">
        <f t="shared" si="144"/>
        <v>0</v>
      </c>
      <c r="N294" s="267"/>
      <c r="O294" s="18">
        <f t="shared" si="145"/>
        <v>36.75</v>
      </c>
      <c r="P294" s="18">
        <f t="shared" si="146"/>
        <v>0</v>
      </c>
      <c r="Q294" s="267"/>
      <c r="R294" s="18">
        <f t="shared" si="147"/>
        <v>39.2</v>
      </c>
      <c r="S294" s="18">
        <f t="shared" si="148"/>
        <v>0</v>
      </c>
      <c r="T294" s="267"/>
      <c r="U294" s="18">
        <v>49</v>
      </c>
      <c r="V294" s="17">
        <f t="shared" si="149"/>
        <v>0</v>
      </c>
      <c r="W294" s="267"/>
    </row>
    <row r="295" spans="1:23" ht="16.5">
      <c r="A295" s="23" t="s">
        <v>332</v>
      </c>
      <c r="B295" s="195">
        <v>2000062060521</v>
      </c>
      <c r="C295" s="37" t="s">
        <v>331</v>
      </c>
      <c r="D295" s="21" t="s">
        <v>276</v>
      </c>
      <c r="E295" s="20">
        <v>5</v>
      </c>
      <c r="F295" s="19">
        <f t="shared" si="139"/>
        <v>29.4</v>
      </c>
      <c r="G295" s="19">
        <f t="shared" si="140"/>
        <v>0</v>
      </c>
      <c r="H295" s="267"/>
      <c r="I295" s="18">
        <f t="shared" si="141"/>
        <v>31.85</v>
      </c>
      <c r="J295" s="18">
        <f t="shared" si="142"/>
        <v>0</v>
      </c>
      <c r="K295" s="267"/>
      <c r="L295" s="18">
        <f t="shared" si="143"/>
        <v>34.3</v>
      </c>
      <c r="M295" s="18">
        <f t="shared" si="144"/>
        <v>0</v>
      </c>
      <c r="N295" s="267"/>
      <c r="O295" s="18">
        <f t="shared" si="145"/>
        <v>36.75</v>
      </c>
      <c r="P295" s="18">
        <f t="shared" si="146"/>
        <v>0</v>
      </c>
      <c r="Q295" s="267"/>
      <c r="R295" s="18">
        <f t="shared" si="147"/>
        <v>39.2</v>
      </c>
      <c r="S295" s="18">
        <f t="shared" si="148"/>
        <v>0</v>
      </c>
      <c r="T295" s="267"/>
      <c r="U295" s="18">
        <v>49</v>
      </c>
      <c r="V295" s="17">
        <f t="shared" si="149"/>
        <v>0</v>
      </c>
      <c r="W295" s="267"/>
    </row>
    <row r="296" spans="1:23" ht="16.5">
      <c r="A296" s="23" t="s">
        <v>330</v>
      </c>
      <c r="B296" s="195">
        <v>2000062060538</v>
      </c>
      <c r="C296" s="37" t="s">
        <v>329</v>
      </c>
      <c r="D296" s="21" t="s">
        <v>276</v>
      </c>
      <c r="E296" s="20">
        <v>5</v>
      </c>
      <c r="F296" s="19">
        <f t="shared" si="139"/>
        <v>29.4</v>
      </c>
      <c r="G296" s="19">
        <f t="shared" si="140"/>
        <v>0</v>
      </c>
      <c r="H296" s="267"/>
      <c r="I296" s="18">
        <f t="shared" si="141"/>
        <v>31.85</v>
      </c>
      <c r="J296" s="18">
        <f t="shared" si="142"/>
        <v>0</v>
      </c>
      <c r="K296" s="267"/>
      <c r="L296" s="18">
        <f t="shared" si="143"/>
        <v>34.3</v>
      </c>
      <c r="M296" s="18">
        <f t="shared" si="144"/>
        <v>0</v>
      </c>
      <c r="N296" s="267"/>
      <c r="O296" s="18">
        <f t="shared" si="145"/>
        <v>36.75</v>
      </c>
      <c r="P296" s="18">
        <f t="shared" si="146"/>
        <v>0</v>
      </c>
      <c r="Q296" s="267"/>
      <c r="R296" s="18">
        <f t="shared" si="147"/>
        <v>39.2</v>
      </c>
      <c r="S296" s="18">
        <f t="shared" si="148"/>
        <v>0</v>
      </c>
      <c r="T296" s="267"/>
      <c r="U296" s="18">
        <v>49</v>
      </c>
      <c r="V296" s="17">
        <f t="shared" si="149"/>
        <v>0</v>
      </c>
      <c r="W296" s="267"/>
    </row>
    <row r="297" spans="1:23" ht="16.5">
      <c r="A297" s="23" t="s">
        <v>328</v>
      </c>
      <c r="B297" s="195">
        <v>2000062060545</v>
      </c>
      <c r="C297" s="37" t="s">
        <v>327</v>
      </c>
      <c r="D297" s="21" t="s">
        <v>276</v>
      </c>
      <c r="E297" s="20">
        <v>5</v>
      </c>
      <c r="F297" s="19">
        <f t="shared" si="139"/>
        <v>29.4</v>
      </c>
      <c r="G297" s="19">
        <f t="shared" si="140"/>
        <v>0</v>
      </c>
      <c r="H297" s="267"/>
      <c r="I297" s="18">
        <f t="shared" si="141"/>
        <v>31.85</v>
      </c>
      <c r="J297" s="18">
        <f t="shared" si="142"/>
        <v>0</v>
      </c>
      <c r="K297" s="267"/>
      <c r="L297" s="18">
        <f t="shared" si="143"/>
        <v>34.3</v>
      </c>
      <c r="M297" s="18">
        <f t="shared" si="144"/>
        <v>0</v>
      </c>
      <c r="N297" s="267"/>
      <c r="O297" s="18">
        <f t="shared" si="145"/>
        <v>36.75</v>
      </c>
      <c r="P297" s="18">
        <f t="shared" si="146"/>
        <v>0</v>
      </c>
      <c r="Q297" s="267"/>
      <c r="R297" s="18">
        <f t="shared" si="147"/>
        <v>39.2</v>
      </c>
      <c r="S297" s="18">
        <f t="shared" si="148"/>
        <v>0</v>
      </c>
      <c r="T297" s="267"/>
      <c r="U297" s="18">
        <v>49</v>
      </c>
      <c r="V297" s="17">
        <f t="shared" si="149"/>
        <v>0</v>
      </c>
      <c r="W297" s="267"/>
    </row>
    <row r="298" spans="1:23" ht="16.5">
      <c r="A298" s="23" t="s">
        <v>326</v>
      </c>
      <c r="B298" s="195">
        <v>2000062060552</v>
      </c>
      <c r="C298" s="37" t="s">
        <v>325</v>
      </c>
      <c r="D298" s="21" t="s">
        <v>276</v>
      </c>
      <c r="E298" s="20">
        <v>5</v>
      </c>
      <c r="F298" s="19">
        <f t="shared" si="139"/>
        <v>29.4</v>
      </c>
      <c r="G298" s="19">
        <f t="shared" si="140"/>
        <v>0</v>
      </c>
      <c r="H298" s="267"/>
      <c r="I298" s="18">
        <f t="shared" si="141"/>
        <v>31.85</v>
      </c>
      <c r="J298" s="18">
        <f t="shared" si="142"/>
        <v>0</v>
      </c>
      <c r="K298" s="267"/>
      <c r="L298" s="18">
        <f t="shared" si="143"/>
        <v>34.3</v>
      </c>
      <c r="M298" s="18">
        <f t="shared" si="144"/>
        <v>0</v>
      </c>
      <c r="N298" s="267"/>
      <c r="O298" s="18">
        <f t="shared" si="145"/>
        <v>36.75</v>
      </c>
      <c r="P298" s="18">
        <f t="shared" si="146"/>
        <v>0</v>
      </c>
      <c r="Q298" s="267"/>
      <c r="R298" s="18">
        <f t="shared" si="147"/>
        <v>39.2</v>
      </c>
      <c r="S298" s="18">
        <f t="shared" si="148"/>
        <v>0</v>
      </c>
      <c r="T298" s="267"/>
      <c r="U298" s="18">
        <v>49</v>
      </c>
      <c r="V298" s="17">
        <f t="shared" si="149"/>
        <v>0</v>
      </c>
      <c r="W298" s="267"/>
    </row>
    <row r="299" spans="1:23" ht="16.5">
      <c r="A299" s="23" t="s">
        <v>324</v>
      </c>
      <c r="B299" s="195">
        <v>2000062060569</v>
      </c>
      <c r="C299" s="37" t="s">
        <v>323</v>
      </c>
      <c r="D299" s="21" t="s">
        <v>276</v>
      </c>
      <c r="E299" s="20">
        <v>5</v>
      </c>
      <c r="F299" s="19">
        <f t="shared" si="139"/>
        <v>29.4</v>
      </c>
      <c r="G299" s="19">
        <f t="shared" si="140"/>
        <v>0</v>
      </c>
      <c r="H299" s="267"/>
      <c r="I299" s="18">
        <f t="shared" si="141"/>
        <v>31.85</v>
      </c>
      <c r="J299" s="18">
        <f t="shared" si="142"/>
        <v>0</v>
      </c>
      <c r="K299" s="267"/>
      <c r="L299" s="18">
        <f t="shared" si="143"/>
        <v>34.3</v>
      </c>
      <c r="M299" s="18">
        <f t="shared" si="144"/>
        <v>0</v>
      </c>
      <c r="N299" s="267"/>
      <c r="O299" s="18">
        <f t="shared" si="145"/>
        <v>36.75</v>
      </c>
      <c r="P299" s="18">
        <f t="shared" si="146"/>
        <v>0</v>
      </c>
      <c r="Q299" s="267"/>
      <c r="R299" s="18">
        <f t="shared" si="147"/>
        <v>39.2</v>
      </c>
      <c r="S299" s="18">
        <f t="shared" si="148"/>
        <v>0</v>
      </c>
      <c r="T299" s="267"/>
      <c r="U299" s="18">
        <v>49</v>
      </c>
      <c r="V299" s="17">
        <f t="shared" si="149"/>
        <v>0</v>
      </c>
      <c r="W299" s="267"/>
    </row>
    <row r="300" spans="1:23" ht="16.5" hidden="1">
      <c r="A300" s="23" t="s">
        <v>322</v>
      </c>
      <c r="B300" s="195">
        <v>2000059180010</v>
      </c>
      <c r="C300" s="37" t="s">
        <v>321</v>
      </c>
      <c r="D300" s="21" t="s">
        <v>276</v>
      </c>
      <c r="E300" s="20">
        <v>5</v>
      </c>
      <c r="F300" s="19">
        <f t="shared" si="139"/>
        <v>29.4</v>
      </c>
      <c r="G300" s="19">
        <f t="shared" si="140"/>
        <v>0</v>
      </c>
      <c r="H300" s="267"/>
      <c r="I300" s="18">
        <f t="shared" si="141"/>
        <v>31.85</v>
      </c>
      <c r="J300" s="18">
        <f t="shared" si="142"/>
        <v>0</v>
      </c>
      <c r="K300" s="267"/>
      <c r="L300" s="18">
        <f t="shared" si="143"/>
        <v>34.3</v>
      </c>
      <c r="M300" s="18">
        <f t="shared" si="144"/>
        <v>0</v>
      </c>
      <c r="N300" s="267"/>
      <c r="O300" s="18">
        <f t="shared" si="145"/>
        <v>36.75</v>
      </c>
      <c r="P300" s="18">
        <f t="shared" si="146"/>
        <v>0</v>
      </c>
      <c r="Q300" s="267"/>
      <c r="R300" s="18">
        <f t="shared" si="147"/>
        <v>39.2</v>
      </c>
      <c r="S300" s="18">
        <f t="shared" si="148"/>
        <v>0</v>
      </c>
      <c r="T300" s="267"/>
      <c r="U300" s="18">
        <v>49</v>
      </c>
      <c r="V300" s="17">
        <f t="shared" si="149"/>
        <v>0</v>
      </c>
      <c r="W300" s="267"/>
    </row>
    <row r="301" spans="1:23" ht="16.5" hidden="1">
      <c r="A301" s="23" t="s">
        <v>320</v>
      </c>
      <c r="B301" s="195">
        <v>2000062060576</v>
      </c>
      <c r="C301" s="37" t="s">
        <v>319</v>
      </c>
      <c r="D301" s="21" t="s">
        <v>276</v>
      </c>
      <c r="E301" s="20">
        <v>5</v>
      </c>
      <c r="F301" s="19">
        <f t="shared" si="139"/>
        <v>29.4</v>
      </c>
      <c r="G301" s="19">
        <f t="shared" si="140"/>
        <v>0</v>
      </c>
      <c r="H301" s="267"/>
      <c r="I301" s="18">
        <f t="shared" si="141"/>
        <v>31.85</v>
      </c>
      <c r="J301" s="18">
        <f t="shared" si="142"/>
        <v>0</v>
      </c>
      <c r="K301" s="267"/>
      <c r="L301" s="18">
        <f t="shared" si="143"/>
        <v>34.3</v>
      </c>
      <c r="M301" s="18">
        <f t="shared" si="144"/>
        <v>0</v>
      </c>
      <c r="N301" s="267"/>
      <c r="O301" s="18">
        <f t="shared" si="145"/>
        <v>36.75</v>
      </c>
      <c r="P301" s="18">
        <f t="shared" si="146"/>
        <v>0</v>
      </c>
      <c r="Q301" s="267"/>
      <c r="R301" s="18">
        <f t="shared" si="147"/>
        <v>39.2</v>
      </c>
      <c r="S301" s="18">
        <f t="shared" si="148"/>
        <v>0</v>
      </c>
      <c r="T301" s="267"/>
      <c r="U301" s="18">
        <v>49</v>
      </c>
      <c r="V301" s="17">
        <f t="shared" si="149"/>
        <v>0</v>
      </c>
      <c r="W301" s="267"/>
    </row>
    <row r="302" spans="1:23" ht="16.5">
      <c r="A302" s="23" t="s">
        <v>318</v>
      </c>
      <c r="B302" s="195">
        <v>2000062060583</v>
      </c>
      <c r="C302" s="37" t="s">
        <v>317</v>
      </c>
      <c r="D302" s="21" t="s">
        <v>276</v>
      </c>
      <c r="E302" s="20">
        <v>5</v>
      </c>
      <c r="F302" s="19">
        <f t="shared" si="139"/>
        <v>29.4</v>
      </c>
      <c r="G302" s="19">
        <f t="shared" si="140"/>
        <v>0</v>
      </c>
      <c r="H302" s="267"/>
      <c r="I302" s="18">
        <f t="shared" si="141"/>
        <v>31.85</v>
      </c>
      <c r="J302" s="18">
        <f t="shared" si="142"/>
        <v>0</v>
      </c>
      <c r="K302" s="267"/>
      <c r="L302" s="18">
        <f t="shared" si="143"/>
        <v>34.3</v>
      </c>
      <c r="M302" s="18">
        <f t="shared" si="144"/>
        <v>0</v>
      </c>
      <c r="N302" s="267"/>
      <c r="O302" s="18">
        <f t="shared" si="145"/>
        <v>36.75</v>
      </c>
      <c r="P302" s="18">
        <f t="shared" si="146"/>
        <v>0</v>
      </c>
      <c r="Q302" s="267"/>
      <c r="R302" s="18">
        <f t="shared" si="147"/>
        <v>39.2</v>
      </c>
      <c r="S302" s="18">
        <f t="shared" si="148"/>
        <v>0</v>
      </c>
      <c r="T302" s="267"/>
      <c r="U302" s="18">
        <v>49</v>
      </c>
      <c r="V302" s="17">
        <f t="shared" si="149"/>
        <v>0</v>
      </c>
      <c r="W302" s="267"/>
    </row>
    <row r="303" spans="1:23" ht="16.5">
      <c r="A303" s="23" t="s">
        <v>316</v>
      </c>
      <c r="B303" s="195">
        <v>2000062060590</v>
      </c>
      <c r="C303" s="37" t="s">
        <v>315</v>
      </c>
      <c r="D303" s="21" t="s">
        <v>276</v>
      </c>
      <c r="E303" s="20">
        <v>5</v>
      </c>
      <c r="F303" s="19">
        <f t="shared" si="139"/>
        <v>29.4</v>
      </c>
      <c r="G303" s="19">
        <f t="shared" si="140"/>
        <v>0</v>
      </c>
      <c r="H303" s="267"/>
      <c r="I303" s="18">
        <f t="shared" si="141"/>
        <v>31.85</v>
      </c>
      <c r="J303" s="18">
        <f t="shared" si="142"/>
        <v>0</v>
      </c>
      <c r="K303" s="267"/>
      <c r="L303" s="18">
        <f t="shared" si="143"/>
        <v>34.3</v>
      </c>
      <c r="M303" s="18">
        <f t="shared" si="144"/>
        <v>0</v>
      </c>
      <c r="N303" s="267"/>
      <c r="O303" s="18">
        <f t="shared" si="145"/>
        <v>36.75</v>
      </c>
      <c r="P303" s="18">
        <f t="shared" si="146"/>
        <v>0</v>
      </c>
      <c r="Q303" s="267"/>
      <c r="R303" s="18">
        <f t="shared" si="147"/>
        <v>39.2</v>
      </c>
      <c r="S303" s="18">
        <f t="shared" si="148"/>
        <v>0</v>
      </c>
      <c r="T303" s="267"/>
      <c r="U303" s="18">
        <v>49</v>
      </c>
      <c r="V303" s="17">
        <f t="shared" si="149"/>
        <v>0</v>
      </c>
      <c r="W303" s="267"/>
    </row>
    <row r="304" spans="1:23" ht="16.5">
      <c r="A304" s="23" t="s">
        <v>314</v>
      </c>
      <c r="B304" s="195">
        <v>2000062060606</v>
      </c>
      <c r="C304" s="37" t="s">
        <v>313</v>
      </c>
      <c r="D304" s="21" t="s">
        <v>276</v>
      </c>
      <c r="E304" s="20">
        <v>5</v>
      </c>
      <c r="F304" s="19">
        <f t="shared" si="139"/>
        <v>29.4</v>
      </c>
      <c r="G304" s="19">
        <f t="shared" si="140"/>
        <v>0</v>
      </c>
      <c r="H304" s="267"/>
      <c r="I304" s="18">
        <f t="shared" si="141"/>
        <v>31.85</v>
      </c>
      <c r="J304" s="18">
        <f t="shared" si="142"/>
        <v>0</v>
      </c>
      <c r="K304" s="267"/>
      <c r="L304" s="18">
        <f t="shared" si="143"/>
        <v>34.3</v>
      </c>
      <c r="M304" s="18">
        <f t="shared" si="144"/>
        <v>0</v>
      </c>
      <c r="N304" s="267"/>
      <c r="O304" s="18">
        <f t="shared" si="145"/>
        <v>36.75</v>
      </c>
      <c r="P304" s="18">
        <f t="shared" si="146"/>
        <v>0</v>
      </c>
      <c r="Q304" s="267"/>
      <c r="R304" s="18">
        <f t="shared" si="147"/>
        <v>39.2</v>
      </c>
      <c r="S304" s="18">
        <f t="shared" si="148"/>
        <v>0</v>
      </c>
      <c r="T304" s="267"/>
      <c r="U304" s="18">
        <v>49</v>
      </c>
      <c r="V304" s="17">
        <f t="shared" si="149"/>
        <v>0</v>
      </c>
      <c r="W304" s="267"/>
    </row>
    <row r="305" spans="1:23" ht="16.5">
      <c r="A305" s="23" t="s">
        <v>312</v>
      </c>
      <c r="B305" s="195">
        <v>2000062060613</v>
      </c>
      <c r="C305" s="37" t="s">
        <v>311</v>
      </c>
      <c r="D305" s="21" t="s">
        <v>276</v>
      </c>
      <c r="E305" s="20">
        <v>5</v>
      </c>
      <c r="F305" s="19">
        <f t="shared" si="139"/>
        <v>29.4</v>
      </c>
      <c r="G305" s="19">
        <f t="shared" si="140"/>
        <v>0</v>
      </c>
      <c r="H305" s="267"/>
      <c r="I305" s="18">
        <f t="shared" si="141"/>
        <v>31.85</v>
      </c>
      <c r="J305" s="18">
        <f t="shared" si="142"/>
        <v>0</v>
      </c>
      <c r="K305" s="267"/>
      <c r="L305" s="18">
        <f t="shared" si="143"/>
        <v>34.3</v>
      </c>
      <c r="M305" s="18">
        <f t="shared" si="144"/>
        <v>0</v>
      </c>
      <c r="N305" s="267"/>
      <c r="O305" s="18">
        <f t="shared" si="145"/>
        <v>36.75</v>
      </c>
      <c r="P305" s="18">
        <f t="shared" si="146"/>
        <v>0</v>
      </c>
      <c r="Q305" s="267"/>
      <c r="R305" s="18">
        <f t="shared" si="147"/>
        <v>39.2</v>
      </c>
      <c r="S305" s="18">
        <f t="shared" si="148"/>
        <v>0</v>
      </c>
      <c r="T305" s="267"/>
      <c r="U305" s="18">
        <v>49</v>
      </c>
      <c r="V305" s="17">
        <f t="shared" si="149"/>
        <v>0</v>
      </c>
      <c r="W305" s="267"/>
    </row>
    <row r="306" spans="1:23" ht="16.5">
      <c r="A306" s="23" t="s">
        <v>310</v>
      </c>
      <c r="B306" s="195">
        <v>2000062060620</v>
      </c>
      <c r="C306" s="37" t="s">
        <v>309</v>
      </c>
      <c r="D306" s="21" t="s">
        <v>276</v>
      </c>
      <c r="E306" s="20">
        <v>5</v>
      </c>
      <c r="F306" s="19">
        <f t="shared" si="139"/>
        <v>29.4</v>
      </c>
      <c r="G306" s="19">
        <f t="shared" si="140"/>
        <v>0</v>
      </c>
      <c r="H306" s="267"/>
      <c r="I306" s="18">
        <f t="shared" si="141"/>
        <v>31.85</v>
      </c>
      <c r="J306" s="18">
        <f t="shared" si="142"/>
        <v>0</v>
      </c>
      <c r="K306" s="267"/>
      <c r="L306" s="18">
        <f t="shared" si="143"/>
        <v>34.3</v>
      </c>
      <c r="M306" s="18">
        <f t="shared" si="144"/>
        <v>0</v>
      </c>
      <c r="N306" s="267"/>
      <c r="O306" s="18">
        <f t="shared" si="145"/>
        <v>36.75</v>
      </c>
      <c r="P306" s="18">
        <f t="shared" si="146"/>
        <v>0</v>
      </c>
      <c r="Q306" s="267"/>
      <c r="R306" s="18">
        <f t="shared" si="147"/>
        <v>39.2</v>
      </c>
      <c r="S306" s="18">
        <f t="shared" si="148"/>
        <v>0</v>
      </c>
      <c r="T306" s="267"/>
      <c r="U306" s="18">
        <v>49</v>
      </c>
      <c r="V306" s="17">
        <f t="shared" si="149"/>
        <v>0</v>
      </c>
      <c r="W306" s="267"/>
    </row>
    <row r="307" spans="1:23" ht="16.5">
      <c r="A307" s="23" t="s">
        <v>308</v>
      </c>
      <c r="B307" s="195">
        <v>2000062060637</v>
      </c>
      <c r="C307" s="37" t="s">
        <v>307</v>
      </c>
      <c r="D307" s="21" t="s">
        <v>276</v>
      </c>
      <c r="E307" s="20">
        <v>5</v>
      </c>
      <c r="F307" s="19">
        <f t="shared" si="139"/>
        <v>29.4</v>
      </c>
      <c r="G307" s="19">
        <f t="shared" si="140"/>
        <v>0</v>
      </c>
      <c r="H307" s="267"/>
      <c r="I307" s="18">
        <f t="shared" si="141"/>
        <v>31.85</v>
      </c>
      <c r="J307" s="18">
        <f t="shared" si="142"/>
        <v>0</v>
      </c>
      <c r="K307" s="267"/>
      <c r="L307" s="18">
        <f t="shared" si="143"/>
        <v>34.3</v>
      </c>
      <c r="M307" s="18">
        <f t="shared" si="144"/>
        <v>0</v>
      </c>
      <c r="N307" s="267"/>
      <c r="O307" s="18">
        <f t="shared" si="145"/>
        <v>36.75</v>
      </c>
      <c r="P307" s="18">
        <f t="shared" si="146"/>
        <v>0</v>
      </c>
      <c r="Q307" s="267"/>
      <c r="R307" s="18">
        <f t="shared" si="147"/>
        <v>39.2</v>
      </c>
      <c r="S307" s="18">
        <f t="shared" si="148"/>
        <v>0</v>
      </c>
      <c r="T307" s="267"/>
      <c r="U307" s="18">
        <v>49</v>
      </c>
      <c r="V307" s="17">
        <f t="shared" si="149"/>
        <v>0</v>
      </c>
      <c r="W307" s="267"/>
    </row>
    <row r="308" spans="1:23" ht="16.5">
      <c r="A308" s="23" t="s">
        <v>306</v>
      </c>
      <c r="B308" s="195">
        <v>2000062060644</v>
      </c>
      <c r="C308" s="37" t="s">
        <v>305</v>
      </c>
      <c r="D308" s="21" t="s">
        <v>276</v>
      </c>
      <c r="E308" s="20">
        <v>5</v>
      </c>
      <c r="F308" s="19">
        <f t="shared" si="139"/>
        <v>29.4</v>
      </c>
      <c r="G308" s="19">
        <f t="shared" si="140"/>
        <v>0</v>
      </c>
      <c r="H308" s="267"/>
      <c r="I308" s="18">
        <f t="shared" si="141"/>
        <v>31.85</v>
      </c>
      <c r="J308" s="18">
        <f t="shared" si="142"/>
        <v>0</v>
      </c>
      <c r="K308" s="267"/>
      <c r="L308" s="18">
        <f t="shared" si="143"/>
        <v>34.3</v>
      </c>
      <c r="M308" s="18">
        <f t="shared" si="144"/>
        <v>0</v>
      </c>
      <c r="N308" s="267"/>
      <c r="O308" s="18">
        <f t="shared" si="145"/>
        <v>36.75</v>
      </c>
      <c r="P308" s="18">
        <f t="shared" si="146"/>
        <v>0</v>
      </c>
      <c r="Q308" s="267"/>
      <c r="R308" s="18">
        <f t="shared" si="147"/>
        <v>39.2</v>
      </c>
      <c r="S308" s="18">
        <f t="shared" si="148"/>
        <v>0</v>
      </c>
      <c r="T308" s="267"/>
      <c r="U308" s="18">
        <v>49</v>
      </c>
      <c r="V308" s="17">
        <f t="shared" si="149"/>
        <v>0</v>
      </c>
      <c r="W308" s="267"/>
    </row>
    <row r="309" spans="1:23" ht="16.5">
      <c r="A309" s="23" t="s">
        <v>304</v>
      </c>
      <c r="B309" s="195">
        <v>2000062060651</v>
      </c>
      <c r="C309" s="37" t="s">
        <v>303</v>
      </c>
      <c r="D309" s="21" t="s">
        <v>276</v>
      </c>
      <c r="E309" s="20">
        <v>5</v>
      </c>
      <c r="F309" s="19">
        <f t="shared" si="139"/>
        <v>29.4</v>
      </c>
      <c r="G309" s="19">
        <f t="shared" si="140"/>
        <v>0</v>
      </c>
      <c r="H309" s="267"/>
      <c r="I309" s="18">
        <f t="shared" si="141"/>
        <v>31.85</v>
      </c>
      <c r="J309" s="18">
        <f t="shared" si="142"/>
        <v>0</v>
      </c>
      <c r="K309" s="267"/>
      <c r="L309" s="18">
        <f t="shared" si="143"/>
        <v>34.3</v>
      </c>
      <c r="M309" s="18">
        <f t="shared" si="144"/>
        <v>0</v>
      </c>
      <c r="N309" s="267"/>
      <c r="O309" s="18">
        <f t="shared" si="145"/>
        <v>36.75</v>
      </c>
      <c r="P309" s="18">
        <f t="shared" si="146"/>
        <v>0</v>
      </c>
      <c r="Q309" s="267"/>
      <c r="R309" s="18">
        <f t="shared" si="147"/>
        <v>39.2</v>
      </c>
      <c r="S309" s="18">
        <f t="shared" si="148"/>
        <v>0</v>
      </c>
      <c r="T309" s="267"/>
      <c r="U309" s="18">
        <v>49</v>
      </c>
      <c r="V309" s="17">
        <f t="shared" si="149"/>
        <v>0</v>
      </c>
      <c r="W309" s="267"/>
    </row>
    <row r="310" spans="1:23" ht="16.5">
      <c r="A310" s="23" t="s">
        <v>302</v>
      </c>
      <c r="B310" s="195">
        <v>2000062060668</v>
      </c>
      <c r="C310" s="37" t="s">
        <v>301</v>
      </c>
      <c r="D310" s="21" t="s">
        <v>276</v>
      </c>
      <c r="E310" s="20">
        <v>5</v>
      </c>
      <c r="F310" s="19">
        <f t="shared" si="139"/>
        <v>29.4</v>
      </c>
      <c r="G310" s="19">
        <f t="shared" si="140"/>
        <v>0</v>
      </c>
      <c r="H310" s="267"/>
      <c r="I310" s="18">
        <f t="shared" si="141"/>
        <v>31.85</v>
      </c>
      <c r="J310" s="18">
        <f t="shared" si="142"/>
        <v>0</v>
      </c>
      <c r="K310" s="267"/>
      <c r="L310" s="18">
        <f t="shared" si="143"/>
        <v>34.3</v>
      </c>
      <c r="M310" s="18">
        <f t="shared" si="144"/>
        <v>0</v>
      </c>
      <c r="N310" s="267"/>
      <c r="O310" s="18">
        <f t="shared" si="145"/>
        <v>36.75</v>
      </c>
      <c r="P310" s="18">
        <f t="shared" si="146"/>
        <v>0</v>
      </c>
      <c r="Q310" s="267"/>
      <c r="R310" s="18">
        <f t="shared" si="147"/>
        <v>39.2</v>
      </c>
      <c r="S310" s="18">
        <f t="shared" si="148"/>
        <v>0</v>
      </c>
      <c r="T310" s="267"/>
      <c r="U310" s="18">
        <v>49</v>
      </c>
      <c r="V310" s="17">
        <f t="shared" si="149"/>
        <v>0</v>
      </c>
      <c r="W310" s="267"/>
    </row>
    <row r="311" spans="1:23" ht="16.5">
      <c r="A311" s="23" t="s">
        <v>300</v>
      </c>
      <c r="B311" s="195">
        <v>2000062060675</v>
      </c>
      <c r="C311" s="37" t="s">
        <v>299</v>
      </c>
      <c r="D311" s="21" t="s">
        <v>276</v>
      </c>
      <c r="E311" s="20">
        <v>5</v>
      </c>
      <c r="F311" s="19">
        <f t="shared" si="139"/>
        <v>29.4</v>
      </c>
      <c r="G311" s="19">
        <f t="shared" si="140"/>
        <v>0</v>
      </c>
      <c r="H311" s="267"/>
      <c r="I311" s="18">
        <f t="shared" si="141"/>
        <v>31.85</v>
      </c>
      <c r="J311" s="18">
        <f t="shared" si="142"/>
        <v>0</v>
      </c>
      <c r="K311" s="267"/>
      <c r="L311" s="18">
        <f t="shared" si="143"/>
        <v>34.3</v>
      </c>
      <c r="M311" s="18">
        <f t="shared" si="144"/>
        <v>0</v>
      </c>
      <c r="N311" s="267"/>
      <c r="O311" s="18">
        <f t="shared" si="145"/>
        <v>36.75</v>
      </c>
      <c r="P311" s="18">
        <f t="shared" si="146"/>
        <v>0</v>
      </c>
      <c r="Q311" s="267"/>
      <c r="R311" s="18">
        <f t="shared" si="147"/>
        <v>39.2</v>
      </c>
      <c r="S311" s="18">
        <f t="shared" si="148"/>
        <v>0</v>
      </c>
      <c r="T311" s="267"/>
      <c r="U311" s="18">
        <v>49</v>
      </c>
      <c r="V311" s="17">
        <f t="shared" si="149"/>
        <v>0</v>
      </c>
      <c r="W311" s="267"/>
    </row>
    <row r="312" spans="1:23" ht="16.5">
      <c r="A312" s="23" t="s">
        <v>298</v>
      </c>
      <c r="B312" s="195">
        <v>2000062060682</v>
      </c>
      <c r="C312" s="37" t="s">
        <v>297</v>
      </c>
      <c r="D312" s="21" t="s">
        <v>276</v>
      </c>
      <c r="E312" s="20">
        <v>5</v>
      </c>
      <c r="F312" s="19">
        <f t="shared" si="139"/>
        <v>29.4</v>
      </c>
      <c r="G312" s="19">
        <f t="shared" si="140"/>
        <v>0</v>
      </c>
      <c r="H312" s="267"/>
      <c r="I312" s="18">
        <f t="shared" si="141"/>
        <v>31.85</v>
      </c>
      <c r="J312" s="18">
        <f t="shared" si="142"/>
        <v>0</v>
      </c>
      <c r="K312" s="267"/>
      <c r="L312" s="18">
        <f t="shared" si="143"/>
        <v>34.3</v>
      </c>
      <c r="M312" s="18">
        <f t="shared" si="144"/>
        <v>0</v>
      </c>
      <c r="N312" s="267"/>
      <c r="O312" s="18">
        <f t="shared" si="145"/>
        <v>36.75</v>
      </c>
      <c r="P312" s="18">
        <f t="shared" si="146"/>
        <v>0</v>
      </c>
      <c r="Q312" s="267"/>
      <c r="R312" s="18">
        <f t="shared" si="147"/>
        <v>39.2</v>
      </c>
      <c r="S312" s="18">
        <f t="shared" si="148"/>
        <v>0</v>
      </c>
      <c r="T312" s="267"/>
      <c r="U312" s="18">
        <v>49</v>
      </c>
      <c r="V312" s="17">
        <f t="shared" si="149"/>
        <v>0</v>
      </c>
      <c r="W312" s="267"/>
    </row>
    <row r="313" spans="1:23" ht="16.5">
      <c r="A313" s="23" t="s">
        <v>296</v>
      </c>
      <c r="B313" s="195">
        <v>2000062060699</v>
      </c>
      <c r="C313" s="37" t="s">
        <v>295</v>
      </c>
      <c r="D313" s="21" t="s">
        <v>276</v>
      </c>
      <c r="E313" s="20">
        <v>5</v>
      </c>
      <c r="F313" s="19">
        <f t="shared" si="139"/>
        <v>29.4</v>
      </c>
      <c r="G313" s="19">
        <f t="shared" si="140"/>
        <v>0</v>
      </c>
      <c r="H313" s="267"/>
      <c r="I313" s="18">
        <f t="shared" si="141"/>
        <v>31.85</v>
      </c>
      <c r="J313" s="18">
        <f t="shared" si="142"/>
        <v>0</v>
      </c>
      <c r="K313" s="267"/>
      <c r="L313" s="18">
        <f t="shared" si="143"/>
        <v>34.3</v>
      </c>
      <c r="M313" s="18">
        <f t="shared" si="144"/>
        <v>0</v>
      </c>
      <c r="N313" s="267"/>
      <c r="O313" s="18">
        <f t="shared" si="145"/>
        <v>36.75</v>
      </c>
      <c r="P313" s="18">
        <f t="shared" si="146"/>
        <v>0</v>
      </c>
      <c r="Q313" s="267"/>
      <c r="R313" s="18">
        <f t="shared" si="147"/>
        <v>39.2</v>
      </c>
      <c r="S313" s="18">
        <f t="shared" si="148"/>
        <v>0</v>
      </c>
      <c r="T313" s="267"/>
      <c r="U313" s="18">
        <v>49</v>
      </c>
      <c r="V313" s="17">
        <f t="shared" si="149"/>
        <v>0</v>
      </c>
      <c r="W313" s="267"/>
    </row>
    <row r="314" spans="1:23" ht="16.5" hidden="1">
      <c r="A314" s="23" t="s">
        <v>294</v>
      </c>
      <c r="B314" s="195">
        <v>2000062060705</v>
      </c>
      <c r="C314" s="37" t="s">
        <v>293</v>
      </c>
      <c r="D314" s="21" t="s">
        <v>276</v>
      </c>
      <c r="E314" s="20">
        <v>5</v>
      </c>
      <c r="F314" s="19">
        <f t="shared" si="139"/>
        <v>29.4</v>
      </c>
      <c r="G314" s="19">
        <f t="shared" si="140"/>
        <v>0</v>
      </c>
      <c r="H314" s="267"/>
      <c r="I314" s="18">
        <f t="shared" si="141"/>
        <v>31.85</v>
      </c>
      <c r="J314" s="18">
        <f t="shared" si="142"/>
        <v>0</v>
      </c>
      <c r="K314" s="267"/>
      <c r="L314" s="18">
        <f t="shared" si="143"/>
        <v>34.3</v>
      </c>
      <c r="M314" s="18">
        <f t="shared" si="144"/>
        <v>0</v>
      </c>
      <c r="N314" s="267"/>
      <c r="O314" s="18">
        <f t="shared" si="145"/>
        <v>36.75</v>
      </c>
      <c r="P314" s="18">
        <f t="shared" si="146"/>
        <v>0</v>
      </c>
      <c r="Q314" s="267"/>
      <c r="R314" s="18">
        <f t="shared" si="147"/>
        <v>39.2</v>
      </c>
      <c r="S314" s="18">
        <f t="shared" si="148"/>
        <v>0</v>
      </c>
      <c r="T314" s="267"/>
      <c r="U314" s="18">
        <v>49</v>
      </c>
      <c r="V314" s="17">
        <f t="shared" si="149"/>
        <v>0</v>
      </c>
      <c r="W314" s="267"/>
    </row>
    <row r="315" spans="1:23" ht="16.5">
      <c r="A315" s="23" t="s">
        <v>292</v>
      </c>
      <c r="B315" s="195">
        <v>2000062060712</v>
      </c>
      <c r="C315" s="37" t="s">
        <v>291</v>
      </c>
      <c r="D315" s="21" t="s">
        <v>276</v>
      </c>
      <c r="E315" s="20">
        <v>5</v>
      </c>
      <c r="F315" s="19">
        <f t="shared" si="139"/>
        <v>29.4</v>
      </c>
      <c r="G315" s="19">
        <f t="shared" si="140"/>
        <v>0</v>
      </c>
      <c r="H315" s="267"/>
      <c r="I315" s="18">
        <f t="shared" si="141"/>
        <v>31.85</v>
      </c>
      <c r="J315" s="18">
        <f t="shared" si="142"/>
        <v>0</v>
      </c>
      <c r="K315" s="267"/>
      <c r="L315" s="18">
        <f t="shared" si="143"/>
        <v>34.3</v>
      </c>
      <c r="M315" s="18">
        <f t="shared" si="144"/>
        <v>0</v>
      </c>
      <c r="N315" s="267"/>
      <c r="O315" s="18">
        <f t="shared" si="145"/>
        <v>36.75</v>
      </c>
      <c r="P315" s="18">
        <f t="shared" si="146"/>
        <v>0</v>
      </c>
      <c r="Q315" s="267"/>
      <c r="R315" s="18">
        <f t="shared" si="147"/>
        <v>39.2</v>
      </c>
      <c r="S315" s="18">
        <f t="shared" si="148"/>
        <v>0</v>
      </c>
      <c r="T315" s="267"/>
      <c r="U315" s="18">
        <v>49</v>
      </c>
      <c r="V315" s="17">
        <f t="shared" si="149"/>
        <v>0</v>
      </c>
      <c r="W315" s="267"/>
    </row>
    <row r="316" spans="1:23" ht="16.5">
      <c r="A316" s="23" t="s">
        <v>290</v>
      </c>
      <c r="B316" s="195">
        <v>2000062060729</v>
      </c>
      <c r="C316" s="37" t="s">
        <v>289</v>
      </c>
      <c r="D316" s="21" t="s">
        <v>276</v>
      </c>
      <c r="E316" s="20">
        <v>5</v>
      </c>
      <c r="F316" s="19">
        <f t="shared" si="139"/>
        <v>29.4</v>
      </c>
      <c r="G316" s="19">
        <f t="shared" si="140"/>
        <v>0</v>
      </c>
      <c r="H316" s="267"/>
      <c r="I316" s="18">
        <f t="shared" si="141"/>
        <v>31.85</v>
      </c>
      <c r="J316" s="18">
        <f t="shared" si="142"/>
        <v>0</v>
      </c>
      <c r="K316" s="267"/>
      <c r="L316" s="18">
        <f t="shared" si="143"/>
        <v>34.3</v>
      </c>
      <c r="M316" s="18">
        <f t="shared" si="144"/>
        <v>0</v>
      </c>
      <c r="N316" s="267"/>
      <c r="O316" s="18">
        <f t="shared" si="145"/>
        <v>36.75</v>
      </c>
      <c r="P316" s="18">
        <f t="shared" si="146"/>
        <v>0</v>
      </c>
      <c r="Q316" s="267"/>
      <c r="R316" s="18">
        <f t="shared" si="147"/>
        <v>39.2</v>
      </c>
      <c r="S316" s="18">
        <f t="shared" si="148"/>
        <v>0</v>
      </c>
      <c r="T316" s="267"/>
      <c r="U316" s="18">
        <v>49</v>
      </c>
      <c r="V316" s="17">
        <f t="shared" si="149"/>
        <v>0</v>
      </c>
      <c r="W316" s="267"/>
    </row>
    <row r="317" spans="1:23" ht="16.5">
      <c r="A317" s="23" t="s">
        <v>288</v>
      </c>
      <c r="B317" s="195">
        <v>2000062060736</v>
      </c>
      <c r="C317" s="37" t="s">
        <v>287</v>
      </c>
      <c r="D317" s="21" t="s">
        <v>276</v>
      </c>
      <c r="E317" s="20">
        <v>5</v>
      </c>
      <c r="F317" s="19">
        <f t="shared" si="139"/>
        <v>29.4</v>
      </c>
      <c r="G317" s="19">
        <f t="shared" si="140"/>
        <v>0</v>
      </c>
      <c r="H317" s="267"/>
      <c r="I317" s="18">
        <f t="shared" si="141"/>
        <v>31.85</v>
      </c>
      <c r="J317" s="18">
        <f t="shared" si="142"/>
        <v>0</v>
      </c>
      <c r="K317" s="267"/>
      <c r="L317" s="18">
        <f t="shared" si="143"/>
        <v>34.3</v>
      </c>
      <c r="M317" s="18">
        <f t="shared" si="144"/>
        <v>0</v>
      </c>
      <c r="N317" s="267"/>
      <c r="O317" s="18">
        <f t="shared" si="145"/>
        <v>36.75</v>
      </c>
      <c r="P317" s="18">
        <f t="shared" si="146"/>
        <v>0</v>
      </c>
      <c r="Q317" s="267"/>
      <c r="R317" s="18">
        <f t="shared" si="147"/>
        <v>39.2</v>
      </c>
      <c r="S317" s="18">
        <f t="shared" si="148"/>
        <v>0</v>
      </c>
      <c r="T317" s="267"/>
      <c r="U317" s="18">
        <v>49</v>
      </c>
      <c r="V317" s="17">
        <f t="shared" si="149"/>
        <v>0</v>
      </c>
      <c r="W317" s="267"/>
    </row>
    <row r="318" spans="1:23" ht="16.5">
      <c r="A318" s="23" t="s">
        <v>286</v>
      </c>
      <c r="B318" s="195">
        <v>2000062060743</v>
      </c>
      <c r="C318" s="37" t="s">
        <v>285</v>
      </c>
      <c r="D318" s="21" t="s">
        <v>276</v>
      </c>
      <c r="E318" s="20">
        <v>5</v>
      </c>
      <c r="F318" s="19">
        <f t="shared" si="139"/>
        <v>29.4</v>
      </c>
      <c r="G318" s="19">
        <f t="shared" si="140"/>
        <v>0</v>
      </c>
      <c r="H318" s="267"/>
      <c r="I318" s="18">
        <f t="shared" si="141"/>
        <v>31.85</v>
      </c>
      <c r="J318" s="18">
        <f t="shared" si="142"/>
        <v>0</v>
      </c>
      <c r="K318" s="267"/>
      <c r="L318" s="18">
        <f t="shared" si="143"/>
        <v>34.3</v>
      </c>
      <c r="M318" s="18">
        <f t="shared" si="144"/>
        <v>0</v>
      </c>
      <c r="N318" s="267"/>
      <c r="O318" s="18">
        <f t="shared" si="145"/>
        <v>36.75</v>
      </c>
      <c r="P318" s="18">
        <f t="shared" si="146"/>
        <v>0</v>
      </c>
      <c r="Q318" s="267"/>
      <c r="R318" s="18">
        <f t="shared" si="147"/>
        <v>39.2</v>
      </c>
      <c r="S318" s="18">
        <f t="shared" si="148"/>
        <v>0</v>
      </c>
      <c r="T318" s="267"/>
      <c r="U318" s="18">
        <v>49</v>
      </c>
      <c r="V318" s="17">
        <f t="shared" si="149"/>
        <v>0</v>
      </c>
      <c r="W318" s="267"/>
    </row>
    <row r="319" spans="1:23" ht="16.5" hidden="1">
      <c r="A319" s="23" t="s">
        <v>284</v>
      </c>
      <c r="B319" s="195">
        <v>2000062060750</v>
      </c>
      <c r="C319" s="37" t="s">
        <v>283</v>
      </c>
      <c r="D319" s="21" t="s">
        <v>276</v>
      </c>
      <c r="E319" s="20">
        <v>5</v>
      </c>
      <c r="F319" s="19">
        <f t="shared" si="139"/>
        <v>29.4</v>
      </c>
      <c r="G319" s="19">
        <f t="shared" si="140"/>
        <v>0</v>
      </c>
      <c r="H319" s="267"/>
      <c r="I319" s="18">
        <f t="shared" si="141"/>
        <v>31.85</v>
      </c>
      <c r="J319" s="18">
        <f t="shared" si="142"/>
        <v>0</v>
      </c>
      <c r="K319" s="267"/>
      <c r="L319" s="18">
        <f t="shared" si="143"/>
        <v>34.3</v>
      </c>
      <c r="M319" s="18">
        <f t="shared" si="144"/>
        <v>0</v>
      </c>
      <c r="N319" s="267"/>
      <c r="O319" s="18">
        <f t="shared" si="145"/>
        <v>36.75</v>
      </c>
      <c r="P319" s="18">
        <f t="shared" si="146"/>
        <v>0</v>
      </c>
      <c r="Q319" s="267"/>
      <c r="R319" s="18">
        <f t="shared" si="147"/>
        <v>39.2</v>
      </c>
      <c r="S319" s="18">
        <f t="shared" si="148"/>
        <v>0</v>
      </c>
      <c r="T319" s="267"/>
      <c r="U319" s="18">
        <v>49</v>
      </c>
      <c r="V319" s="17">
        <f t="shared" si="149"/>
        <v>0</v>
      </c>
      <c r="W319" s="267"/>
    </row>
    <row r="320" spans="1:23" ht="16.5" hidden="1">
      <c r="A320" s="23" t="s">
        <v>282</v>
      </c>
      <c r="B320" s="195">
        <v>2000062060767</v>
      </c>
      <c r="C320" s="37" t="s">
        <v>281</v>
      </c>
      <c r="D320" s="21" t="s">
        <v>276</v>
      </c>
      <c r="E320" s="20">
        <v>5</v>
      </c>
      <c r="F320" s="19">
        <f t="shared" si="139"/>
        <v>29.4</v>
      </c>
      <c r="G320" s="19">
        <f t="shared" si="140"/>
        <v>0</v>
      </c>
      <c r="H320" s="267"/>
      <c r="I320" s="18">
        <f t="shared" si="141"/>
        <v>31.85</v>
      </c>
      <c r="J320" s="18">
        <f t="shared" si="142"/>
        <v>0</v>
      </c>
      <c r="K320" s="267"/>
      <c r="L320" s="18">
        <f t="shared" si="143"/>
        <v>34.3</v>
      </c>
      <c r="M320" s="18">
        <f t="shared" si="144"/>
        <v>0</v>
      </c>
      <c r="N320" s="267"/>
      <c r="O320" s="18">
        <f t="shared" si="145"/>
        <v>36.75</v>
      </c>
      <c r="P320" s="18">
        <f t="shared" si="146"/>
        <v>0</v>
      </c>
      <c r="Q320" s="267"/>
      <c r="R320" s="18">
        <f t="shared" si="147"/>
        <v>39.2</v>
      </c>
      <c r="S320" s="18">
        <f t="shared" si="148"/>
        <v>0</v>
      </c>
      <c r="T320" s="267"/>
      <c r="U320" s="18">
        <v>49</v>
      </c>
      <c r="V320" s="17">
        <f t="shared" si="149"/>
        <v>0</v>
      </c>
      <c r="W320" s="267"/>
    </row>
    <row r="321" spans="1:23" ht="16.5" hidden="1">
      <c r="A321" s="23" t="s">
        <v>280</v>
      </c>
      <c r="B321" s="195">
        <v>2000062060774</v>
      </c>
      <c r="C321" s="37" t="s">
        <v>279</v>
      </c>
      <c r="D321" s="21" t="s">
        <v>276</v>
      </c>
      <c r="E321" s="20">
        <v>5</v>
      </c>
      <c r="F321" s="19">
        <f t="shared" si="139"/>
        <v>29.4</v>
      </c>
      <c r="G321" s="19">
        <f t="shared" si="140"/>
        <v>0</v>
      </c>
      <c r="H321" s="267"/>
      <c r="I321" s="18">
        <f t="shared" si="141"/>
        <v>31.85</v>
      </c>
      <c r="J321" s="18">
        <f t="shared" si="142"/>
        <v>0</v>
      </c>
      <c r="K321" s="267"/>
      <c r="L321" s="18">
        <f t="shared" si="143"/>
        <v>34.3</v>
      </c>
      <c r="M321" s="18">
        <f t="shared" si="144"/>
        <v>0</v>
      </c>
      <c r="N321" s="267"/>
      <c r="O321" s="18">
        <f t="shared" si="145"/>
        <v>36.75</v>
      </c>
      <c r="P321" s="18">
        <f t="shared" si="146"/>
        <v>0</v>
      </c>
      <c r="Q321" s="267"/>
      <c r="R321" s="18">
        <f t="shared" si="147"/>
        <v>39.2</v>
      </c>
      <c r="S321" s="18">
        <f t="shared" si="148"/>
        <v>0</v>
      </c>
      <c r="T321" s="267"/>
      <c r="U321" s="18">
        <v>49</v>
      </c>
      <c r="V321" s="17">
        <f t="shared" si="149"/>
        <v>0</v>
      </c>
      <c r="W321" s="267"/>
    </row>
    <row r="322" spans="1:23" ht="16.5" hidden="1">
      <c r="A322" s="23" t="s">
        <v>278</v>
      </c>
      <c r="B322" s="195">
        <v>2000062060781</v>
      </c>
      <c r="C322" s="37" t="s">
        <v>277</v>
      </c>
      <c r="D322" s="21" t="s">
        <v>276</v>
      </c>
      <c r="E322" s="20">
        <v>5</v>
      </c>
      <c r="F322" s="19">
        <f t="shared" si="139"/>
        <v>29.4</v>
      </c>
      <c r="G322" s="19">
        <f t="shared" si="140"/>
        <v>0</v>
      </c>
      <c r="H322" s="267"/>
      <c r="I322" s="18">
        <f t="shared" si="141"/>
        <v>31.85</v>
      </c>
      <c r="J322" s="18">
        <f t="shared" si="142"/>
        <v>0</v>
      </c>
      <c r="K322" s="267"/>
      <c r="L322" s="18">
        <f t="shared" si="143"/>
        <v>34.3</v>
      </c>
      <c r="M322" s="18">
        <f t="shared" si="144"/>
        <v>0</v>
      </c>
      <c r="N322" s="267"/>
      <c r="O322" s="18">
        <f t="shared" si="145"/>
        <v>36.75</v>
      </c>
      <c r="P322" s="18">
        <f t="shared" si="146"/>
        <v>0</v>
      </c>
      <c r="Q322" s="267"/>
      <c r="R322" s="18">
        <f t="shared" si="147"/>
        <v>39.2</v>
      </c>
      <c r="S322" s="18">
        <f t="shared" si="148"/>
        <v>0</v>
      </c>
      <c r="T322" s="267"/>
      <c r="U322" s="18">
        <v>49</v>
      </c>
      <c r="V322" s="17">
        <f t="shared" si="149"/>
        <v>0</v>
      </c>
      <c r="W322" s="267"/>
    </row>
    <row r="323" spans="1:23" s="72" customFormat="1" ht="20.25">
      <c r="A323" s="36"/>
      <c r="B323" s="213"/>
      <c r="C323" s="35" t="s">
        <v>275</v>
      </c>
      <c r="D323" s="32"/>
      <c r="E323" s="34"/>
      <c r="F323" s="33"/>
      <c r="G323" s="33"/>
      <c r="H323" s="290"/>
      <c r="I323" s="33"/>
      <c r="J323" s="33"/>
      <c r="K323" s="290"/>
      <c r="L323" s="33"/>
      <c r="M323" s="33"/>
      <c r="N323" s="290"/>
      <c r="O323" s="33"/>
      <c r="P323" s="33"/>
      <c r="Q323" s="290"/>
      <c r="R323" s="33"/>
      <c r="S323" s="33"/>
      <c r="T323" s="290"/>
      <c r="U323" s="33"/>
      <c r="V323" s="32"/>
      <c r="W323" s="290"/>
    </row>
    <row r="324" spans="1:23" s="39" customFormat="1" ht="16.5">
      <c r="A324" s="23" t="s">
        <v>274</v>
      </c>
      <c r="B324" s="195">
        <v>2000062060910</v>
      </c>
      <c r="C324" s="37" t="s">
        <v>273</v>
      </c>
      <c r="D324" s="21" t="s">
        <v>238</v>
      </c>
      <c r="E324" s="20">
        <v>12</v>
      </c>
      <c r="F324" s="19">
        <f aca="true" t="shared" si="150" ref="F324:F341">U324-(U324/100*40)</f>
        <v>77.4</v>
      </c>
      <c r="G324" s="19">
        <f aca="true" t="shared" si="151" ref="G324:G341">F324*H324</f>
        <v>0</v>
      </c>
      <c r="H324" s="267"/>
      <c r="I324" s="18">
        <f aca="true" t="shared" si="152" ref="I324:I341">U324-(U324/100*35)</f>
        <v>83.85</v>
      </c>
      <c r="J324" s="18">
        <f aca="true" t="shared" si="153" ref="J324:J341">I324*K324</f>
        <v>0</v>
      </c>
      <c r="K324" s="267"/>
      <c r="L324" s="18">
        <f aca="true" t="shared" si="154" ref="L324:L341">U324-(U324/100*30)</f>
        <v>90.3</v>
      </c>
      <c r="M324" s="18">
        <f aca="true" t="shared" si="155" ref="M324:M341">L324*N324</f>
        <v>0</v>
      </c>
      <c r="N324" s="267"/>
      <c r="O324" s="18">
        <f aca="true" t="shared" si="156" ref="O324:O341">U324-(U324/100*25)</f>
        <v>96.75</v>
      </c>
      <c r="P324" s="18">
        <f aca="true" t="shared" si="157" ref="P324:P341">O324*Q324</f>
        <v>0</v>
      </c>
      <c r="Q324" s="267"/>
      <c r="R324" s="18">
        <f aca="true" t="shared" si="158" ref="R324:R341">U324-(U324/100*20)</f>
        <v>103.2</v>
      </c>
      <c r="S324" s="18">
        <f aca="true" t="shared" si="159" ref="S324:S341">R324*T324</f>
        <v>0</v>
      </c>
      <c r="T324" s="267"/>
      <c r="U324" s="18">
        <v>129</v>
      </c>
      <c r="V324" s="17">
        <f aca="true" t="shared" si="160" ref="V324:V355">U324*W324</f>
        <v>0</v>
      </c>
      <c r="W324" s="267"/>
    </row>
    <row r="325" spans="1:23" s="39" customFormat="1" ht="16.5">
      <c r="A325" s="23" t="s">
        <v>272</v>
      </c>
      <c r="B325" s="195">
        <v>2000062133348</v>
      </c>
      <c r="C325" s="37" t="s">
        <v>271</v>
      </c>
      <c r="D325" s="21" t="s">
        <v>238</v>
      </c>
      <c r="E325" s="20">
        <v>12</v>
      </c>
      <c r="F325" s="19">
        <f t="shared" si="150"/>
        <v>77.4</v>
      </c>
      <c r="G325" s="19">
        <f t="shared" si="151"/>
        <v>0</v>
      </c>
      <c r="H325" s="267"/>
      <c r="I325" s="18">
        <f t="shared" si="152"/>
        <v>83.85</v>
      </c>
      <c r="J325" s="18">
        <f t="shared" si="153"/>
        <v>0</v>
      </c>
      <c r="K325" s="267"/>
      <c r="L325" s="18">
        <f t="shared" si="154"/>
        <v>90.3</v>
      </c>
      <c r="M325" s="18">
        <f t="shared" si="155"/>
        <v>0</v>
      </c>
      <c r="N325" s="267"/>
      <c r="O325" s="18">
        <f t="shared" si="156"/>
        <v>96.75</v>
      </c>
      <c r="P325" s="18">
        <f t="shared" si="157"/>
        <v>0</v>
      </c>
      <c r="Q325" s="267"/>
      <c r="R325" s="18">
        <f t="shared" si="158"/>
        <v>103.2</v>
      </c>
      <c r="S325" s="18">
        <f t="shared" si="159"/>
        <v>0</v>
      </c>
      <c r="T325" s="267"/>
      <c r="U325" s="18">
        <v>129</v>
      </c>
      <c r="V325" s="17">
        <f t="shared" si="160"/>
        <v>0</v>
      </c>
      <c r="W325" s="267"/>
    </row>
    <row r="326" spans="1:23" s="39" customFormat="1" ht="16.5">
      <c r="A326" s="23" t="s">
        <v>270</v>
      </c>
      <c r="B326" s="195">
        <v>2000062150703</v>
      </c>
      <c r="C326" s="37" t="s">
        <v>269</v>
      </c>
      <c r="D326" s="21" t="s">
        <v>238</v>
      </c>
      <c r="E326" s="20">
        <v>12</v>
      </c>
      <c r="F326" s="19">
        <f t="shared" si="150"/>
        <v>77.4</v>
      </c>
      <c r="G326" s="19">
        <f t="shared" si="151"/>
        <v>0</v>
      </c>
      <c r="H326" s="267"/>
      <c r="I326" s="18">
        <f t="shared" si="152"/>
        <v>83.85</v>
      </c>
      <c r="J326" s="18">
        <f t="shared" si="153"/>
        <v>0</v>
      </c>
      <c r="K326" s="267"/>
      <c r="L326" s="18">
        <f t="shared" si="154"/>
        <v>90.3</v>
      </c>
      <c r="M326" s="18">
        <f t="shared" si="155"/>
        <v>0</v>
      </c>
      <c r="N326" s="267"/>
      <c r="O326" s="18">
        <f t="shared" si="156"/>
        <v>96.75</v>
      </c>
      <c r="P326" s="18">
        <f t="shared" si="157"/>
        <v>0</v>
      </c>
      <c r="Q326" s="267"/>
      <c r="R326" s="18">
        <f t="shared" si="158"/>
        <v>103.2</v>
      </c>
      <c r="S326" s="18">
        <f t="shared" si="159"/>
        <v>0</v>
      </c>
      <c r="T326" s="267"/>
      <c r="U326" s="18">
        <v>129</v>
      </c>
      <c r="V326" s="17">
        <f t="shared" si="160"/>
        <v>0</v>
      </c>
      <c r="W326" s="267"/>
    </row>
    <row r="327" spans="1:23" s="39" customFormat="1" ht="16.5">
      <c r="A327" s="23" t="s">
        <v>268</v>
      </c>
      <c r="B327" s="195">
        <v>2000062133355</v>
      </c>
      <c r="C327" s="37" t="s">
        <v>267</v>
      </c>
      <c r="D327" s="21" t="s">
        <v>238</v>
      </c>
      <c r="E327" s="20">
        <v>12</v>
      </c>
      <c r="F327" s="19">
        <f t="shared" si="150"/>
        <v>77.4</v>
      </c>
      <c r="G327" s="19">
        <f t="shared" si="151"/>
        <v>0</v>
      </c>
      <c r="H327" s="267"/>
      <c r="I327" s="18">
        <f t="shared" si="152"/>
        <v>83.85</v>
      </c>
      <c r="J327" s="18">
        <f t="shared" si="153"/>
        <v>0</v>
      </c>
      <c r="K327" s="267"/>
      <c r="L327" s="18">
        <f t="shared" si="154"/>
        <v>90.3</v>
      </c>
      <c r="M327" s="18">
        <f t="shared" si="155"/>
        <v>0</v>
      </c>
      <c r="N327" s="267"/>
      <c r="O327" s="18">
        <f t="shared" si="156"/>
        <v>96.75</v>
      </c>
      <c r="P327" s="18">
        <f t="shared" si="157"/>
        <v>0</v>
      </c>
      <c r="Q327" s="267"/>
      <c r="R327" s="18">
        <f t="shared" si="158"/>
        <v>103.2</v>
      </c>
      <c r="S327" s="18">
        <f t="shared" si="159"/>
        <v>0</v>
      </c>
      <c r="T327" s="267"/>
      <c r="U327" s="18">
        <v>129</v>
      </c>
      <c r="V327" s="17">
        <f t="shared" si="160"/>
        <v>0</v>
      </c>
      <c r="W327" s="267"/>
    </row>
    <row r="328" spans="1:23" s="39" customFormat="1" ht="16.5">
      <c r="A328" s="23" t="s">
        <v>266</v>
      </c>
      <c r="B328" s="195">
        <v>2000062060958</v>
      </c>
      <c r="C328" s="37" t="s">
        <v>265</v>
      </c>
      <c r="D328" s="21" t="s">
        <v>238</v>
      </c>
      <c r="E328" s="20">
        <v>12</v>
      </c>
      <c r="F328" s="19">
        <f t="shared" si="150"/>
        <v>77.4</v>
      </c>
      <c r="G328" s="19">
        <f t="shared" si="151"/>
        <v>0</v>
      </c>
      <c r="H328" s="267"/>
      <c r="I328" s="18">
        <f t="shared" si="152"/>
        <v>83.85</v>
      </c>
      <c r="J328" s="18">
        <f t="shared" si="153"/>
        <v>0</v>
      </c>
      <c r="K328" s="267"/>
      <c r="L328" s="18">
        <f t="shared" si="154"/>
        <v>90.3</v>
      </c>
      <c r="M328" s="18">
        <f t="shared" si="155"/>
        <v>0</v>
      </c>
      <c r="N328" s="267"/>
      <c r="O328" s="18">
        <f t="shared" si="156"/>
        <v>96.75</v>
      </c>
      <c r="P328" s="18">
        <f t="shared" si="157"/>
        <v>0</v>
      </c>
      <c r="Q328" s="267"/>
      <c r="R328" s="18">
        <f t="shared" si="158"/>
        <v>103.2</v>
      </c>
      <c r="S328" s="18">
        <f t="shared" si="159"/>
        <v>0</v>
      </c>
      <c r="T328" s="267"/>
      <c r="U328" s="18">
        <v>129</v>
      </c>
      <c r="V328" s="17">
        <f t="shared" si="160"/>
        <v>0</v>
      </c>
      <c r="W328" s="267"/>
    </row>
    <row r="329" spans="1:23" s="39" customFormat="1" ht="16.5">
      <c r="A329" s="23" t="s">
        <v>264</v>
      </c>
      <c r="B329" s="195">
        <v>2000062060965</v>
      </c>
      <c r="C329" s="37" t="s">
        <v>263</v>
      </c>
      <c r="D329" s="21" t="s">
        <v>238</v>
      </c>
      <c r="E329" s="20">
        <v>12</v>
      </c>
      <c r="F329" s="19">
        <f t="shared" si="150"/>
        <v>77.4</v>
      </c>
      <c r="G329" s="19">
        <f t="shared" si="151"/>
        <v>0</v>
      </c>
      <c r="H329" s="267"/>
      <c r="I329" s="18">
        <f t="shared" si="152"/>
        <v>83.85</v>
      </c>
      <c r="J329" s="18">
        <f t="shared" si="153"/>
        <v>0</v>
      </c>
      <c r="K329" s="267"/>
      <c r="L329" s="18">
        <f t="shared" si="154"/>
        <v>90.3</v>
      </c>
      <c r="M329" s="18">
        <f t="shared" si="155"/>
        <v>0</v>
      </c>
      <c r="N329" s="267"/>
      <c r="O329" s="18">
        <f t="shared" si="156"/>
        <v>96.75</v>
      </c>
      <c r="P329" s="18">
        <f t="shared" si="157"/>
        <v>0</v>
      </c>
      <c r="Q329" s="267"/>
      <c r="R329" s="18">
        <f t="shared" si="158"/>
        <v>103.2</v>
      </c>
      <c r="S329" s="18">
        <f t="shared" si="159"/>
        <v>0</v>
      </c>
      <c r="T329" s="267"/>
      <c r="U329" s="18">
        <v>129</v>
      </c>
      <c r="V329" s="17">
        <f t="shared" si="160"/>
        <v>0</v>
      </c>
      <c r="W329" s="267"/>
    </row>
    <row r="330" spans="1:23" s="39" customFormat="1" ht="16.5">
      <c r="A330" s="23" t="s">
        <v>262</v>
      </c>
      <c r="B330" s="195">
        <v>2000062060972</v>
      </c>
      <c r="C330" s="37" t="s">
        <v>261</v>
      </c>
      <c r="D330" s="21" t="s">
        <v>238</v>
      </c>
      <c r="E330" s="20">
        <v>12</v>
      </c>
      <c r="F330" s="19">
        <f t="shared" si="150"/>
        <v>77.4</v>
      </c>
      <c r="G330" s="19">
        <f t="shared" si="151"/>
        <v>0</v>
      </c>
      <c r="H330" s="267"/>
      <c r="I330" s="18">
        <f t="shared" si="152"/>
        <v>83.85</v>
      </c>
      <c r="J330" s="18">
        <f t="shared" si="153"/>
        <v>0</v>
      </c>
      <c r="K330" s="267"/>
      <c r="L330" s="18">
        <f t="shared" si="154"/>
        <v>90.3</v>
      </c>
      <c r="M330" s="18">
        <f t="shared" si="155"/>
        <v>0</v>
      </c>
      <c r="N330" s="267"/>
      <c r="O330" s="18">
        <f t="shared" si="156"/>
        <v>96.75</v>
      </c>
      <c r="P330" s="18">
        <f t="shared" si="157"/>
        <v>0</v>
      </c>
      <c r="Q330" s="267"/>
      <c r="R330" s="18">
        <f t="shared" si="158"/>
        <v>103.2</v>
      </c>
      <c r="S330" s="18">
        <f t="shared" si="159"/>
        <v>0</v>
      </c>
      <c r="T330" s="267"/>
      <c r="U330" s="18">
        <v>129</v>
      </c>
      <c r="V330" s="17">
        <f t="shared" si="160"/>
        <v>0</v>
      </c>
      <c r="W330" s="267"/>
    </row>
    <row r="331" spans="1:23" s="39" customFormat="1" ht="16.5" hidden="1">
      <c r="A331" s="23" t="s">
        <v>260</v>
      </c>
      <c r="B331" s="195">
        <v>2000062060989</v>
      </c>
      <c r="C331" s="37" t="s">
        <v>259</v>
      </c>
      <c r="D331" s="21" t="s">
        <v>238</v>
      </c>
      <c r="E331" s="20">
        <v>12</v>
      </c>
      <c r="F331" s="19">
        <f t="shared" si="150"/>
        <v>77.4</v>
      </c>
      <c r="G331" s="19">
        <f t="shared" si="151"/>
        <v>0</v>
      </c>
      <c r="H331" s="267"/>
      <c r="I331" s="18">
        <f t="shared" si="152"/>
        <v>83.85</v>
      </c>
      <c r="J331" s="18">
        <f t="shared" si="153"/>
        <v>0</v>
      </c>
      <c r="K331" s="267"/>
      <c r="L331" s="18">
        <f t="shared" si="154"/>
        <v>90.3</v>
      </c>
      <c r="M331" s="18">
        <f t="shared" si="155"/>
        <v>0</v>
      </c>
      <c r="N331" s="267"/>
      <c r="O331" s="18">
        <f t="shared" si="156"/>
        <v>96.75</v>
      </c>
      <c r="P331" s="18">
        <f t="shared" si="157"/>
        <v>0</v>
      </c>
      <c r="Q331" s="267"/>
      <c r="R331" s="18">
        <f t="shared" si="158"/>
        <v>103.2</v>
      </c>
      <c r="S331" s="18">
        <f t="shared" si="159"/>
        <v>0</v>
      </c>
      <c r="T331" s="267"/>
      <c r="U331" s="18">
        <v>129</v>
      </c>
      <c r="V331" s="17">
        <f t="shared" si="160"/>
        <v>0</v>
      </c>
      <c r="W331" s="267"/>
    </row>
    <row r="332" spans="1:23" s="39" customFormat="1" ht="16.5">
      <c r="A332" s="23" t="s">
        <v>258</v>
      </c>
      <c r="B332" s="195">
        <v>2000062060996</v>
      </c>
      <c r="C332" s="37" t="s">
        <v>257</v>
      </c>
      <c r="D332" s="21" t="s">
        <v>238</v>
      </c>
      <c r="E332" s="20">
        <v>12</v>
      </c>
      <c r="F332" s="19">
        <f t="shared" si="150"/>
        <v>77.4</v>
      </c>
      <c r="G332" s="19">
        <f t="shared" si="151"/>
        <v>0</v>
      </c>
      <c r="H332" s="267"/>
      <c r="I332" s="18">
        <f t="shared" si="152"/>
        <v>83.85</v>
      </c>
      <c r="J332" s="18">
        <f t="shared" si="153"/>
        <v>0</v>
      </c>
      <c r="K332" s="267"/>
      <c r="L332" s="18">
        <f t="shared" si="154"/>
        <v>90.3</v>
      </c>
      <c r="M332" s="18">
        <f t="shared" si="155"/>
        <v>0</v>
      </c>
      <c r="N332" s="267"/>
      <c r="O332" s="18">
        <f t="shared" si="156"/>
        <v>96.75</v>
      </c>
      <c r="P332" s="18">
        <f t="shared" si="157"/>
        <v>0</v>
      </c>
      <c r="Q332" s="267"/>
      <c r="R332" s="18">
        <f t="shared" si="158"/>
        <v>103.2</v>
      </c>
      <c r="S332" s="18">
        <f t="shared" si="159"/>
        <v>0</v>
      </c>
      <c r="T332" s="267"/>
      <c r="U332" s="18">
        <v>129</v>
      </c>
      <c r="V332" s="17">
        <f t="shared" si="160"/>
        <v>0</v>
      </c>
      <c r="W332" s="267"/>
    </row>
    <row r="333" spans="1:23" s="39" customFormat="1" ht="16.5">
      <c r="A333" s="23" t="s">
        <v>256</v>
      </c>
      <c r="B333" s="195">
        <v>2000062061009</v>
      </c>
      <c r="C333" s="37" t="s">
        <v>255</v>
      </c>
      <c r="D333" s="21" t="s">
        <v>238</v>
      </c>
      <c r="E333" s="20">
        <v>12</v>
      </c>
      <c r="F333" s="19">
        <f t="shared" si="150"/>
        <v>77.4</v>
      </c>
      <c r="G333" s="19">
        <f t="shared" si="151"/>
        <v>0</v>
      </c>
      <c r="H333" s="267"/>
      <c r="I333" s="18">
        <f t="shared" si="152"/>
        <v>83.85</v>
      </c>
      <c r="J333" s="18">
        <f t="shared" si="153"/>
        <v>0</v>
      </c>
      <c r="K333" s="267"/>
      <c r="L333" s="18">
        <f t="shared" si="154"/>
        <v>90.3</v>
      </c>
      <c r="M333" s="18">
        <f t="shared" si="155"/>
        <v>0</v>
      </c>
      <c r="N333" s="267"/>
      <c r="O333" s="18">
        <f t="shared" si="156"/>
        <v>96.75</v>
      </c>
      <c r="P333" s="18">
        <f t="shared" si="157"/>
        <v>0</v>
      </c>
      <c r="Q333" s="267"/>
      <c r="R333" s="18">
        <f t="shared" si="158"/>
        <v>103.2</v>
      </c>
      <c r="S333" s="18">
        <f t="shared" si="159"/>
        <v>0</v>
      </c>
      <c r="T333" s="267"/>
      <c r="U333" s="18">
        <v>129</v>
      </c>
      <c r="V333" s="17">
        <f t="shared" si="160"/>
        <v>0</v>
      </c>
      <c r="W333" s="267"/>
    </row>
    <row r="334" spans="1:23" s="39" customFormat="1" ht="16.5">
      <c r="A334" s="23" t="s">
        <v>254</v>
      </c>
      <c r="B334" s="195">
        <v>2000062061016</v>
      </c>
      <c r="C334" s="37" t="s">
        <v>253</v>
      </c>
      <c r="D334" s="21" t="s">
        <v>238</v>
      </c>
      <c r="E334" s="20">
        <v>12</v>
      </c>
      <c r="F334" s="19">
        <f t="shared" si="150"/>
        <v>77.4</v>
      </c>
      <c r="G334" s="19">
        <f t="shared" si="151"/>
        <v>0</v>
      </c>
      <c r="H334" s="267"/>
      <c r="I334" s="18">
        <f t="shared" si="152"/>
        <v>83.85</v>
      </c>
      <c r="J334" s="18">
        <f t="shared" si="153"/>
        <v>0</v>
      </c>
      <c r="K334" s="267"/>
      <c r="L334" s="18">
        <f t="shared" si="154"/>
        <v>90.3</v>
      </c>
      <c r="M334" s="18">
        <f t="shared" si="155"/>
        <v>0</v>
      </c>
      <c r="N334" s="267"/>
      <c r="O334" s="18">
        <f t="shared" si="156"/>
        <v>96.75</v>
      </c>
      <c r="P334" s="18">
        <f t="shared" si="157"/>
        <v>0</v>
      </c>
      <c r="Q334" s="267"/>
      <c r="R334" s="18">
        <f t="shared" si="158"/>
        <v>103.2</v>
      </c>
      <c r="S334" s="18">
        <f t="shared" si="159"/>
        <v>0</v>
      </c>
      <c r="T334" s="267"/>
      <c r="U334" s="18">
        <v>129</v>
      </c>
      <c r="V334" s="17">
        <f t="shared" si="160"/>
        <v>0</v>
      </c>
      <c r="W334" s="267"/>
    </row>
    <row r="335" spans="1:23" s="39" customFormat="1" ht="16.5">
      <c r="A335" s="23" t="s">
        <v>252</v>
      </c>
      <c r="B335" s="195">
        <v>2000062061023</v>
      </c>
      <c r="C335" s="37" t="s">
        <v>251</v>
      </c>
      <c r="D335" s="21" t="s">
        <v>238</v>
      </c>
      <c r="E335" s="20">
        <v>12</v>
      </c>
      <c r="F335" s="19">
        <f t="shared" si="150"/>
        <v>77.4</v>
      </c>
      <c r="G335" s="19">
        <f t="shared" si="151"/>
        <v>0</v>
      </c>
      <c r="H335" s="267"/>
      <c r="I335" s="18">
        <f t="shared" si="152"/>
        <v>83.85</v>
      </c>
      <c r="J335" s="18">
        <f t="shared" si="153"/>
        <v>0</v>
      </c>
      <c r="K335" s="267"/>
      <c r="L335" s="18">
        <f t="shared" si="154"/>
        <v>90.3</v>
      </c>
      <c r="M335" s="18">
        <f t="shared" si="155"/>
        <v>0</v>
      </c>
      <c r="N335" s="267"/>
      <c r="O335" s="18">
        <f t="shared" si="156"/>
        <v>96.75</v>
      </c>
      <c r="P335" s="18">
        <f t="shared" si="157"/>
        <v>0</v>
      </c>
      <c r="Q335" s="267"/>
      <c r="R335" s="18">
        <f t="shared" si="158"/>
        <v>103.2</v>
      </c>
      <c r="S335" s="18">
        <f t="shared" si="159"/>
        <v>0</v>
      </c>
      <c r="T335" s="267"/>
      <c r="U335" s="18">
        <v>129</v>
      </c>
      <c r="V335" s="17">
        <f t="shared" si="160"/>
        <v>0</v>
      </c>
      <c r="W335" s="267"/>
    </row>
    <row r="336" spans="1:23" s="39" customFormat="1" ht="16.5">
      <c r="A336" s="23" t="s">
        <v>250</v>
      </c>
      <c r="B336" s="195">
        <v>2000062061030</v>
      </c>
      <c r="C336" s="37" t="s">
        <v>249</v>
      </c>
      <c r="D336" s="21" t="s">
        <v>238</v>
      </c>
      <c r="E336" s="20">
        <v>12</v>
      </c>
      <c r="F336" s="19">
        <f t="shared" si="150"/>
        <v>77.4</v>
      </c>
      <c r="G336" s="19">
        <f t="shared" si="151"/>
        <v>0</v>
      </c>
      <c r="H336" s="267"/>
      <c r="I336" s="18">
        <f t="shared" si="152"/>
        <v>83.85</v>
      </c>
      <c r="J336" s="18">
        <f t="shared" si="153"/>
        <v>0</v>
      </c>
      <c r="K336" s="267"/>
      <c r="L336" s="18">
        <f t="shared" si="154"/>
        <v>90.3</v>
      </c>
      <c r="M336" s="18">
        <f t="shared" si="155"/>
        <v>0</v>
      </c>
      <c r="N336" s="267"/>
      <c r="O336" s="18">
        <f t="shared" si="156"/>
        <v>96.75</v>
      </c>
      <c r="P336" s="18">
        <f t="shared" si="157"/>
        <v>0</v>
      </c>
      <c r="Q336" s="267"/>
      <c r="R336" s="18">
        <f t="shared" si="158"/>
        <v>103.2</v>
      </c>
      <c r="S336" s="18">
        <f t="shared" si="159"/>
        <v>0</v>
      </c>
      <c r="T336" s="267"/>
      <c r="U336" s="18">
        <v>129</v>
      </c>
      <c r="V336" s="17">
        <f t="shared" si="160"/>
        <v>0</v>
      </c>
      <c r="W336" s="267"/>
    </row>
    <row r="337" spans="1:23" s="39" customFormat="1" ht="16.5">
      <c r="A337" s="23" t="s">
        <v>248</v>
      </c>
      <c r="B337" s="195">
        <v>2000062061047</v>
      </c>
      <c r="C337" s="37" t="s">
        <v>247</v>
      </c>
      <c r="D337" s="21" t="s">
        <v>238</v>
      </c>
      <c r="E337" s="20">
        <v>12</v>
      </c>
      <c r="F337" s="19">
        <f t="shared" si="150"/>
        <v>77.4</v>
      </c>
      <c r="G337" s="19">
        <f t="shared" si="151"/>
        <v>0</v>
      </c>
      <c r="H337" s="267"/>
      <c r="I337" s="18">
        <f t="shared" si="152"/>
        <v>83.85</v>
      </c>
      <c r="J337" s="18">
        <f t="shared" si="153"/>
        <v>0</v>
      </c>
      <c r="K337" s="267"/>
      <c r="L337" s="18">
        <f t="shared" si="154"/>
        <v>90.3</v>
      </c>
      <c r="M337" s="18">
        <f t="shared" si="155"/>
        <v>0</v>
      </c>
      <c r="N337" s="267"/>
      <c r="O337" s="18">
        <f t="shared" si="156"/>
        <v>96.75</v>
      </c>
      <c r="P337" s="18">
        <f t="shared" si="157"/>
        <v>0</v>
      </c>
      <c r="Q337" s="267"/>
      <c r="R337" s="18">
        <f t="shared" si="158"/>
        <v>103.2</v>
      </c>
      <c r="S337" s="18">
        <f t="shared" si="159"/>
        <v>0</v>
      </c>
      <c r="T337" s="267"/>
      <c r="U337" s="18">
        <v>129</v>
      </c>
      <c r="V337" s="17">
        <f t="shared" si="160"/>
        <v>0</v>
      </c>
      <c r="W337" s="267"/>
    </row>
    <row r="338" spans="1:23" s="39" customFormat="1" ht="16.5" hidden="1">
      <c r="A338" s="23" t="s">
        <v>246</v>
      </c>
      <c r="B338" s="195">
        <v>2000062061054</v>
      </c>
      <c r="C338" s="37" t="s">
        <v>245</v>
      </c>
      <c r="D338" s="21" t="s">
        <v>238</v>
      </c>
      <c r="E338" s="20">
        <v>12</v>
      </c>
      <c r="F338" s="19">
        <f t="shared" si="150"/>
        <v>77.4</v>
      </c>
      <c r="G338" s="19">
        <f t="shared" si="151"/>
        <v>0</v>
      </c>
      <c r="H338" s="267"/>
      <c r="I338" s="18">
        <f t="shared" si="152"/>
        <v>83.85</v>
      </c>
      <c r="J338" s="18">
        <f t="shared" si="153"/>
        <v>0</v>
      </c>
      <c r="K338" s="267"/>
      <c r="L338" s="18">
        <f t="shared" si="154"/>
        <v>90.3</v>
      </c>
      <c r="M338" s="18">
        <f t="shared" si="155"/>
        <v>0</v>
      </c>
      <c r="N338" s="267"/>
      <c r="O338" s="18">
        <f t="shared" si="156"/>
        <v>96.75</v>
      </c>
      <c r="P338" s="18">
        <f t="shared" si="157"/>
        <v>0</v>
      </c>
      <c r="Q338" s="267"/>
      <c r="R338" s="18">
        <f t="shared" si="158"/>
        <v>103.2</v>
      </c>
      <c r="S338" s="18">
        <f t="shared" si="159"/>
        <v>0</v>
      </c>
      <c r="T338" s="267"/>
      <c r="U338" s="18">
        <v>129</v>
      </c>
      <c r="V338" s="17">
        <f t="shared" si="160"/>
        <v>0</v>
      </c>
      <c r="W338" s="267"/>
    </row>
    <row r="339" spans="1:23" s="39" customFormat="1" ht="16.5">
      <c r="A339" s="23" t="s">
        <v>244</v>
      </c>
      <c r="B339" s="195">
        <v>2000062061061</v>
      </c>
      <c r="C339" s="37" t="s">
        <v>243</v>
      </c>
      <c r="D339" s="21" t="s">
        <v>238</v>
      </c>
      <c r="E339" s="20">
        <v>12</v>
      </c>
      <c r="F339" s="19">
        <f t="shared" si="150"/>
        <v>77.4</v>
      </c>
      <c r="G339" s="19">
        <f t="shared" si="151"/>
        <v>0</v>
      </c>
      <c r="H339" s="267"/>
      <c r="I339" s="18">
        <f t="shared" si="152"/>
        <v>83.85</v>
      </c>
      <c r="J339" s="18">
        <f t="shared" si="153"/>
        <v>0</v>
      </c>
      <c r="K339" s="267"/>
      <c r="L339" s="18">
        <f t="shared" si="154"/>
        <v>90.3</v>
      </c>
      <c r="M339" s="18">
        <f t="shared" si="155"/>
        <v>0</v>
      </c>
      <c r="N339" s="267"/>
      <c r="O339" s="18">
        <f t="shared" si="156"/>
        <v>96.75</v>
      </c>
      <c r="P339" s="18">
        <f t="shared" si="157"/>
        <v>0</v>
      </c>
      <c r="Q339" s="267"/>
      <c r="R339" s="18">
        <f t="shared" si="158"/>
        <v>103.2</v>
      </c>
      <c r="S339" s="18">
        <f t="shared" si="159"/>
        <v>0</v>
      </c>
      <c r="T339" s="267"/>
      <c r="U339" s="18">
        <v>129</v>
      </c>
      <c r="V339" s="17">
        <f t="shared" si="160"/>
        <v>0</v>
      </c>
      <c r="W339" s="267"/>
    </row>
    <row r="340" spans="1:23" s="39" customFormat="1" ht="16.5">
      <c r="A340" s="23" t="s">
        <v>242</v>
      </c>
      <c r="B340" s="195">
        <v>2000062061078</v>
      </c>
      <c r="C340" s="37" t="s">
        <v>241</v>
      </c>
      <c r="D340" s="21" t="s">
        <v>238</v>
      </c>
      <c r="E340" s="20">
        <v>12</v>
      </c>
      <c r="F340" s="19">
        <f t="shared" si="150"/>
        <v>77.4</v>
      </c>
      <c r="G340" s="19">
        <f t="shared" si="151"/>
        <v>0</v>
      </c>
      <c r="H340" s="267"/>
      <c r="I340" s="18">
        <f t="shared" si="152"/>
        <v>83.85</v>
      </c>
      <c r="J340" s="18">
        <f t="shared" si="153"/>
        <v>0</v>
      </c>
      <c r="K340" s="267"/>
      <c r="L340" s="18">
        <f t="shared" si="154"/>
        <v>90.3</v>
      </c>
      <c r="M340" s="18">
        <f t="shared" si="155"/>
        <v>0</v>
      </c>
      <c r="N340" s="267"/>
      <c r="O340" s="18">
        <f t="shared" si="156"/>
        <v>96.75</v>
      </c>
      <c r="P340" s="18">
        <f t="shared" si="157"/>
        <v>0</v>
      </c>
      <c r="Q340" s="267"/>
      <c r="R340" s="18">
        <f t="shared" si="158"/>
        <v>103.2</v>
      </c>
      <c r="S340" s="18">
        <f t="shared" si="159"/>
        <v>0</v>
      </c>
      <c r="T340" s="267"/>
      <c r="U340" s="18">
        <v>129</v>
      </c>
      <c r="V340" s="17">
        <f t="shared" si="160"/>
        <v>0</v>
      </c>
      <c r="W340" s="267"/>
    </row>
    <row r="341" spans="1:23" s="39" customFormat="1" ht="16.5">
      <c r="A341" s="23" t="s">
        <v>240</v>
      </c>
      <c r="B341" s="195">
        <v>2000062133362</v>
      </c>
      <c r="C341" s="37" t="s">
        <v>239</v>
      </c>
      <c r="D341" s="21" t="s">
        <v>238</v>
      </c>
      <c r="E341" s="20">
        <v>12</v>
      </c>
      <c r="F341" s="19">
        <f t="shared" si="150"/>
        <v>77.4</v>
      </c>
      <c r="G341" s="19">
        <f t="shared" si="151"/>
        <v>0</v>
      </c>
      <c r="H341" s="267"/>
      <c r="I341" s="18">
        <f t="shared" si="152"/>
        <v>83.85</v>
      </c>
      <c r="J341" s="18">
        <f t="shared" si="153"/>
        <v>0</v>
      </c>
      <c r="K341" s="267"/>
      <c r="L341" s="18">
        <f t="shared" si="154"/>
        <v>90.3</v>
      </c>
      <c r="M341" s="18">
        <f t="shared" si="155"/>
        <v>0</v>
      </c>
      <c r="N341" s="267"/>
      <c r="O341" s="18">
        <f t="shared" si="156"/>
        <v>96.75</v>
      </c>
      <c r="P341" s="18">
        <f t="shared" si="157"/>
        <v>0</v>
      </c>
      <c r="Q341" s="267"/>
      <c r="R341" s="18">
        <f t="shared" si="158"/>
        <v>103.2</v>
      </c>
      <c r="S341" s="18">
        <f t="shared" si="159"/>
        <v>0</v>
      </c>
      <c r="T341" s="267"/>
      <c r="U341" s="18">
        <v>129</v>
      </c>
      <c r="V341" s="17">
        <f t="shared" si="160"/>
        <v>0</v>
      </c>
      <c r="W341" s="267"/>
    </row>
    <row r="342" spans="1:23" s="31" customFormat="1" ht="20.25">
      <c r="A342" s="36"/>
      <c r="B342" s="213"/>
      <c r="C342" s="35" t="s">
        <v>237</v>
      </c>
      <c r="D342" s="32"/>
      <c r="E342" s="34"/>
      <c r="F342" s="33"/>
      <c r="G342" s="33"/>
      <c r="H342" s="290"/>
      <c r="I342" s="33"/>
      <c r="J342" s="33"/>
      <c r="K342" s="290"/>
      <c r="L342" s="33"/>
      <c r="M342" s="33"/>
      <c r="N342" s="290"/>
      <c r="O342" s="33"/>
      <c r="P342" s="33"/>
      <c r="Q342" s="290"/>
      <c r="R342" s="33"/>
      <c r="S342" s="33"/>
      <c r="T342" s="290"/>
      <c r="U342" s="33"/>
      <c r="V342" s="32">
        <f t="shared" si="160"/>
        <v>0</v>
      </c>
      <c r="W342" s="290"/>
    </row>
    <row r="343" spans="1:251" s="71" customFormat="1" ht="16.5">
      <c r="A343" s="23" t="s">
        <v>236</v>
      </c>
      <c r="B343" s="195">
        <v>2000059420017</v>
      </c>
      <c r="C343" s="37" t="s">
        <v>235</v>
      </c>
      <c r="D343" s="21" t="s">
        <v>222</v>
      </c>
      <c r="E343" s="20">
        <v>10</v>
      </c>
      <c r="F343" s="19">
        <f aca="true" t="shared" si="161" ref="F343:F349">U343-(U343/100*40)</f>
        <v>419.4</v>
      </c>
      <c r="G343" s="19">
        <f aca="true" t="shared" si="162" ref="G343:G349">F343*H343</f>
        <v>0</v>
      </c>
      <c r="H343" s="267"/>
      <c r="I343" s="18">
        <f aca="true" t="shared" si="163" ref="I343:I349">U343-(U343/100*35)</f>
        <v>454.35</v>
      </c>
      <c r="J343" s="18">
        <f aca="true" t="shared" si="164" ref="J343:J349">I343*K343</f>
        <v>0</v>
      </c>
      <c r="K343" s="267"/>
      <c r="L343" s="18">
        <f aca="true" t="shared" si="165" ref="L343:L349">U343-(U343/100*30)</f>
        <v>489.29999999999995</v>
      </c>
      <c r="M343" s="18">
        <f aca="true" t="shared" si="166" ref="M343:M349">L343*N343</f>
        <v>0</v>
      </c>
      <c r="N343" s="267"/>
      <c r="O343" s="18">
        <f aca="true" t="shared" si="167" ref="O343:O349">U343-(U343/100*25)</f>
        <v>524.25</v>
      </c>
      <c r="P343" s="18">
        <f aca="true" t="shared" si="168" ref="P343:P349">O343*Q343</f>
        <v>0</v>
      </c>
      <c r="Q343" s="267"/>
      <c r="R343" s="18">
        <f aca="true" t="shared" si="169" ref="R343:R349">U343-(U343/100*20)</f>
        <v>559.2</v>
      </c>
      <c r="S343" s="18">
        <f aca="true" t="shared" si="170" ref="S343:S349">R343*T343</f>
        <v>0</v>
      </c>
      <c r="T343" s="267"/>
      <c r="U343" s="18">
        <v>699</v>
      </c>
      <c r="V343" s="17">
        <f t="shared" si="160"/>
        <v>0</v>
      </c>
      <c r="W343" s="267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  <c r="GE343" s="39"/>
      <c r="GF343" s="39"/>
      <c r="GG343" s="39"/>
      <c r="GH343" s="39"/>
      <c r="GI343" s="39"/>
      <c r="GJ343" s="39"/>
      <c r="GK343" s="39"/>
      <c r="GL343" s="39"/>
      <c r="GM343" s="39"/>
      <c r="GN343" s="39"/>
      <c r="GO343" s="39"/>
      <c r="GP343" s="39"/>
      <c r="GQ343" s="39"/>
      <c r="GR343" s="39"/>
      <c r="GS343" s="39"/>
      <c r="GT343" s="39"/>
      <c r="GU343" s="39"/>
      <c r="GV343" s="39"/>
      <c r="GW343" s="39"/>
      <c r="GX343" s="39"/>
      <c r="GY343" s="39"/>
      <c r="GZ343" s="39"/>
      <c r="HA343" s="39"/>
      <c r="HB343" s="39"/>
      <c r="HC343" s="39"/>
      <c r="HD343" s="39"/>
      <c r="HE343" s="39"/>
      <c r="HF343" s="39"/>
      <c r="HG343" s="39"/>
      <c r="HH343" s="39"/>
      <c r="HI343" s="39"/>
      <c r="HJ343" s="39"/>
      <c r="HK343" s="39"/>
      <c r="HL343" s="39"/>
      <c r="HM343" s="39"/>
      <c r="HN343" s="39"/>
      <c r="HO343" s="39"/>
      <c r="HP343" s="39"/>
      <c r="HQ343" s="39"/>
      <c r="HR343" s="39"/>
      <c r="HS343" s="39"/>
      <c r="HT343" s="39"/>
      <c r="HU343" s="39"/>
      <c r="HV343" s="39"/>
      <c r="HW343" s="39"/>
      <c r="HX343" s="39"/>
      <c r="HY343" s="39"/>
      <c r="HZ343" s="39"/>
      <c r="IA343" s="39"/>
      <c r="IB343" s="39"/>
      <c r="IC343" s="39"/>
      <c r="ID343" s="39"/>
      <c r="IE343" s="39"/>
      <c r="IF343" s="39"/>
      <c r="IG343" s="39"/>
      <c r="IH343" s="39"/>
      <c r="II343" s="39"/>
      <c r="IJ343" s="39"/>
      <c r="IK343" s="39"/>
      <c r="IL343" s="39"/>
      <c r="IM343" s="39"/>
      <c r="IN343" s="39"/>
      <c r="IO343" s="39"/>
      <c r="IP343" s="39"/>
      <c r="IQ343" s="39"/>
    </row>
    <row r="344" spans="1:251" s="71" customFormat="1" ht="16.5">
      <c r="A344" s="23" t="s">
        <v>234</v>
      </c>
      <c r="B344" s="195">
        <v>2000059440015</v>
      </c>
      <c r="C344" s="37" t="s">
        <v>233</v>
      </c>
      <c r="D344" s="21" t="s">
        <v>222</v>
      </c>
      <c r="E344" s="20">
        <v>10</v>
      </c>
      <c r="F344" s="19">
        <f t="shared" si="161"/>
        <v>419.4</v>
      </c>
      <c r="G344" s="19">
        <f t="shared" si="162"/>
        <v>0</v>
      </c>
      <c r="H344" s="267"/>
      <c r="I344" s="18">
        <f t="shared" si="163"/>
        <v>454.35</v>
      </c>
      <c r="J344" s="18">
        <f t="shared" si="164"/>
        <v>0</v>
      </c>
      <c r="K344" s="267"/>
      <c r="L344" s="18">
        <f t="shared" si="165"/>
        <v>489.29999999999995</v>
      </c>
      <c r="M344" s="18">
        <f t="shared" si="166"/>
        <v>0</v>
      </c>
      <c r="N344" s="267"/>
      <c r="O344" s="18">
        <f t="shared" si="167"/>
        <v>524.25</v>
      </c>
      <c r="P344" s="18">
        <f t="shared" si="168"/>
        <v>0</v>
      </c>
      <c r="Q344" s="267"/>
      <c r="R344" s="18">
        <f t="shared" si="169"/>
        <v>559.2</v>
      </c>
      <c r="S344" s="18">
        <f t="shared" si="170"/>
        <v>0</v>
      </c>
      <c r="T344" s="267"/>
      <c r="U344" s="18">
        <v>699</v>
      </c>
      <c r="V344" s="17">
        <f t="shared" si="160"/>
        <v>0</v>
      </c>
      <c r="W344" s="267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39"/>
      <c r="FL344" s="39"/>
      <c r="FM344" s="39"/>
      <c r="FN344" s="39"/>
      <c r="FO344" s="39"/>
      <c r="FP344" s="39"/>
      <c r="FQ344" s="39"/>
      <c r="FR344" s="39"/>
      <c r="FS344" s="39"/>
      <c r="FT344" s="39"/>
      <c r="FU344" s="39"/>
      <c r="FV344" s="39"/>
      <c r="FW344" s="39"/>
      <c r="FX344" s="39"/>
      <c r="FY344" s="39"/>
      <c r="FZ344" s="39"/>
      <c r="GA344" s="39"/>
      <c r="GB344" s="39"/>
      <c r="GC344" s="39"/>
      <c r="GD344" s="39"/>
      <c r="GE344" s="39"/>
      <c r="GF344" s="39"/>
      <c r="GG344" s="39"/>
      <c r="GH344" s="39"/>
      <c r="GI344" s="39"/>
      <c r="GJ344" s="39"/>
      <c r="GK344" s="39"/>
      <c r="GL344" s="39"/>
      <c r="GM344" s="39"/>
      <c r="GN344" s="39"/>
      <c r="GO344" s="39"/>
      <c r="GP344" s="39"/>
      <c r="GQ344" s="39"/>
      <c r="GR344" s="39"/>
      <c r="GS344" s="39"/>
      <c r="GT344" s="39"/>
      <c r="GU344" s="39"/>
      <c r="GV344" s="39"/>
      <c r="GW344" s="39"/>
      <c r="GX344" s="39"/>
      <c r="GY344" s="39"/>
      <c r="GZ344" s="39"/>
      <c r="HA344" s="39"/>
      <c r="HB344" s="39"/>
      <c r="HC344" s="39"/>
      <c r="HD344" s="39"/>
      <c r="HE344" s="39"/>
      <c r="HF344" s="39"/>
      <c r="HG344" s="39"/>
      <c r="HH344" s="39"/>
      <c r="HI344" s="39"/>
      <c r="HJ344" s="39"/>
      <c r="HK344" s="39"/>
      <c r="HL344" s="39"/>
      <c r="HM344" s="39"/>
      <c r="HN344" s="39"/>
      <c r="HO344" s="39"/>
      <c r="HP344" s="39"/>
      <c r="HQ344" s="39"/>
      <c r="HR344" s="39"/>
      <c r="HS344" s="39"/>
      <c r="HT344" s="39"/>
      <c r="HU344" s="39"/>
      <c r="HV344" s="39"/>
      <c r="HW344" s="39"/>
      <c r="HX344" s="39"/>
      <c r="HY344" s="39"/>
      <c r="HZ344" s="39"/>
      <c r="IA344" s="39"/>
      <c r="IB344" s="39"/>
      <c r="IC344" s="39"/>
      <c r="ID344" s="39"/>
      <c r="IE344" s="39"/>
      <c r="IF344" s="39"/>
      <c r="IG344" s="39"/>
      <c r="IH344" s="39"/>
      <c r="II344" s="39"/>
      <c r="IJ344" s="39"/>
      <c r="IK344" s="39"/>
      <c r="IL344" s="39"/>
      <c r="IM344" s="39"/>
      <c r="IN344" s="39"/>
      <c r="IO344" s="39"/>
      <c r="IP344" s="39"/>
      <c r="IQ344" s="39"/>
    </row>
    <row r="345" spans="1:251" s="71" customFormat="1" ht="16.5">
      <c r="A345" s="23" t="s">
        <v>232</v>
      </c>
      <c r="B345" s="195">
        <v>2000059450014</v>
      </c>
      <c r="C345" s="37" t="s">
        <v>231</v>
      </c>
      <c r="D345" s="21" t="s">
        <v>222</v>
      </c>
      <c r="E345" s="20">
        <v>10</v>
      </c>
      <c r="F345" s="19">
        <f t="shared" si="161"/>
        <v>419.4</v>
      </c>
      <c r="G345" s="19">
        <f t="shared" si="162"/>
        <v>0</v>
      </c>
      <c r="H345" s="267"/>
      <c r="I345" s="18">
        <f t="shared" si="163"/>
        <v>454.35</v>
      </c>
      <c r="J345" s="18">
        <f t="shared" si="164"/>
        <v>0</v>
      </c>
      <c r="K345" s="267"/>
      <c r="L345" s="18">
        <f t="shared" si="165"/>
        <v>489.29999999999995</v>
      </c>
      <c r="M345" s="18">
        <f t="shared" si="166"/>
        <v>0</v>
      </c>
      <c r="N345" s="267"/>
      <c r="O345" s="18">
        <f t="shared" si="167"/>
        <v>524.25</v>
      </c>
      <c r="P345" s="18">
        <f t="shared" si="168"/>
        <v>0</v>
      </c>
      <c r="Q345" s="267"/>
      <c r="R345" s="18">
        <f t="shared" si="169"/>
        <v>559.2</v>
      </c>
      <c r="S345" s="18">
        <f t="shared" si="170"/>
        <v>0</v>
      </c>
      <c r="T345" s="267"/>
      <c r="U345" s="18">
        <v>699</v>
      </c>
      <c r="V345" s="17">
        <f t="shared" si="160"/>
        <v>0</v>
      </c>
      <c r="W345" s="267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  <c r="FU345" s="39"/>
      <c r="FV345" s="39"/>
      <c r="FW345" s="39"/>
      <c r="FX345" s="39"/>
      <c r="FY345" s="39"/>
      <c r="FZ345" s="39"/>
      <c r="GA345" s="39"/>
      <c r="GB345" s="39"/>
      <c r="GC345" s="39"/>
      <c r="GD345" s="39"/>
      <c r="GE345" s="39"/>
      <c r="GF345" s="39"/>
      <c r="GG345" s="39"/>
      <c r="GH345" s="39"/>
      <c r="GI345" s="39"/>
      <c r="GJ345" s="39"/>
      <c r="GK345" s="39"/>
      <c r="GL345" s="39"/>
      <c r="GM345" s="39"/>
      <c r="GN345" s="39"/>
      <c r="GO345" s="39"/>
      <c r="GP345" s="39"/>
      <c r="GQ345" s="39"/>
      <c r="GR345" s="39"/>
      <c r="GS345" s="39"/>
      <c r="GT345" s="39"/>
      <c r="GU345" s="39"/>
      <c r="GV345" s="39"/>
      <c r="GW345" s="39"/>
      <c r="GX345" s="39"/>
      <c r="GY345" s="39"/>
      <c r="GZ345" s="39"/>
      <c r="HA345" s="39"/>
      <c r="HB345" s="39"/>
      <c r="HC345" s="39"/>
      <c r="HD345" s="39"/>
      <c r="HE345" s="39"/>
      <c r="HF345" s="39"/>
      <c r="HG345" s="39"/>
      <c r="HH345" s="39"/>
      <c r="HI345" s="39"/>
      <c r="HJ345" s="39"/>
      <c r="HK345" s="39"/>
      <c r="HL345" s="39"/>
      <c r="HM345" s="39"/>
      <c r="HN345" s="39"/>
      <c r="HO345" s="39"/>
      <c r="HP345" s="39"/>
      <c r="HQ345" s="39"/>
      <c r="HR345" s="39"/>
      <c r="HS345" s="39"/>
      <c r="HT345" s="39"/>
      <c r="HU345" s="39"/>
      <c r="HV345" s="39"/>
      <c r="HW345" s="39"/>
      <c r="HX345" s="39"/>
      <c r="HY345" s="39"/>
      <c r="HZ345" s="39"/>
      <c r="IA345" s="39"/>
      <c r="IB345" s="39"/>
      <c r="IC345" s="39"/>
      <c r="ID345" s="39"/>
      <c r="IE345" s="39"/>
      <c r="IF345" s="39"/>
      <c r="IG345" s="39"/>
      <c r="IH345" s="39"/>
      <c r="II345" s="39"/>
      <c r="IJ345" s="39"/>
      <c r="IK345" s="39"/>
      <c r="IL345" s="39"/>
      <c r="IM345" s="39"/>
      <c r="IN345" s="39"/>
      <c r="IO345" s="39"/>
      <c r="IP345" s="39"/>
      <c r="IQ345" s="39"/>
    </row>
    <row r="346" spans="1:251" s="71" customFormat="1" ht="16.5">
      <c r="A346" s="23" t="s">
        <v>230</v>
      </c>
      <c r="B346" s="195">
        <v>2000059460013</v>
      </c>
      <c r="C346" s="37" t="s">
        <v>229</v>
      </c>
      <c r="D346" s="21" t="s">
        <v>222</v>
      </c>
      <c r="E346" s="20">
        <v>10</v>
      </c>
      <c r="F346" s="19">
        <f t="shared" si="161"/>
        <v>419.4</v>
      </c>
      <c r="G346" s="19">
        <f t="shared" si="162"/>
        <v>0</v>
      </c>
      <c r="H346" s="267"/>
      <c r="I346" s="18">
        <f t="shared" si="163"/>
        <v>454.35</v>
      </c>
      <c r="J346" s="18">
        <f t="shared" si="164"/>
        <v>0</v>
      </c>
      <c r="K346" s="267"/>
      <c r="L346" s="18">
        <f t="shared" si="165"/>
        <v>489.29999999999995</v>
      </c>
      <c r="M346" s="18">
        <f t="shared" si="166"/>
        <v>0</v>
      </c>
      <c r="N346" s="267"/>
      <c r="O346" s="18">
        <f t="shared" si="167"/>
        <v>524.25</v>
      </c>
      <c r="P346" s="18">
        <f t="shared" si="168"/>
        <v>0</v>
      </c>
      <c r="Q346" s="267"/>
      <c r="R346" s="18">
        <f t="shared" si="169"/>
        <v>559.2</v>
      </c>
      <c r="S346" s="18">
        <f t="shared" si="170"/>
        <v>0</v>
      </c>
      <c r="T346" s="267"/>
      <c r="U346" s="18">
        <v>699</v>
      </c>
      <c r="V346" s="17">
        <f t="shared" si="160"/>
        <v>0</v>
      </c>
      <c r="W346" s="267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  <c r="FZ346" s="39"/>
      <c r="GA346" s="39"/>
      <c r="GB346" s="39"/>
      <c r="GC346" s="39"/>
      <c r="GD346" s="39"/>
      <c r="GE346" s="39"/>
      <c r="GF346" s="39"/>
      <c r="GG346" s="39"/>
      <c r="GH346" s="39"/>
      <c r="GI346" s="39"/>
      <c r="GJ346" s="39"/>
      <c r="GK346" s="39"/>
      <c r="GL346" s="39"/>
      <c r="GM346" s="39"/>
      <c r="GN346" s="39"/>
      <c r="GO346" s="39"/>
      <c r="GP346" s="39"/>
      <c r="GQ346" s="39"/>
      <c r="GR346" s="39"/>
      <c r="GS346" s="39"/>
      <c r="GT346" s="39"/>
      <c r="GU346" s="39"/>
      <c r="GV346" s="39"/>
      <c r="GW346" s="39"/>
      <c r="GX346" s="39"/>
      <c r="GY346" s="39"/>
      <c r="GZ346" s="39"/>
      <c r="HA346" s="39"/>
      <c r="HB346" s="39"/>
      <c r="HC346" s="39"/>
      <c r="HD346" s="39"/>
      <c r="HE346" s="39"/>
      <c r="HF346" s="39"/>
      <c r="HG346" s="39"/>
      <c r="HH346" s="39"/>
      <c r="HI346" s="39"/>
      <c r="HJ346" s="39"/>
      <c r="HK346" s="39"/>
      <c r="HL346" s="39"/>
      <c r="HM346" s="39"/>
      <c r="HN346" s="39"/>
      <c r="HO346" s="39"/>
      <c r="HP346" s="39"/>
      <c r="HQ346" s="39"/>
      <c r="HR346" s="39"/>
      <c r="HS346" s="39"/>
      <c r="HT346" s="39"/>
      <c r="HU346" s="39"/>
      <c r="HV346" s="39"/>
      <c r="HW346" s="39"/>
      <c r="HX346" s="39"/>
      <c r="HY346" s="39"/>
      <c r="HZ346" s="39"/>
      <c r="IA346" s="39"/>
      <c r="IB346" s="39"/>
      <c r="IC346" s="39"/>
      <c r="ID346" s="39"/>
      <c r="IE346" s="39"/>
      <c r="IF346" s="39"/>
      <c r="IG346" s="39"/>
      <c r="IH346" s="39"/>
      <c r="II346" s="39"/>
      <c r="IJ346" s="39"/>
      <c r="IK346" s="39"/>
      <c r="IL346" s="39"/>
      <c r="IM346" s="39"/>
      <c r="IN346" s="39"/>
      <c r="IO346" s="39"/>
      <c r="IP346" s="39"/>
      <c r="IQ346" s="39"/>
    </row>
    <row r="347" spans="1:251" s="71" customFormat="1" ht="16.5">
      <c r="A347" s="23" t="s">
        <v>228</v>
      </c>
      <c r="B347" s="195">
        <v>2000059470012</v>
      </c>
      <c r="C347" s="37" t="s">
        <v>227</v>
      </c>
      <c r="D347" s="21" t="s">
        <v>222</v>
      </c>
      <c r="E347" s="20">
        <v>10</v>
      </c>
      <c r="F347" s="19">
        <f t="shared" si="161"/>
        <v>419.4</v>
      </c>
      <c r="G347" s="19">
        <f t="shared" si="162"/>
        <v>0</v>
      </c>
      <c r="H347" s="267"/>
      <c r="I347" s="18">
        <f t="shared" si="163"/>
        <v>454.35</v>
      </c>
      <c r="J347" s="18">
        <f t="shared" si="164"/>
        <v>0</v>
      </c>
      <c r="K347" s="267"/>
      <c r="L347" s="18">
        <f t="shared" si="165"/>
        <v>489.29999999999995</v>
      </c>
      <c r="M347" s="18">
        <f t="shared" si="166"/>
        <v>0</v>
      </c>
      <c r="N347" s="267"/>
      <c r="O347" s="18">
        <f t="shared" si="167"/>
        <v>524.25</v>
      </c>
      <c r="P347" s="18">
        <f t="shared" si="168"/>
        <v>0</v>
      </c>
      <c r="Q347" s="267"/>
      <c r="R347" s="18">
        <f t="shared" si="169"/>
        <v>559.2</v>
      </c>
      <c r="S347" s="18">
        <f t="shared" si="170"/>
        <v>0</v>
      </c>
      <c r="T347" s="267"/>
      <c r="U347" s="18">
        <v>699</v>
      </c>
      <c r="V347" s="17">
        <f t="shared" si="160"/>
        <v>0</v>
      </c>
      <c r="W347" s="267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  <c r="FC347" s="39"/>
      <c r="FD347" s="39"/>
      <c r="FE347" s="39"/>
      <c r="FF347" s="39"/>
      <c r="FG347" s="39"/>
      <c r="FH347" s="39"/>
      <c r="FI347" s="39"/>
      <c r="FJ347" s="39"/>
      <c r="FK347" s="39"/>
      <c r="FL347" s="39"/>
      <c r="FM347" s="39"/>
      <c r="FN347" s="39"/>
      <c r="FO347" s="39"/>
      <c r="FP347" s="39"/>
      <c r="FQ347" s="39"/>
      <c r="FR347" s="39"/>
      <c r="FS347" s="39"/>
      <c r="FT347" s="39"/>
      <c r="FU347" s="39"/>
      <c r="FV347" s="39"/>
      <c r="FW347" s="39"/>
      <c r="FX347" s="39"/>
      <c r="FY347" s="39"/>
      <c r="FZ347" s="39"/>
      <c r="GA347" s="39"/>
      <c r="GB347" s="39"/>
      <c r="GC347" s="39"/>
      <c r="GD347" s="39"/>
      <c r="GE347" s="39"/>
      <c r="GF347" s="39"/>
      <c r="GG347" s="39"/>
      <c r="GH347" s="39"/>
      <c r="GI347" s="39"/>
      <c r="GJ347" s="39"/>
      <c r="GK347" s="39"/>
      <c r="GL347" s="39"/>
      <c r="GM347" s="39"/>
      <c r="GN347" s="39"/>
      <c r="GO347" s="39"/>
      <c r="GP347" s="39"/>
      <c r="GQ347" s="39"/>
      <c r="GR347" s="39"/>
      <c r="GS347" s="39"/>
      <c r="GT347" s="39"/>
      <c r="GU347" s="39"/>
      <c r="GV347" s="39"/>
      <c r="GW347" s="39"/>
      <c r="GX347" s="39"/>
      <c r="GY347" s="39"/>
      <c r="GZ347" s="39"/>
      <c r="HA347" s="39"/>
      <c r="HB347" s="39"/>
      <c r="HC347" s="39"/>
      <c r="HD347" s="39"/>
      <c r="HE347" s="39"/>
      <c r="HF347" s="39"/>
      <c r="HG347" s="39"/>
      <c r="HH347" s="39"/>
      <c r="HI347" s="39"/>
      <c r="HJ347" s="39"/>
      <c r="HK347" s="39"/>
      <c r="HL347" s="39"/>
      <c r="HM347" s="39"/>
      <c r="HN347" s="39"/>
      <c r="HO347" s="39"/>
      <c r="HP347" s="39"/>
      <c r="HQ347" s="39"/>
      <c r="HR347" s="39"/>
      <c r="HS347" s="39"/>
      <c r="HT347" s="39"/>
      <c r="HU347" s="39"/>
      <c r="HV347" s="39"/>
      <c r="HW347" s="39"/>
      <c r="HX347" s="39"/>
      <c r="HY347" s="39"/>
      <c r="HZ347" s="39"/>
      <c r="IA347" s="39"/>
      <c r="IB347" s="39"/>
      <c r="IC347" s="39"/>
      <c r="ID347" s="39"/>
      <c r="IE347" s="39"/>
      <c r="IF347" s="39"/>
      <c r="IG347" s="39"/>
      <c r="IH347" s="39"/>
      <c r="II347" s="39"/>
      <c r="IJ347" s="39"/>
      <c r="IK347" s="39"/>
      <c r="IL347" s="39"/>
      <c r="IM347" s="39"/>
      <c r="IN347" s="39"/>
      <c r="IO347" s="39"/>
      <c r="IP347" s="39"/>
      <c r="IQ347" s="39"/>
    </row>
    <row r="348" spans="1:251" s="71" customFormat="1" ht="16.5">
      <c r="A348" s="23" t="s">
        <v>226</v>
      </c>
      <c r="B348" s="195">
        <v>2000059490010</v>
      </c>
      <c r="C348" s="37" t="s">
        <v>225</v>
      </c>
      <c r="D348" s="21" t="s">
        <v>222</v>
      </c>
      <c r="E348" s="20">
        <v>10</v>
      </c>
      <c r="F348" s="19">
        <f t="shared" si="161"/>
        <v>419.4</v>
      </c>
      <c r="G348" s="19">
        <f t="shared" si="162"/>
        <v>0</v>
      </c>
      <c r="H348" s="267"/>
      <c r="I348" s="18">
        <f t="shared" si="163"/>
        <v>454.35</v>
      </c>
      <c r="J348" s="18">
        <f t="shared" si="164"/>
        <v>0</v>
      </c>
      <c r="K348" s="267"/>
      <c r="L348" s="18">
        <f t="shared" si="165"/>
        <v>489.29999999999995</v>
      </c>
      <c r="M348" s="18">
        <f t="shared" si="166"/>
        <v>0</v>
      </c>
      <c r="N348" s="267"/>
      <c r="O348" s="18">
        <f t="shared" si="167"/>
        <v>524.25</v>
      </c>
      <c r="P348" s="18">
        <f t="shared" si="168"/>
        <v>0</v>
      </c>
      <c r="Q348" s="267"/>
      <c r="R348" s="18">
        <f t="shared" si="169"/>
        <v>559.2</v>
      </c>
      <c r="S348" s="18">
        <f t="shared" si="170"/>
        <v>0</v>
      </c>
      <c r="T348" s="267"/>
      <c r="U348" s="18">
        <v>699</v>
      </c>
      <c r="V348" s="17">
        <f t="shared" si="160"/>
        <v>0</v>
      </c>
      <c r="W348" s="267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  <c r="FK348" s="39"/>
      <c r="FL348" s="39"/>
      <c r="FM348" s="39"/>
      <c r="FN348" s="39"/>
      <c r="FO348" s="39"/>
      <c r="FP348" s="39"/>
      <c r="FQ348" s="39"/>
      <c r="FR348" s="39"/>
      <c r="FS348" s="39"/>
      <c r="FT348" s="39"/>
      <c r="FU348" s="39"/>
      <c r="FV348" s="39"/>
      <c r="FW348" s="39"/>
      <c r="FX348" s="39"/>
      <c r="FY348" s="39"/>
      <c r="FZ348" s="39"/>
      <c r="GA348" s="39"/>
      <c r="GB348" s="39"/>
      <c r="GC348" s="39"/>
      <c r="GD348" s="39"/>
      <c r="GE348" s="39"/>
      <c r="GF348" s="39"/>
      <c r="GG348" s="39"/>
      <c r="GH348" s="39"/>
      <c r="GI348" s="39"/>
      <c r="GJ348" s="39"/>
      <c r="GK348" s="39"/>
      <c r="GL348" s="39"/>
      <c r="GM348" s="39"/>
      <c r="GN348" s="39"/>
      <c r="GO348" s="39"/>
      <c r="GP348" s="39"/>
      <c r="GQ348" s="39"/>
      <c r="GR348" s="39"/>
      <c r="GS348" s="39"/>
      <c r="GT348" s="39"/>
      <c r="GU348" s="39"/>
      <c r="GV348" s="39"/>
      <c r="GW348" s="39"/>
      <c r="GX348" s="39"/>
      <c r="GY348" s="39"/>
      <c r="GZ348" s="39"/>
      <c r="HA348" s="39"/>
      <c r="HB348" s="39"/>
      <c r="HC348" s="39"/>
      <c r="HD348" s="39"/>
      <c r="HE348" s="39"/>
      <c r="HF348" s="39"/>
      <c r="HG348" s="39"/>
      <c r="HH348" s="39"/>
      <c r="HI348" s="39"/>
      <c r="HJ348" s="39"/>
      <c r="HK348" s="39"/>
      <c r="HL348" s="39"/>
      <c r="HM348" s="39"/>
      <c r="HN348" s="39"/>
      <c r="HO348" s="39"/>
      <c r="HP348" s="39"/>
      <c r="HQ348" s="39"/>
      <c r="HR348" s="39"/>
      <c r="HS348" s="39"/>
      <c r="HT348" s="39"/>
      <c r="HU348" s="39"/>
      <c r="HV348" s="39"/>
      <c r="HW348" s="39"/>
      <c r="HX348" s="39"/>
      <c r="HY348" s="39"/>
      <c r="HZ348" s="39"/>
      <c r="IA348" s="39"/>
      <c r="IB348" s="39"/>
      <c r="IC348" s="39"/>
      <c r="ID348" s="39"/>
      <c r="IE348" s="39"/>
      <c r="IF348" s="39"/>
      <c r="IG348" s="39"/>
      <c r="IH348" s="39"/>
      <c r="II348" s="39"/>
      <c r="IJ348" s="39"/>
      <c r="IK348" s="39"/>
      <c r="IL348" s="39"/>
      <c r="IM348" s="39"/>
      <c r="IN348" s="39"/>
      <c r="IO348" s="39"/>
      <c r="IP348" s="39"/>
      <c r="IQ348" s="39"/>
    </row>
    <row r="349" spans="1:251" s="71" customFormat="1" ht="16.5">
      <c r="A349" s="23" t="s">
        <v>224</v>
      </c>
      <c r="B349" s="195">
        <v>2000059400019</v>
      </c>
      <c r="C349" s="37" t="s">
        <v>223</v>
      </c>
      <c r="D349" s="21" t="s">
        <v>222</v>
      </c>
      <c r="E349" s="20">
        <v>10</v>
      </c>
      <c r="F349" s="19">
        <f t="shared" si="161"/>
        <v>420</v>
      </c>
      <c r="G349" s="19">
        <f t="shared" si="162"/>
        <v>0</v>
      </c>
      <c r="H349" s="267"/>
      <c r="I349" s="18">
        <f t="shared" si="163"/>
        <v>455</v>
      </c>
      <c r="J349" s="18">
        <f t="shared" si="164"/>
        <v>0</v>
      </c>
      <c r="K349" s="267"/>
      <c r="L349" s="18">
        <f t="shared" si="165"/>
        <v>490</v>
      </c>
      <c r="M349" s="18">
        <f t="shared" si="166"/>
        <v>0</v>
      </c>
      <c r="N349" s="267"/>
      <c r="O349" s="18">
        <f t="shared" si="167"/>
        <v>525</v>
      </c>
      <c r="P349" s="18">
        <f t="shared" si="168"/>
        <v>0</v>
      </c>
      <c r="Q349" s="267"/>
      <c r="R349" s="18">
        <f t="shared" si="169"/>
        <v>560</v>
      </c>
      <c r="S349" s="18">
        <f t="shared" si="170"/>
        <v>0</v>
      </c>
      <c r="T349" s="267"/>
      <c r="U349" s="18">
        <v>700</v>
      </c>
      <c r="V349" s="17">
        <f t="shared" si="160"/>
        <v>0</v>
      </c>
      <c r="W349" s="267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  <c r="FK349" s="39"/>
      <c r="FL349" s="39"/>
      <c r="FM349" s="39"/>
      <c r="FN349" s="39"/>
      <c r="FO349" s="39"/>
      <c r="FP349" s="39"/>
      <c r="FQ349" s="39"/>
      <c r="FR349" s="39"/>
      <c r="FS349" s="39"/>
      <c r="FT349" s="39"/>
      <c r="FU349" s="39"/>
      <c r="FV349" s="39"/>
      <c r="FW349" s="39"/>
      <c r="FX349" s="39"/>
      <c r="FY349" s="39"/>
      <c r="FZ349" s="39"/>
      <c r="GA349" s="39"/>
      <c r="GB349" s="39"/>
      <c r="GC349" s="39"/>
      <c r="GD349" s="39"/>
      <c r="GE349" s="39"/>
      <c r="GF349" s="39"/>
      <c r="GG349" s="39"/>
      <c r="GH349" s="39"/>
      <c r="GI349" s="39"/>
      <c r="GJ349" s="39"/>
      <c r="GK349" s="39"/>
      <c r="GL349" s="39"/>
      <c r="GM349" s="39"/>
      <c r="GN349" s="39"/>
      <c r="GO349" s="39"/>
      <c r="GP349" s="39"/>
      <c r="GQ349" s="39"/>
      <c r="GR349" s="39"/>
      <c r="GS349" s="39"/>
      <c r="GT349" s="39"/>
      <c r="GU349" s="39"/>
      <c r="GV349" s="39"/>
      <c r="GW349" s="39"/>
      <c r="GX349" s="39"/>
      <c r="GY349" s="39"/>
      <c r="GZ349" s="39"/>
      <c r="HA349" s="39"/>
      <c r="HB349" s="39"/>
      <c r="HC349" s="39"/>
      <c r="HD349" s="39"/>
      <c r="HE349" s="39"/>
      <c r="HF349" s="39"/>
      <c r="HG349" s="39"/>
      <c r="HH349" s="39"/>
      <c r="HI349" s="39"/>
      <c r="HJ349" s="39"/>
      <c r="HK349" s="39"/>
      <c r="HL349" s="39"/>
      <c r="HM349" s="39"/>
      <c r="HN349" s="39"/>
      <c r="HO349" s="39"/>
      <c r="HP349" s="39"/>
      <c r="HQ349" s="39"/>
      <c r="HR349" s="39"/>
      <c r="HS349" s="39"/>
      <c r="HT349" s="39"/>
      <c r="HU349" s="39"/>
      <c r="HV349" s="39"/>
      <c r="HW349" s="39"/>
      <c r="HX349" s="39"/>
      <c r="HY349" s="39"/>
      <c r="HZ349" s="39"/>
      <c r="IA349" s="39"/>
      <c r="IB349" s="39"/>
      <c r="IC349" s="39"/>
      <c r="ID349" s="39"/>
      <c r="IE349" s="39"/>
      <c r="IF349" s="39"/>
      <c r="IG349" s="39"/>
      <c r="IH349" s="39"/>
      <c r="II349" s="39"/>
      <c r="IJ349" s="39"/>
      <c r="IK349" s="39"/>
      <c r="IL349" s="39"/>
      <c r="IM349" s="39"/>
      <c r="IN349" s="39"/>
      <c r="IO349" s="39"/>
      <c r="IP349" s="39"/>
      <c r="IQ349" s="39"/>
    </row>
    <row r="350" spans="1:23" s="31" customFormat="1" ht="20.25">
      <c r="A350" s="36"/>
      <c r="B350" s="213"/>
      <c r="C350" s="35" t="s">
        <v>221</v>
      </c>
      <c r="D350" s="32"/>
      <c r="E350" s="34"/>
      <c r="F350" s="33"/>
      <c r="G350" s="33"/>
      <c r="H350" s="290"/>
      <c r="I350" s="33"/>
      <c r="J350" s="33"/>
      <c r="K350" s="290"/>
      <c r="L350" s="33"/>
      <c r="M350" s="33"/>
      <c r="N350" s="290"/>
      <c r="O350" s="33"/>
      <c r="P350" s="33"/>
      <c r="Q350" s="290"/>
      <c r="R350" s="33"/>
      <c r="S350" s="33"/>
      <c r="T350" s="290"/>
      <c r="U350" s="33"/>
      <c r="V350" s="32">
        <f t="shared" si="160"/>
        <v>0</v>
      </c>
      <c r="W350" s="290"/>
    </row>
    <row r="351" spans="1:23" s="39" customFormat="1" ht="16.5" hidden="1">
      <c r="A351" s="46">
        <v>3263004</v>
      </c>
      <c r="B351" s="210">
        <v>8421421432362</v>
      </c>
      <c r="C351" s="45" t="s">
        <v>220</v>
      </c>
      <c r="D351" s="44" t="s">
        <v>208</v>
      </c>
      <c r="E351" s="43">
        <v>24</v>
      </c>
      <c r="F351" s="42">
        <v>149</v>
      </c>
      <c r="G351" s="42">
        <f aca="true" t="shared" si="171" ref="G351:G366">F351*H351</f>
        <v>0</v>
      </c>
      <c r="H351" s="287"/>
      <c r="I351" s="41">
        <v>159</v>
      </c>
      <c r="J351" s="41">
        <f aca="true" t="shared" si="172" ref="J351:J366">I351*K351</f>
        <v>0</v>
      </c>
      <c r="K351" s="287"/>
      <c r="L351" s="41">
        <f aca="true" t="shared" si="173" ref="L351:L366">U351-(U351/100*30)</f>
        <v>181.3</v>
      </c>
      <c r="M351" s="41">
        <f aca="true" t="shared" si="174" ref="M351:M366">L351*N351</f>
        <v>0</v>
      </c>
      <c r="N351" s="287"/>
      <c r="O351" s="41">
        <v>195</v>
      </c>
      <c r="P351" s="41">
        <f aca="true" t="shared" si="175" ref="P351:P366">O351*Q351</f>
        <v>0</v>
      </c>
      <c r="Q351" s="287"/>
      <c r="R351" s="41">
        <f aca="true" t="shared" si="176" ref="R351:R366">U351-(U351/100*20)</f>
        <v>207.2</v>
      </c>
      <c r="S351" s="41">
        <f aca="true" t="shared" si="177" ref="S351:S358">R351*T351</f>
        <v>0</v>
      </c>
      <c r="T351" s="287"/>
      <c r="U351" s="41">
        <v>259</v>
      </c>
      <c r="V351" s="40">
        <f t="shared" si="160"/>
        <v>0</v>
      </c>
      <c r="W351" s="287"/>
    </row>
    <row r="352" spans="1:23" s="39" customFormat="1" ht="16.5" hidden="1">
      <c r="A352" s="46">
        <v>3263136</v>
      </c>
      <c r="B352" s="210">
        <v>8421421800055</v>
      </c>
      <c r="C352" s="45" t="s">
        <v>219</v>
      </c>
      <c r="D352" s="44" t="s">
        <v>208</v>
      </c>
      <c r="E352" s="43">
        <v>24</v>
      </c>
      <c r="F352" s="42">
        <v>149</v>
      </c>
      <c r="G352" s="42">
        <f t="shared" si="171"/>
        <v>0</v>
      </c>
      <c r="H352" s="287"/>
      <c r="I352" s="41">
        <v>159</v>
      </c>
      <c r="J352" s="41">
        <f t="shared" si="172"/>
        <v>0</v>
      </c>
      <c r="K352" s="287"/>
      <c r="L352" s="41">
        <f t="shared" si="173"/>
        <v>181.3</v>
      </c>
      <c r="M352" s="41">
        <f t="shared" si="174"/>
        <v>0</v>
      </c>
      <c r="N352" s="287"/>
      <c r="O352" s="41">
        <v>195</v>
      </c>
      <c r="P352" s="41">
        <f t="shared" si="175"/>
        <v>0</v>
      </c>
      <c r="Q352" s="287"/>
      <c r="R352" s="41">
        <f t="shared" si="176"/>
        <v>207.2</v>
      </c>
      <c r="S352" s="41">
        <f t="shared" si="177"/>
        <v>0</v>
      </c>
      <c r="T352" s="287"/>
      <c r="U352" s="41">
        <v>259</v>
      </c>
      <c r="V352" s="40">
        <f t="shared" si="160"/>
        <v>0</v>
      </c>
      <c r="W352" s="287"/>
    </row>
    <row r="353" spans="1:23" s="39" customFormat="1" ht="16.5">
      <c r="A353" s="46">
        <v>3263006</v>
      </c>
      <c r="B353" s="210">
        <v>8421421432379</v>
      </c>
      <c r="C353" s="45" t="s">
        <v>218</v>
      </c>
      <c r="D353" s="44" t="s">
        <v>208</v>
      </c>
      <c r="E353" s="43">
        <v>24</v>
      </c>
      <c r="F353" s="42">
        <v>149</v>
      </c>
      <c r="G353" s="42">
        <f t="shared" si="171"/>
        <v>0</v>
      </c>
      <c r="H353" s="287"/>
      <c r="I353" s="41">
        <v>159</v>
      </c>
      <c r="J353" s="41">
        <f t="shared" si="172"/>
        <v>0</v>
      </c>
      <c r="K353" s="287"/>
      <c r="L353" s="41">
        <f t="shared" si="173"/>
        <v>181.3</v>
      </c>
      <c r="M353" s="41">
        <f t="shared" si="174"/>
        <v>0</v>
      </c>
      <c r="N353" s="287"/>
      <c r="O353" s="41">
        <v>195</v>
      </c>
      <c r="P353" s="41">
        <f t="shared" si="175"/>
        <v>0</v>
      </c>
      <c r="Q353" s="287"/>
      <c r="R353" s="41">
        <f t="shared" si="176"/>
        <v>207.2</v>
      </c>
      <c r="S353" s="41">
        <f t="shared" si="177"/>
        <v>0</v>
      </c>
      <c r="T353" s="287"/>
      <c r="U353" s="41">
        <v>259</v>
      </c>
      <c r="V353" s="40">
        <f t="shared" si="160"/>
        <v>0</v>
      </c>
      <c r="W353" s="287"/>
    </row>
    <row r="354" spans="1:23" s="39" customFormat="1" ht="17.25" thickBot="1">
      <c r="A354" s="308">
        <v>3263151</v>
      </c>
      <c r="B354" s="211">
        <v>8421421800086</v>
      </c>
      <c r="C354" s="69" t="s">
        <v>217</v>
      </c>
      <c r="D354" s="68" t="s">
        <v>208</v>
      </c>
      <c r="E354" s="67">
        <v>24</v>
      </c>
      <c r="F354" s="66">
        <v>149</v>
      </c>
      <c r="G354" s="66">
        <f t="shared" si="171"/>
        <v>0</v>
      </c>
      <c r="H354" s="288"/>
      <c r="I354" s="65">
        <v>159</v>
      </c>
      <c r="J354" s="65">
        <f t="shared" si="172"/>
        <v>0</v>
      </c>
      <c r="K354" s="288"/>
      <c r="L354" s="65">
        <f t="shared" si="173"/>
        <v>181.3</v>
      </c>
      <c r="M354" s="65">
        <f t="shared" si="174"/>
        <v>0</v>
      </c>
      <c r="N354" s="288"/>
      <c r="O354" s="65">
        <v>195</v>
      </c>
      <c r="P354" s="65">
        <f t="shared" si="175"/>
        <v>0</v>
      </c>
      <c r="Q354" s="288"/>
      <c r="R354" s="65">
        <f t="shared" si="176"/>
        <v>207.2</v>
      </c>
      <c r="S354" s="65">
        <f t="shared" si="177"/>
        <v>0</v>
      </c>
      <c r="T354" s="288"/>
      <c r="U354" s="65">
        <v>259</v>
      </c>
      <c r="V354" s="64">
        <f t="shared" si="160"/>
        <v>0</v>
      </c>
      <c r="W354" s="288"/>
    </row>
    <row r="355" spans="1:23" s="39" customFormat="1" ht="16.5" hidden="1">
      <c r="A355" s="30" t="s">
        <v>216</v>
      </c>
      <c r="B355" s="197">
        <v>2000062074733</v>
      </c>
      <c r="C355" s="63" t="s">
        <v>215</v>
      </c>
      <c r="D355" s="28" t="s">
        <v>208</v>
      </c>
      <c r="E355" s="27">
        <v>24</v>
      </c>
      <c r="F355" s="26">
        <f aca="true" t="shared" si="178" ref="F355:F366">U355-(U355/100*40)</f>
        <v>207</v>
      </c>
      <c r="G355" s="26">
        <f t="shared" si="171"/>
        <v>0</v>
      </c>
      <c r="H355" s="269"/>
      <c r="I355" s="25">
        <f aca="true" t="shared" si="179" ref="I355:I366">U355-(U355/100*35)</f>
        <v>224.25</v>
      </c>
      <c r="J355" s="25">
        <f t="shared" si="172"/>
        <v>0</v>
      </c>
      <c r="K355" s="269"/>
      <c r="L355" s="25">
        <f t="shared" si="173"/>
        <v>241.5</v>
      </c>
      <c r="M355" s="25">
        <f t="shared" si="174"/>
        <v>0</v>
      </c>
      <c r="N355" s="269"/>
      <c r="O355" s="25">
        <f aca="true" t="shared" si="180" ref="O355:O366">U355-(U355/100*25)</f>
        <v>258.75</v>
      </c>
      <c r="P355" s="25">
        <f t="shared" si="175"/>
        <v>0</v>
      </c>
      <c r="Q355" s="269"/>
      <c r="R355" s="25">
        <f t="shared" si="176"/>
        <v>276</v>
      </c>
      <c r="S355" s="25">
        <f t="shared" si="177"/>
        <v>0</v>
      </c>
      <c r="T355" s="269"/>
      <c r="U355" s="25">
        <v>345</v>
      </c>
      <c r="V355" s="24">
        <f t="shared" si="160"/>
        <v>0</v>
      </c>
      <c r="W355" s="269"/>
    </row>
    <row r="356" spans="1:23" s="39" customFormat="1" ht="16.5" hidden="1">
      <c r="A356" s="23" t="s">
        <v>214</v>
      </c>
      <c r="B356" s="195">
        <v>2000062074726</v>
      </c>
      <c r="C356" s="92" t="s">
        <v>213</v>
      </c>
      <c r="D356" s="21" t="s">
        <v>208</v>
      </c>
      <c r="E356" s="20">
        <v>24</v>
      </c>
      <c r="F356" s="19">
        <f t="shared" si="178"/>
        <v>207</v>
      </c>
      <c r="G356" s="19">
        <f t="shared" si="171"/>
        <v>0</v>
      </c>
      <c r="H356" s="267"/>
      <c r="I356" s="18">
        <f t="shared" si="179"/>
        <v>224.25</v>
      </c>
      <c r="J356" s="18">
        <f t="shared" si="172"/>
        <v>0</v>
      </c>
      <c r="K356" s="267"/>
      <c r="L356" s="18">
        <f t="shared" si="173"/>
        <v>241.5</v>
      </c>
      <c r="M356" s="18">
        <f t="shared" si="174"/>
        <v>0</v>
      </c>
      <c r="N356" s="267"/>
      <c r="O356" s="18">
        <f t="shared" si="180"/>
        <v>258.75</v>
      </c>
      <c r="P356" s="18">
        <f t="shared" si="175"/>
        <v>0</v>
      </c>
      <c r="Q356" s="267"/>
      <c r="R356" s="18">
        <f t="shared" si="176"/>
        <v>276</v>
      </c>
      <c r="S356" s="18">
        <f t="shared" si="177"/>
        <v>0</v>
      </c>
      <c r="T356" s="267"/>
      <c r="U356" s="25">
        <v>345</v>
      </c>
      <c r="V356" s="17">
        <f aca="true" t="shared" si="181" ref="V356:V388">U356*W356</f>
        <v>0</v>
      </c>
      <c r="W356" s="267"/>
    </row>
    <row r="357" spans="1:23" s="39" customFormat="1" ht="16.5" hidden="1">
      <c r="A357" s="23" t="s">
        <v>212</v>
      </c>
      <c r="B357" s="195">
        <v>2000062074696</v>
      </c>
      <c r="C357" s="51" t="s">
        <v>211</v>
      </c>
      <c r="D357" s="21" t="s">
        <v>208</v>
      </c>
      <c r="E357" s="20">
        <v>24</v>
      </c>
      <c r="F357" s="19">
        <f t="shared" si="178"/>
        <v>207</v>
      </c>
      <c r="G357" s="19">
        <f t="shared" si="171"/>
        <v>0</v>
      </c>
      <c r="H357" s="267"/>
      <c r="I357" s="18">
        <f t="shared" si="179"/>
        <v>224.25</v>
      </c>
      <c r="J357" s="18">
        <f t="shared" si="172"/>
        <v>0</v>
      </c>
      <c r="K357" s="267"/>
      <c r="L357" s="18">
        <f t="shared" si="173"/>
        <v>241.5</v>
      </c>
      <c r="M357" s="18">
        <f t="shared" si="174"/>
        <v>0</v>
      </c>
      <c r="N357" s="267"/>
      <c r="O357" s="18">
        <f t="shared" si="180"/>
        <v>258.75</v>
      </c>
      <c r="P357" s="18">
        <f t="shared" si="175"/>
        <v>0</v>
      </c>
      <c r="Q357" s="267"/>
      <c r="R357" s="18">
        <f t="shared" si="176"/>
        <v>276</v>
      </c>
      <c r="S357" s="18">
        <f t="shared" si="177"/>
        <v>0</v>
      </c>
      <c r="T357" s="267"/>
      <c r="U357" s="25">
        <v>345</v>
      </c>
      <c r="V357" s="17">
        <f t="shared" si="181"/>
        <v>0</v>
      </c>
      <c r="W357" s="267"/>
    </row>
    <row r="358" spans="1:23" s="39" customFormat="1" ht="17.25" hidden="1" thickBot="1">
      <c r="A358" s="16" t="s">
        <v>210</v>
      </c>
      <c r="B358" s="196">
        <v>2000062150840</v>
      </c>
      <c r="C358" s="56" t="s">
        <v>209</v>
      </c>
      <c r="D358" s="14" t="s">
        <v>208</v>
      </c>
      <c r="E358" s="13">
        <v>24</v>
      </c>
      <c r="F358" s="12">
        <f t="shared" si="178"/>
        <v>207</v>
      </c>
      <c r="G358" s="12">
        <f t="shared" si="171"/>
        <v>0</v>
      </c>
      <c r="H358" s="268"/>
      <c r="I358" s="11">
        <f t="shared" si="179"/>
        <v>224.25</v>
      </c>
      <c r="J358" s="11">
        <f t="shared" si="172"/>
        <v>0</v>
      </c>
      <c r="K358" s="268"/>
      <c r="L358" s="11">
        <f t="shared" si="173"/>
        <v>241.5</v>
      </c>
      <c r="M358" s="11">
        <f t="shared" si="174"/>
        <v>0</v>
      </c>
      <c r="N358" s="268"/>
      <c r="O358" s="11">
        <f t="shared" si="180"/>
        <v>258.75</v>
      </c>
      <c r="P358" s="11">
        <f t="shared" si="175"/>
        <v>0</v>
      </c>
      <c r="Q358" s="268"/>
      <c r="R358" s="11">
        <f t="shared" si="176"/>
        <v>276</v>
      </c>
      <c r="S358" s="11">
        <f t="shared" si="177"/>
        <v>0</v>
      </c>
      <c r="T358" s="268"/>
      <c r="U358" s="11">
        <v>345</v>
      </c>
      <c r="V358" s="10">
        <f t="shared" si="181"/>
        <v>0</v>
      </c>
      <c r="W358" s="268"/>
    </row>
    <row r="359" spans="1:23" s="48" customFormat="1" ht="16.5">
      <c r="A359" s="95" t="s">
        <v>900</v>
      </c>
      <c r="B359" s="199">
        <v>2000062151557</v>
      </c>
      <c r="C359" s="62" t="s">
        <v>905</v>
      </c>
      <c r="D359" s="61" t="s">
        <v>207</v>
      </c>
      <c r="E359" s="60">
        <v>12</v>
      </c>
      <c r="F359" s="59">
        <f t="shared" si="178"/>
        <v>179.39999999999998</v>
      </c>
      <c r="G359" s="59">
        <f t="shared" si="171"/>
        <v>0</v>
      </c>
      <c r="H359" s="291"/>
      <c r="I359" s="58">
        <f t="shared" si="179"/>
        <v>194.35</v>
      </c>
      <c r="J359" s="58">
        <f t="shared" si="172"/>
        <v>0</v>
      </c>
      <c r="K359" s="291"/>
      <c r="L359" s="58">
        <f t="shared" si="173"/>
        <v>209.3</v>
      </c>
      <c r="M359" s="58">
        <f t="shared" si="174"/>
        <v>0</v>
      </c>
      <c r="N359" s="291"/>
      <c r="O359" s="58">
        <f t="shared" si="180"/>
        <v>224.25</v>
      </c>
      <c r="P359" s="58">
        <f t="shared" si="175"/>
        <v>0</v>
      </c>
      <c r="Q359" s="291"/>
      <c r="R359" s="58">
        <f t="shared" si="176"/>
        <v>239.2</v>
      </c>
      <c r="S359" s="226"/>
      <c r="T359" s="291"/>
      <c r="U359" s="224">
        <v>299</v>
      </c>
      <c r="V359" s="131">
        <f t="shared" si="181"/>
        <v>0</v>
      </c>
      <c r="W359" s="291"/>
    </row>
    <row r="360" spans="1:23" s="48" customFormat="1" ht="17.25" hidden="1" thickBot="1">
      <c r="A360" s="23" t="s">
        <v>901</v>
      </c>
      <c r="B360" s="195">
        <v>2000062151526</v>
      </c>
      <c r="C360" s="92" t="s">
        <v>906</v>
      </c>
      <c r="D360" s="53" t="s">
        <v>207</v>
      </c>
      <c r="E360" s="52">
        <v>12</v>
      </c>
      <c r="F360" s="26">
        <f>U360-(U360/100*40)</f>
        <v>179.39999999999998</v>
      </c>
      <c r="G360" s="26">
        <f>F360*H360</f>
        <v>0</v>
      </c>
      <c r="H360" s="275"/>
      <c r="I360" s="25">
        <f>U360-(U360/100*35)</f>
        <v>194.35</v>
      </c>
      <c r="J360" s="25">
        <f>I360*K360</f>
        <v>0</v>
      </c>
      <c r="K360" s="275"/>
      <c r="L360" s="25">
        <f>U360-(U360/100*30)</f>
        <v>209.3</v>
      </c>
      <c r="M360" s="25">
        <f>L360*N360</f>
        <v>0</v>
      </c>
      <c r="N360" s="275"/>
      <c r="O360" s="25">
        <f>U360-(U360/100*25)</f>
        <v>224.25</v>
      </c>
      <c r="P360" s="25">
        <f>O360*Q360</f>
        <v>0</v>
      </c>
      <c r="Q360" s="275"/>
      <c r="R360" s="25">
        <f>U360-(U360/100*20)</f>
        <v>239.2</v>
      </c>
      <c r="S360" s="222"/>
      <c r="T360" s="275"/>
      <c r="U360" s="154">
        <v>299</v>
      </c>
      <c r="V360" s="97">
        <f>U360*W360</f>
        <v>0</v>
      </c>
      <c r="W360" s="275"/>
    </row>
    <row r="361" spans="1:23" s="57" customFormat="1" ht="17.25" thickBot="1">
      <c r="A361" s="23" t="s">
        <v>902</v>
      </c>
      <c r="B361" s="195">
        <v>2000062151540</v>
      </c>
      <c r="C361" s="92" t="s">
        <v>907</v>
      </c>
      <c r="D361" s="50" t="s">
        <v>207</v>
      </c>
      <c r="E361" s="49">
        <v>12</v>
      </c>
      <c r="F361" s="19">
        <f t="shared" si="178"/>
        <v>179.39999999999998</v>
      </c>
      <c r="G361" s="19">
        <f t="shared" si="171"/>
        <v>0</v>
      </c>
      <c r="H361" s="273"/>
      <c r="I361" s="18">
        <f t="shared" si="179"/>
        <v>194.35</v>
      </c>
      <c r="J361" s="18">
        <f t="shared" si="172"/>
        <v>0</v>
      </c>
      <c r="K361" s="273"/>
      <c r="L361" s="18">
        <f t="shared" si="173"/>
        <v>209.3</v>
      </c>
      <c r="M361" s="18">
        <f t="shared" si="174"/>
        <v>0</v>
      </c>
      <c r="N361" s="273"/>
      <c r="O361" s="18">
        <f t="shared" si="180"/>
        <v>224.25</v>
      </c>
      <c r="P361" s="18">
        <f t="shared" si="175"/>
        <v>0</v>
      </c>
      <c r="Q361" s="273"/>
      <c r="R361" s="18">
        <f t="shared" si="176"/>
        <v>239.2</v>
      </c>
      <c r="S361" s="220"/>
      <c r="T361" s="273"/>
      <c r="U361" s="155">
        <v>299</v>
      </c>
      <c r="V361" s="10">
        <f t="shared" si="181"/>
        <v>0</v>
      </c>
      <c r="W361" s="273"/>
    </row>
    <row r="362" spans="1:23" s="48" customFormat="1" ht="17.25" thickBot="1">
      <c r="A362" s="23" t="s">
        <v>903</v>
      </c>
      <c r="B362" s="195">
        <v>2000062151601</v>
      </c>
      <c r="C362" s="92" t="s">
        <v>908</v>
      </c>
      <c r="D362" s="50" t="s">
        <v>207</v>
      </c>
      <c r="E362" s="49">
        <v>12</v>
      </c>
      <c r="F362" s="19">
        <f t="shared" si="178"/>
        <v>179.39999999999998</v>
      </c>
      <c r="G362" s="19">
        <f t="shared" si="171"/>
        <v>0</v>
      </c>
      <c r="H362" s="273"/>
      <c r="I362" s="18">
        <f t="shared" si="179"/>
        <v>194.35</v>
      </c>
      <c r="J362" s="18">
        <f t="shared" si="172"/>
        <v>0</v>
      </c>
      <c r="K362" s="273"/>
      <c r="L362" s="18">
        <f t="shared" si="173"/>
        <v>209.3</v>
      </c>
      <c r="M362" s="18">
        <f t="shared" si="174"/>
        <v>0</v>
      </c>
      <c r="N362" s="273"/>
      <c r="O362" s="18">
        <f t="shared" si="180"/>
        <v>224.25</v>
      </c>
      <c r="P362" s="18">
        <f t="shared" si="175"/>
        <v>0</v>
      </c>
      <c r="Q362" s="273"/>
      <c r="R362" s="18">
        <f t="shared" si="176"/>
        <v>239.2</v>
      </c>
      <c r="S362" s="220"/>
      <c r="T362" s="273"/>
      <c r="U362" s="155">
        <v>299</v>
      </c>
      <c r="V362" s="10">
        <f t="shared" si="181"/>
        <v>0</v>
      </c>
      <c r="W362" s="273"/>
    </row>
    <row r="363" spans="1:23" s="48" customFormat="1" ht="17.25" thickBot="1">
      <c r="A363" s="16" t="s">
        <v>904</v>
      </c>
      <c r="B363" s="196">
        <v>2000062151533</v>
      </c>
      <c r="C363" s="216" t="s">
        <v>909</v>
      </c>
      <c r="D363" s="55" t="s">
        <v>207</v>
      </c>
      <c r="E363" s="54">
        <v>12</v>
      </c>
      <c r="F363" s="12">
        <f t="shared" si="178"/>
        <v>179.39999999999998</v>
      </c>
      <c r="G363" s="12">
        <f t="shared" si="171"/>
        <v>0</v>
      </c>
      <c r="H363" s="274"/>
      <c r="I363" s="11">
        <f t="shared" si="179"/>
        <v>194.35</v>
      </c>
      <c r="J363" s="11">
        <f t="shared" si="172"/>
        <v>0</v>
      </c>
      <c r="K363" s="274"/>
      <c r="L363" s="11">
        <f t="shared" si="173"/>
        <v>209.3</v>
      </c>
      <c r="M363" s="11">
        <f t="shared" si="174"/>
        <v>0</v>
      </c>
      <c r="N363" s="274"/>
      <c r="O363" s="11">
        <f t="shared" si="180"/>
        <v>224.25</v>
      </c>
      <c r="P363" s="11">
        <f t="shared" si="175"/>
        <v>0</v>
      </c>
      <c r="Q363" s="274"/>
      <c r="R363" s="11">
        <f t="shared" si="176"/>
        <v>239.2</v>
      </c>
      <c r="S363" s="221"/>
      <c r="T363" s="274"/>
      <c r="U363" s="158">
        <v>299</v>
      </c>
      <c r="V363" s="10">
        <f t="shared" si="181"/>
        <v>0</v>
      </c>
      <c r="W363" s="274"/>
    </row>
    <row r="364" spans="1:23" s="48" customFormat="1" ht="17.25" thickBot="1">
      <c r="A364" s="30" t="s">
        <v>206</v>
      </c>
      <c r="B364" s="197">
        <v>2000057070016</v>
      </c>
      <c r="C364" s="92" t="s">
        <v>205</v>
      </c>
      <c r="D364" s="53" t="s">
        <v>200</v>
      </c>
      <c r="E364" s="52">
        <v>6</v>
      </c>
      <c r="F364" s="26">
        <f t="shared" si="178"/>
        <v>59.4</v>
      </c>
      <c r="G364" s="26">
        <f t="shared" si="171"/>
        <v>0</v>
      </c>
      <c r="H364" s="275"/>
      <c r="I364" s="25">
        <f t="shared" si="179"/>
        <v>64.35</v>
      </c>
      <c r="J364" s="25">
        <f t="shared" si="172"/>
        <v>0</v>
      </c>
      <c r="K364" s="275"/>
      <c r="L364" s="25">
        <f t="shared" si="173"/>
        <v>69.3</v>
      </c>
      <c r="M364" s="25">
        <f t="shared" si="174"/>
        <v>0</v>
      </c>
      <c r="N364" s="275"/>
      <c r="O364" s="25">
        <f t="shared" si="180"/>
        <v>74.25</v>
      </c>
      <c r="P364" s="25">
        <f t="shared" si="175"/>
        <v>0</v>
      </c>
      <c r="Q364" s="275"/>
      <c r="R364" s="25">
        <f t="shared" si="176"/>
        <v>79.2</v>
      </c>
      <c r="S364" s="222"/>
      <c r="T364" s="275"/>
      <c r="U364" s="154">
        <v>99</v>
      </c>
      <c r="V364" s="10">
        <f t="shared" si="181"/>
        <v>0</v>
      </c>
      <c r="W364" s="275"/>
    </row>
    <row r="365" spans="1:23" s="48" customFormat="1" ht="17.25" thickBot="1">
      <c r="A365" s="23" t="s">
        <v>204</v>
      </c>
      <c r="B365" s="195">
        <v>2000057270010</v>
      </c>
      <c r="C365" s="51" t="s">
        <v>203</v>
      </c>
      <c r="D365" s="50" t="s">
        <v>200</v>
      </c>
      <c r="E365" s="49">
        <v>6</v>
      </c>
      <c r="F365" s="19">
        <f t="shared" si="178"/>
        <v>59.4</v>
      </c>
      <c r="G365" s="19">
        <f t="shared" si="171"/>
        <v>0</v>
      </c>
      <c r="H365" s="273"/>
      <c r="I365" s="18">
        <f t="shared" si="179"/>
        <v>64.35</v>
      </c>
      <c r="J365" s="18">
        <f t="shared" si="172"/>
        <v>0</v>
      </c>
      <c r="K365" s="273"/>
      <c r="L365" s="18">
        <f t="shared" si="173"/>
        <v>69.3</v>
      </c>
      <c r="M365" s="18">
        <f t="shared" si="174"/>
        <v>0</v>
      </c>
      <c r="N365" s="273"/>
      <c r="O365" s="18">
        <f t="shared" si="180"/>
        <v>74.25</v>
      </c>
      <c r="P365" s="18">
        <f t="shared" si="175"/>
        <v>0</v>
      </c>
      <c r="Q365" s="273"/>
      <c r="R365" s="18">
        <f t="shared" si="176"/>
        <v>79.2</v>
      </c>
      <c r="S365" s="220"/>
      <c r="T365" s="273"/>
      <c r="U365" s="155">
        <v>99</v>
      </c>
      <c r="V365" s="10">
        <f t="shared" si="181"/>
        <v>0</v>
      </c>
      <c r="W365" s="273"/>
    </row>
    <row r="366" spans="1:23" s="48" customFormat="1" ht="17.25" thickBot="1">
      <c r="A366" s="23" t="s">
        <v>202</v>
      </c>
      <c r="B366" s="195">
        <v>2000057290018</v>
      </c>
      <c r="C366" s="51" t="s">
        <v>201</v>
      </c>
      <c r="D366" s="50" t="s">
        <v>200</v>
      </c>
      <c r="E366" s="49">
        <v>6</v>
      </c>
      <c r="F366" s="19">
        <f t="shared" si="178"/>
        <v>59.4</v>
      </c>
      <c r="G366" s="19">
        <f t="shared" si="171"/>
        <v>0</v>
      </c>
      <c r="H366" s="273"/>
      <c r="I366" s="18">
        <f t="shared" si="179"/>
        <v>64.35</v>
      </c>
      <c r="J366" s="18">
        <f t="shared" si="172"/>
        <v>0</v>
      </c>
      <c r="K366" s="273"/>
      <c r="L366" s="18">
        <f t="shared" si="173"/>
        <v>69.3</v>
      </c>
      <c r="M366" s="18">
        <f t="shared" si="174"/>
        <v>0</v>
      </c>
      <c r="N366" s="273"/>
      <c r="O366" s="18">
        <f t="shared" si="180"/>
        <v>74.25</v>
      </c>
      <c r="P366" s="18">
        <f t="shared" si="175"/>
        <v>0</v>
      </c>
      <c r="Q366" s="273"/>
      <c r="R366" s="18">
        <f t="shared" si="176"/>
        <v>79.2</v>
      </c>
      <c r="S366" s="220"/>
      <c r="T366" s="273"/>
      <c r="U366" s="155">
        <v>99</v>
      </c>
      <c r="V366" s="10">
        <f t="shared" si="181"/>
        <v>0</v>
      </c>
      <c r="W366" s="273"/>
    </row>
    <row r="367" spans="1:23" s="31" customFormat="1" ht="20.25">
      <c r="A367" s="36"/>
      <c r="B367" s="213"/>
      <c r="C367" s="35" t="s">
        <v>199</v>
      </c>
      <c r="D367" s="32"/>
      <c r="E367" s="34"/>
      <c r="F367" s="33"/>
      <c r="G367" s="33"/>
      <c r="H367" s="290"/>
      <c r="I367" s="33"/>
      <c r="J367" s="33"/>
      <c r="K367" s="290"/>
      <c r="L367" s="33"/>
      <c r="M367" s="33"/>
      <c r="N367" s="290"/>
      <c r="O367" s="33"/>
      <c r="P367" s="33"/>
      <c r="Q367" s="290"/>
      <c r="R367" s="33"/>
      <c r="S367" s="33"/>
      <c r="T367" s="290"/>
      <c r="U367" s="33"/>
      <c r="V367" s="32">
        <f t="shared" si="181"/>
        <v>0</v>
      </c>
      <c r="W367" s="290"/>
    </row>
    <row r="368" spans="1:23" ht="16.5">
      <c r="A368" s="46">
        <v>3845</v>
      </c>
      <c r="B368" s="209">
        <v>2000062151502</v>
      </c>
      <c r="C368" s="45" t="s">
        <v>198</v>
      </c>
      <c r="D368" s="44" t="s">
        <v>142</v>
      </c>
      <c r="E368" s="43">
        <v>20</v>
      </c>
      <c r="F368" s="42">
        <f aca="true" t="shared" si="182" ref="F368:F373">U368-(U368/100*40)</f>
        <v>59.4</v>
      </c>
      <c r="G368" s="42">
        <f aca="true" t="shared" si="183" ref="G368:G373">F368*H368</f>
        <v>0</v>
      </c>
      <c r="H368" s="287"/>
      <c r="I368" s="41">
        <f aca="true" t="shared" si="184" ref="I368:I373">U368-(U368/100*35)</f>
        <v>64.35</v>
      </c>
      <c r="J368" s="41">
        <f aca="true" t="shared" si="185" ref="J368:J373">I368*K368</f>
        <v>0</v>
      </c>
      <c r="K368" s="287"/>
      <c r="L368" s="41">
        <f aca="true" t="shared" si="186" ref="L368:L373">U368-(U368/100*30)</f>
        <v>69.3</v>
      </c>
      <c r="M368" s="41">
        <f aca="true" t="shared" si="187" ref="M368:M373">L368*N368</f>
        <v>0</v>
      </c>
      <c r="N368" s="287"/>
      <c r="O368" s="41">
        <f aca="true" t="shared" si="188" ref="O368:O373">U368-(U368/100*25)</f>
        <v>74.25</v>
      </c>
      <c r="P368" s="41">
        <f aca="true" t="shared" si="189" ref="P368:P373">O368*Q368</f>
        <v>0</v>
      </c>
      <c r="Q368" s="287"/>
      <c r="R368" s="41">
        <f aca="true" t="shared" si="190" ref="R368:R373">U368-(U368/100*20)</f>
        <v>79.2</v>
      </c>
      <c r="S368" s="41">
        <f aca="true" t="shared" si="191" ref="S368:S373">R368*T368</f>
        <v>0</v>
      </c>
      <c r="T368" s="287"/>
      <c r="U368" s="41">
        <v>99</v>
      </c>
      <c r="V368" s="40">
        <f t="shared" si="181"/>
        <v>0</v>
      </c>
      <c r="W368" s="287"/>
    </row>
    <row r="369" spans="1:23" ht="16.5">
      <c r="A369" s="47" t="s">
        <v>197</v>
      </c>
      <c r="B369" s="214">
        <v>2000057820017</v>
      </c>
      <c r="C369" s="45" t="s">
        <v>196</v>
      </c>
      <c r="D369" s="44" t="s">
        <v>0</v>
      </c>
      <c r="E369" s="43">
        <v>10</v>
      </c>
      <c r="F369" s="42">
        <f t="shared" si="182"/>
        <v>87</v>
      </c>
      <c r="G369" s="42">
        <f t="shared" si="183"/>
        <v>0</v>
      </c>
      <c r="H369" s="287"/>
      <c r="I369" s="41">
        <f t="shared" si="184"/>
        <v>94.25</v>
      </c>
      <c r="J369" s="41">
        <f t="shared" si="185"/>
        <v>0</v>
      </c>
      <c r="K369" s="287"/>
      <c r="L369" s="41">
        <f t="shared" si="186"/>
        <v>101.5</v>
      </c>
      <c r="M369" s="41">
        <f t="shared" si="187"/>
        <v>0</v>
      </c>
      <c r="N369" s="287"/>
      <c r="O369" s="41">
        <f t="shared" si="188"/>
        <v>108.75</v>
      </c>
      <c r="P369" s="41">
        <f t="shared" si="189"/>
        <v>0</v>
      </c>
      <c r="Q369" s="287"/>
      <c r="R369" s="41">
        <f t="shared" si="190"/>
        <v>116</v>
      </c>
      <c r="S369" s="41">
        <f t="shared" si="191"/>
        <v>0</v>
      </c>
      <c r="T369" s="287"/>
      <c r="U369" s="41">
        <v>145</v>
      </c>
      <c r="V369" s="40">
        <f t="shared" si="181"/>
        <v>0</v>
      </c>
      <c r="W369" s="287"/>
    </row>
    <row r="370" spans="1:23" s="39" customFormat="1" ht="16.5">
      <c r="A370" s="23" t="s">
        <v>195</v>
      </c>
      <c r="B370" s="195">
        <v>2000058390014</v>
      </c>
      <c r="C370" s="51" t="s">
        <v>194</v>
      </c>
      <c r="D370" s="21" t="s">
        <v>189</v>
      </c>
      <c r="E370" s="20">
        <v>10</v>
      </c>
      <c r="F370" s="19">
        <f t="shared" si="182"/>
        <v>117</v>
      </c>
      <c r="G370" s="19">
        <f t="shared" si="183"/>
        <v>0</v>
      </c>
      <c r="H370" s="267"/>
      <c r="I370" s="18">
        <f t="shared" si="184"/>
        <v>126.75</v>
      </c>
      <c r="J370" s="18">
        <f t="shared" si="185"/>
        <v>0</v>
      </c>
      <c r="K370" s="267"/>
      <c r="L370" s="18">
        <f t="shared" si="186"/>
        <v>136.5</v>
      </c>
      <c r="M370" s="18">
        <f t="shared" si="187"/>
        <v>0</v>
      </c>
      <c r="N370" s="267"/>
      <c r="O370" s="18">
        <f t="shared" si="188"/>
        <v>146.25</v>
      </c>
      <c r="P370" s="18">
        <f t="shared" si="189"/>
        <v>0</v>
      </c>
      <c r="Q370" s="267"/>
      <c r="R370" s="18">
        <f t="shared" si="190"/>
        <v>156</v>
      </c>
      <c r="S370" s="18">
        <f t="shared" si="191"/>
        <v>0</v>
      </c>
      <c r="T370" s="267"/>
      <c r="U370" s="25">
        <v>195</v>
      </c>
      <c r="V370" s="17">
        <f t="shared" si="181"/>
        <v>0</v>
      </c>
      <c r="W370" s="267"/>
    </row>
    <row r="371" spans="1:23" ht="16.5" hidden="1">
      <c r="A371" s="23" t="s">
        <v>898</v>
      </c>
      <c r="B371" s="209">
        <v>2000062151489</v>
      </c>
      <c r="C371" s="51" t="s">
        <v>193</v>
      </c>
      <c r="D371" s="21" t="s">
        <v>189</v>
      </c>
      <c r="E371" s="20">
        <v>10</v>
      </c>
      <c r="F371" s="19">
        <f t="shared" si="182"/>
        <v>143.39999999999998</v>
      </c>
      <c r="G371" s="19">
        <f t="shared" si="183"/>
        <v>0</v>
      </c>
      <c r="H371" s="267"/>
      <c r="I371" s="18">
        <f t="shared" si="184"/>
        <v>155.35</v>
      </c>
      <c r="J371" s="18">
        <f t="shared" si="185"/>
        <v>0</v>
      </c>
      <c r="K371" s="267"/>
      <c r="L371" s="18">
        <f t="shared" si="186"/>
        <v>167.3</v>
      </c>
      <c r="M371" s="18">
        <f t="shared" si="187"/>
        <v>0</v>
      </c>
      <c r="N371" s="267"/>
      <c r="O371" s="18">
        <f t="shared" si="188"/>
        <v>179.25</v>
      </c>
      <c r="P371" s="18">
        <f t="shared" si="189"/>
        <v>0</v>
      </c>
      <c r="Q371" s="267"/>
      <c r="R371" s="18">
        <f t="shared" si="190"/>
        <v>191.2</v>
      </c>
      <c r="S371" s="18">
        <f t="shared" si="191"/>
        <v>0</v>
      </c>
      <c r="T371" s="267"/>
      <c r="U371" s="18">
        <v>239</v>
      </c>
      <c r="V371" s="17">
        <f t="shared" si="181"/>
        <v>0</v>
      </c>
      <c r="W371" s="267"/>
    </row>
    <row r="372" spans="1:23" ht="16.5">
      <c r="A372" s="23" t="s">
        <v>192</v>
      </c>
      <c r="B372" s="195">
        <v>2000058380015</v>
      </c>
      <c r="C372" s="51" t="s">
        <v>191</v>
      </c>
      <c r="D372" s="21" t="s">
        <v>189</v>
      </c>
      <c r="E372" s="20">
        <v>10</v>
      </c>
      <c r="F372" s="19">
        <f t="shared" si="182"/>
        <v>117</v>
      </c>
      <c r="G372" s="19">
        <f t="shared" si="183"/>
        <v>0</v>
      </c>
      <c r="H372" s="267"/>
      <c r="I372" s="18">
        <f t="shared" si="184"/>
        <v>126.75</v>
      </c>
      <c r="J372" s="18">
        <f t="shared" si="185"/>
        <v>0</v>
      </c>
      <c r="K372" s="267"/>
      <c r="L372" s="18">
        <f t="shared" si="186"/>
        <v>136.5</v>
      </c>
      <c r="M372" s="18">
        <f t="shared" si="187"/>
        <v>0</v>
      </c>
      <c r="N372" s="267"/>
      <c r="O372" s="18">
        <f t="shared" si="188"/>
        <v>146.25</v>
      </c>
      <c r="P372" s="18">
        <f t="shared" si="189"/>
        <v>0</v>
      </c>
      <c r="Q372" s="267"/>
      <c r="R372" s="18">
        <f t="shared" si="190"/>
        <v>156</v>
      </c>
      <c r="S372" s="18">
        <f t="shared" si="191"/>
        <v>0</v>
      </c>
      <c r="T372" s="267"/>
      <c r="U372" s="18">
        <v>195</v>
      </c>
      <c r="V372" s="17">
        <f t="shared" si="181"/>
        <v>0</v>
      </c>
      <c r="W372" s="267"/>
    </row>
    <row r="373" spans="1:23" ht="16.5" hidden="1">
      <c r="A373" s="23" t="s">
        <v>899</v>
      </c>
      <c r="B373" s="195">
        <v>2000062151496</v>
      </c>
      <c r="C373" s="51" t="s">
        <v>190</v>
      </c>
      <c r="D373" s="21" t="s">
        <v>189</v>
      </c>
      <c r="E373" s="20">
        <v>10</v>
      </c>
      <c r="F373" s="19">
        <f t="shared" si="182"/>
        <v>143.39999999999998</v>
      </c>
      <c r="G373" s="19">
        <f t="shared" si="183"/>
        <v>0</v>
      </c>
      <c r="H373" s="267"/>
      <c r="I373" s="18">
        <f t="shared" si="184"/>
        <v>155.35</v>
      </c>
      <c r="J373" s="18">
        <f t="shared" si="185"/>
        <v>0</v>
      </c>
      <c r="K373" s="267"/>
      <c r="L373" s="18">
        <f t="shared" si="186"/>
        <v>167.3</v>
      </c>
      <c r="M373" s="18">
        <f t="shared" si="187"/>
        <v>0</v>
      </c>
      <c r="N373" s="267"/>
      <c r="O373" s="18">
        <f t="shared" si="188"/>
        <v>179.25</v>
      </c>
      <c r="P373" s="18">
        <f t="shared" si="189"/>
        <v>0</v>
      </c>
      <c r="Q373" s="267"/>
      <c r="R373" s="18">
        <f t="shared" si="190"/>
        <v>191.2</v>
      </c>
      <c r="S373" s="18">
        <f t="shared" si="191"/>
        <v>0</v>
      </c>
      <c r="T373" s="267"/>
      <c r="U373" s="18">
        <v>239</v>
      </c>
      <c r="V373" s="17">
        <f t="shared" si="181"/>
        <v>0</v>
      </c>
      <c r="W373" s="267"/>
    </row>
    <row r="374" spans="1:23" s="31" customFormat="1" ht="20.25">
      <c r="A374" s="36"/>
      <c r="B374" s="213"/>
      <c r="C374" s="35" t="s">
        <v>188</v>
      </c>
      <c r="D374" s="32"/>
      <c r="E374" s="34"/>
      <c r="F374" s="33"/>
      <c r="G374" s="33"/>
      <c r="H374" s="290"/>
      <c r="I374" s="33"/>
      <c r="J374" s="33"/>
      <c r="K374" s="290"/>
      <c r="L374" s="33"/>
      <c r="M374" s="33"/>
      <c r="N374" s="290"/>
      <c r="O374" s="33"/>
      <c r="P374" s="33"/>
      <c r="Q374" s="290"/>
      <c r="R374" s="33"/>
      <c r="S374" s="33"/>
      <c r="T374" s="290"/>
      <c r="U374" s="33"/>
      <c r="V374" s="32">
        <f t="shared" si="181"/>
        <v>0</v>
      </c>
      <c r="W374" s="290"/>
    </row>
    <row r="375" spans="1:23" ht="16.5">
      <c r="A375" s="23" t="s">
        <v>187</v>
      </c>
      <c r="B375" s="195">
        <v>2000062151649</v>
      </c>
      <c r="C375" s="37" t="s">
        <v>186</v>
      </c>
      <c r="D375" s="21" t="s">
        <v>159</v>
      </c>
      <c r="E375" s="20">
        <v>20</v>
      </c>
      <c r="F375" s="19">
        <f aca="true" t="shared" si="192" ref="F375:F389">U375-(U375/100*40)</f>
        <v>69</v>
      </c>
      <c r="G375" s="19">
        <f aca="true" t="shared" si="193" ref="G375:G389">F375*H375</f>
        <v>0</v>
      </c>
      <c r="H375" s="267"/>
      <c r="I375" s="18">
        <f aca="true" t="shared" si="194" ref="I375:I389">U375-(U375/100*35)</f>
        <v>74.75</v>
      </c>
      <c r="J375" s="18">
        <f aca="true" t="shared" si="195" ref="J375:J389">I375*K375</f>
        <v>0</v>
      </c>
      <c r="K375" s="267"/>
      <c r="L375" s="18">
        <f aca="true" t="shared" si="196" ref="L375:L389">U375-(U375/100*30)</f>
        <v>80.5</v>
      </c>
      <c r="M375" s="18">
        <f aca="true" t="shared" si="197" ref="M375:M389">L375*N375</f>
        <v>0</v>
      </c>
      <c r="N375" s="267"/>
      <c r="O375" s="18">
        <f aca="true" t="shared" si="198" ref="O375:O389">U375-(U375/100*25)</f>
        <v>86.25</v>
      </c>
      <c r="P375" s="18">
        <f aca="true" t="shared" si="199" ref="P375:P389">O375*Q375</f>
        <v>0</v>
      </c>
      <c r="Q375" s="267"/>
      <c r="R375" s="18">
        <f aca="true" t="shared" si="200" ref="R375:R389">U375-(U375/100*20)</f>
        <v>92</v>
      </c>
      <c r="S375" s="18">
        <f aca="true" t="shared" si="201" ref="S375:S389">R375*T375</f>
        <v>0</v>
      </c>
      <c r="T375" s="267"/>
      <c r="U375" s="18">
        <v>115</v>
      </c>
      <c r="V375" s="17">
        <f t="shared" si="181"/>
        <v>0</v>
      </c>
      <c r="W375" s="267"/>
    </row>
    <row r="376" spans="1:23" ht="16.5">
      <c r="A376" s="23" t="s">
        <v>185</v>
      </c>
      <c r="B376" s="195">
        <v>2000062063195</v>
      </c>
      <c r="C376" s="37" t="s">
        <v>184</v>
      </c>
      <c r="D376" s="21" t="s">
        <v>179</v>
      </c>
      <c r="E376" s="20">
        <v>10</v>
      </c>
      <c r="F376" s="19">
        <f t="shared" si="192"/>
        <v>257.4</v>
      </c>
      <c r="G376" s="19">
        <f t="shared" si="193"/>
        <v>0</v>
      </c>
      <c r="H376" s="267"/>
      <c r="I376" s="18">
        <f t="shared" si="194"/>
        <v>278.85</v>
      </c>
      <c r="J376" s="18">
        <f t="shared" si="195"/>
        <v>0</v>
      </c>
      <c r="K376" s="267"/>
      <c r="L376" s="18">
        <f t="shared" si="196"/>
        <v>300.3</v>
      </c>
      <c r="M376" s="18">
        <f t="shared" si="197"/>
        <v>0</v>
      </c>
      <c r="N376" s="267"/>
      <c r="O376" s="18">
        <f t="shared" si="198"/>
        <v>321.75</v>
      </c>
      <c r="P376" s="18">
        <f t="shared" si="199"/>
        <v>0</v>
      </c>
      <c r="Q376" s="267"/>
      <c r="R376" s="18">
        <f t="shared" si="200"/>
        <v>343.2</v>
      </c>
      <c r="S376" s="18">
        <f t="shared" si="201"/>
        <v>0</v>
      </c>
      <c r="T376" s="267"/>
      <c r="U376" s="18">
        <v>429</v>
      </c>
      <c r="V376" s="17">
        <f t="shared" si="181"/>
        <v>0</v>
      </c>
      <c r="W376" s="267"/>
    </row>
    <row r="377" spans="1:23" ht="16.5">
      <c r="A377" s="23" t="s">
        <v>919</v>
      </c>
      <c r="B377" s="195">
        <v>2000062151816</v>
      </c>
      <c r="C377" s="37" t="s">
        <v>920</v>
      </c>
      <c r="D377" s="21" t="s">
        <v>921</v>
      </c>
      <c r="E377" s="20">
        <v>20</v>
      </c>
      <c r="F377" s="19">
        <f>U377-(U377/100*40)</f>
        <v>69</v>
      </c>
      <c r="G377" s="19">
        <f>F377*H377</f>
        <v>0</v>
      </c>
      <c r="H377" s="267"/>
      <c r="I377" s="18">
        <f>U377-(U377/100*35)</f>
        <v>74.75</v>
      </c>
      <c r="J377" s="18">
        <f>I377*K377</f>
        <v>0</v>
      </c>
      <c r="K377" s="267"/>
      <c r="L377" s="18">
        <f>U377-(U377/100*30)</f>
        <v>80.5</v>
      </c>
      <c r="M377" s="18">
        <f>L377*N377</f>
        <v>0</v>
      </c>
      <c r="N377" s="267"/>
      <c r="O377" s="18">
        <f>U377-(U377/100*25)</f>
        <v>86.25</v>
      </c>
      <c r="P377" s="18">
        <f>O377*Q377</f>
        <v>0</v>
      </c>
      <c r="Q377" s="267"/>
      <c r="R377" s="18">
        <f>U377-(U377/100*20)</f>
        <v>92</v>
      </c>
      <c r="S377" s="18">
        <f>R377*T377</f>
        <v>0</v>
      </c>
      <c r="T377" s="267"/>
      <c r="U377" s="18">
        <v>115</v>
      </c>
      <c r="V377" s="17">
        <f>U377*W377</f>
        <v>0</v>
      </c>
      <c r="W377" s="267"/>
    </row>
    <row r="378" spans="1:23" ht="16.5">
      <c r="A378" s="23" t="s">
        <v>183</v>
      </c>
      <c r="B378" s="195">
        <v>2000062151779</v>
      </c>
      <c r="C378" s="37" t="s">
        <v>182</v>
      </c>
      <c r="D378" s="21" t="s">
        <v>179</v>
      </c>
      <c r="E378" s="20">
        <v>20</v>
      </c>
      <c r="F378" s="19">
        <f t="shared" si="192"/>
        <v>201</v>
      </c>
      <c r="G378" s="19">
        <f t="shared" si="193"/>
        <v>0</v>
      </c>
      <c r="H378" s="267"/>
      <c r="I378" s="18">
        <f t="shared" si="194"/>
        <v>217.75</v>
      </c>
      <c r="J378" s="18">
        <f t="shared" si="195"/>
        <v>0</v>
      </c>
      <c r="K378" s="267"/>
      <c r="L378" s="18">
        <f t="shared" si="196"/>
        <v>234.5</v>
      </c>
      <c r="M378" s="18">
        <f t="shared" si="197"/>
        <v>0</v>
      </c>
      <c r="N378" s="267"/>
      <c r="O378" s="18">
        <f t="shared" si="198"/>
        <v>251.25</v>
      </c>
      <c r="P378" s="18">
        <f t="shared" si="199"/>
        <v>0</v>
      </c>
      <c r="Q378" s="267"/>
      <c r="R378" s="18">
        <f t="shared" si="200"/>
        <v>268</v>
      </c>
      <c r="S378" s="18">
        <f t="shared" si="201"/>
        <v>0</v>
      </c>
      <c r="T378" s="267"/>
      <c r="U378" s="18">
        <v>335</v>
      </c>
      <c r="V378" s="17">
        <f t="shared" si="181"/>
        <v>0</v>
      </c>
      <c r="W378" s="267"/>
    </row>
    <row r="379" spans="1:23" ht="16.5">
      <c r="A379" s="23" t="s">
        <v>181</v>
      </c>
      <c r="B379" s="195">
        <v>2000062151793</v>
      </c>
      <c r="C379" s="37" t="s">
        <v>180</v>
      </c>
      <c r="D379" s="21" t="s">
        <v>179</v>
      </c>
      <c r="E379" s="20">
        <v>20</v>
      </c>
      <c r="F379" s="19">
        <f t="shared" si="192"/>
        <v>239.39999999999998</v>
      </c>
      <c r="G379" s="19">
        <f t="shared" si="193"/>
        <v>0</v>
      </c>
      <c r="H379" s="267"/>
      <c r="I379" s="18">
        <f t="shared" si="194"/>
        <v>259.35</v>
      </c>
      <c r="J379" s="18">
        <f t="shared" si="195"/>
        <v>0</v>
      </c>
      <c r="K379" s="267"/>
      <c r="L379" s="18">
        <f t="shared" si="196"/>
        <v>279.3</v>
      </c>
      <c r="M379" s="18">
        <f t="shared" si="197"/>
        <v>0</v>
      </c>
      <c r="N379" s="267"/>
      <c r="O379" s="18">
        <f t="shared" si="198"/>
        <v>299.25</v>
      </c>
      <c r="P379" s="18">
        <f t="shared" si="199"/>
        <v>0</v>
      </c>
      <c r="Q379" s="267"/>
      <c r="R379" s="18">
        <f t="shared" si="200"/>
        <v>319.2</v>
      </c>
      <c r="S379" s="18">
        <f t="shared" si="201"/>
        <v>0</v>
      </c>
      <c r="T379" s="267"/>
      <c r="U379" s="18">
        <v>399</v>
      </c>
      <c r="V379" s="17">
        <f t="shared" si="181"/>
        <v>0</v>
      </c>
      <c r="W379" s="267"/>
    </row>
    <row r="380" spans="1:23" ht="16.5">
      <c r="A380" s="23" t="s">
        <v>178</v>
      </c>
      <c r="B380" s="195">
        <v>2000062151731</v>
      </c>
      <c r="C380" s="37" t="s">
        <v>177</v>
      </c>
      <c r="D380" s="21" t="s">
        <v>142</v>
      </c>
      <c r="E380" s="20">
        <v>20</v>
      </c>
      <c r="F380" s="19">
        <f t="shared" si="192"/>
        <v>29.4</v>
      </c>
      <c r="G380" s="19">
        <f t="shared" si="193"/>
        <v>0</v>
      </c>
      <c r="H380" s="267"/>
      <c r="I380" s="18">
        <f t="shared" si="194"/>
        <v>31.85</v>
      </c>
      <c r="J380" s="18">
        <f t="shared" si="195"/>
        <v>0</v>
      </c>
      <c r="K380" s="267"/>
      <c r="L380" s="18">
        <f t="shared" si="196"/>
        <v>34.3</v>
      </c>
      <c r="M380" s="18">
        <f t="shared" si="197"/>
        <v>0</v>
      </c>
      <c r="N380" s="267"/>
      <c r="O380" s="18">
        <f t="shared" si="198"/>
        <v>36.75</v>
      </c>
      <c r="P380" s="18">
        <f t="shared" si="199"/>
        <v>0</v>
      </c>
      <c r="Q380" s="267"/>
      <c r="R380" s="18">
        <f t="shared" si="200"/>
        <v>39.2</v>
      </c>
      <c r="S380" s="18">
        <f t="shared" si="201"/>
        <v>0</v>
      </c>
      <c r="T380" s="267"/>
      <c r="U380" s="18">
        <v>49</v>
      </c>
      <c r="V380" s="17">
        <f t="shared" si="181"/>
        <v>0</v>
      </c>
      <c r="W380" s="267"/>
    </row>
    <row r="381" spans="1:23" ht="16.5">
      <c r="A381" s="23" t="s">
        <v>176</v>
      </c>
      <c r="B381" s="195">
        <v>2000062151748</v>
      </c>
      <c r="C381" s="37" t="s">
        <v>175</v>
      </c>
      <c r="D381" s="21" t="s">
        <v>142</v>
      </c>
      <c r="E381" s="20">
        <v>20</v>
      </c>
      <c r="F381" s="19">
        <f t="shared" si="192"/>
        <v>69</v>
      </c>
      <c r="G381" s="19">
        <f t="shared" si="193"/>
        <v>0</v>
      </c>
      <c r="H381" s="267"/>
      <c r="I381" s="18">
        <f t="shared" si="194"/>
        <v>74.75</v>
      </c>
      <c r="J381" s="18">
        <f t="shared" si="195"/>
        <v>0</v>
      </c>
      <c r="K381" s="267"/>
      <c r="L381" s="18">
        <f t="shared" si="196"/>
        <v>80.5</v>
      </c>
      <c r="M381" s="18">
        <f t="shared" si="197"/>
        <v>0</v>
      </c>
      <c r="N381" s="267"/>
      <c r="O381" s="18">
        <f t="shared" si="198"/>
        <v>86.25</v>
      </c>
      <c r="P381" s="18">
        <f t="shared" si="199"/>
        <v>0</v>
      </c>
      <c r="Q381" s="267"/>
      <c r="R381" s="18">
        <f t="shared" si="200"/>
        <v>92</v>
      </c>
      <c r="S381" s="18">
        <f t="shared" si="201"/>
        <v>0</v>
      </c>
      <c r="T381" s="267"/>
      <c r="U381" s="18">
        <v>115</v>
      </c>
      <c r="V381" s="17">
        <f t="shared" si="181"/>
        <v>0</v>
      </c>
      <c r="W381" s="267"/>
    </row>
    <row r="382" spans="1:23" ht="16.5">
      <c r="A382" s="23" t="s">
        <v>174</v>
      </c>
      <c r="B382" s="195">
        <v>2000062151762</v>
      </c>
      <c r="C382" s="37" t="s">
        <v>173</v>
      </c>
      <c r="D382" s="21" t="s">
        <v>142</v>
      </c>
      <c r="E382" s="20">
        <v>20</v>
      </c>
      <c r="F382" s="19">
        <f t="shared" si="192"/>
        <v>89.4</v>
      </c>
      <c r="G382" s="19">
        <f t="shared" si="193"/>
        <v>0</v>
      </c>
      <c r="H382" s="267"/>
      <c r="I382" s="18">
        <f t="shared" si="194"/>
        <v>96.85</v>
      </c>
      <c r="J382" s="18">
        <f t="shared" si="195"/>
        <v>0</v>
      </c>
      <c r="K382" s="267"/>
      <c r="L382" s="18">
        <f t="shared" si="196"/>
        <v>104.3</v>
      </c>
      <c r="M382" s="18">
        <f t="shared" si="197"/>
        <v>0</v>
      </c>
      <c r="N382" s="267"/>
      <c r="O382" s="18">
        <f t="shared" si="198"/>
        <v>111.75</v>
      </c>
      <c r="P382" s="18">
        <f t="shared" si="199"/>
        <v>0</v>
      </c>
      <c r="Q382" s="267"/>
      <c r="R382" s="18">
        <f t="shared" si="200"/>
        <v>119.2</v>
      </c>
      <c r="S382" s="18">
        <f t="shared" si="201"/>
        <v>0</v>
      </c>
      <c r="T382" s="267"/>
      <c r="U382" s="18">
        <v>149</v>
      </c>
      <c r="V382" s="17">
        <f t="shared" si="181"/>
        <v>0</v>
      </c>
      <c r="W382" s="267"/>
    </row>
    <row r="383" spans="1:23" ht="16.5">
      <c r="A383" s="23" t="s">
        <v>172</v>
      </c>
      <c r="B383" s="195">
        <v>4607150870185</v>
      </c>
      <c r="C383" s="37" t="s">
        <v>171</v>
      </c>
      <c r="D383" s="21" t="s">
        <v>170</v>
      </c>
      <c r="E383" s="20">
        <v>20</v>
      </c>
      <c r="F383" s="19">
        <f t="shared" si="192"/>
        <v>38.4</v>
      </c>
      <c r="G383" s="19">
        <f t="shared" si="193"/>
        <v>0</v>
      </c>
      <c r="H383" s="267"/>
      <c r="I383" s="18">
        <f t="shared" si="194"/>
        <v>41.599999999999994</v>
      </c>
      <c r="J383" s="18">
        <f t="shared" si="195"/>
        <v>0</v>
      </c>
      <c r="K383" s="267"/>
      <c r="L383" s="18">
        <f t="shared" si="196"/>
        <v>44.8</v>
      </c>
      <c r="M383" s="18">
        <f t="shared" si="197"/>
        <v>0</v>
      </c>
      <c r="N383" s="267"/>
      <c r="O383" s="18">
        <f t="shared" si="198"/>
        <v>48</v>
      </c>
      <c r="P383" s="18">
        <f t="shared" si="199"/>
        <v>0</v>
      </c>
      <c r="Q383" s="267"/>
      <c r="R383" s="18">
        <f t="shared" si="200"/>
        <v>51.2</v>
      </c>
      <c r="S383" s="18">
        <f t="shared" si="201"/>
        <v>0</v>
      </c>
      <c r="T383" s="267"/>
      <c r="U383" s="18">
        <v>64</v>
      </c>
      <c r="V383" s="17">
        <f t="shared" si="181"/>
        <v>0</v>
      </c>
      <c r="W383" s="267"/>
    </row>
    <row r="384" spans="1:23" ht="16.5">
      <c r="A384" s="23" t="s">
        <v>169</v>
      </c>
      <c r="B384" s="195">
        <v>4660004980522</v>
      </c>
      <c r="C384" s="37" t="s">
        <v>168</v>
      </c>
      <c r="D384" s="21" t="s">
        <v>167</v>
      </c>
      <c r="E384" s="20">
        <v>20</v>
      </c>
      <c r="F384" s="19">
        <f t="shared" si="192"/>
        <v>51</v>
      </c>
      <c r="G384" s="19">
        <f t="shared" si="193"/>
        <v>0</v>
      </c>
      <c r="H384" s="267"/>
      <c r="I384" s="18">
        <f t="shared" si="194"/>
        <v>55.25</v>
      </c>
      <c r="J384" s="18">
        <f t="shared" si="195"/>
        <v>0</v>
      </c>
      <c r="K384" s="267"/>
      <c r="L384" s="18">
        <f t="shared" si="196"/>
        <v>59.5</v>
      </c>
      <c r="M384" s="18">
        <f t="shared" si="197"/>
        <v>0</v>
      </c>
      <c r="N384" s="267"/>
      <c r="O384" s="18">
        <f t="shared" si="198"/>
        <v>63.75</v>
      </c>
      <c r="P384" s="18">
        <f t="shared" si="199"/>
        <v>0</v>
      </c>
      <c r="Q384" s="267"/>
      <c r="R384" s="18">
        <f t="shared" si="200"/>
        <v>68</v>
      </c>
      <c r="S384" s="18">
        <f t="shared" si="201"/>
        <v>0</v>
      </c>
      <c r="T384" s="267"/>
      <c r="U384" s="18">
        <v>85</v>
      </c>
      <c r="V384" s="17">
        <f t="shared" si="181"/>
        <v>0</v>
      </c>
      <c r="W384" s="267"/>
    </row>
    <row r="385" spans="1:23" ht="16.5">
      <c r="A385" s="23" t="s">
        <v>166</v>
      </c>
      <c r="B385" s="195">
        <v>4650001681409</v>
      </c>
      <c r="C385" s="37" t="s">
        <v>165</v>
      </c>
      <c r="D385" s="21" t="s">
        <v>164</v>
      </c>
      <c r="E385" s="20">
        <v>20</v>
      </c>
      <c r="F385" s="19">
        <f t="shared" si="192"/>
        <v>46.2</v>
      </c>
      <c r="G385" s="19">
        <f t="shared" si="193"/>
        <v>0</v>
      </c>
      <c r="H385" s="267"/>
      <c r="I385" s="18">
        <f t="shared" si="194"/>
        <v>50.05</v>
      </c>
      <c r="J385" s="18">
        <f t="shared" si="195"/>
        <v>0</v>
      </c>
      <c r="K385" s="267"/>
      <c r="L385" s="18">
        <f t="shared" si="196"/>
        <v>53.9</v>
      </c>
      <c r="M385" s="18">
        <f t="shared" si="197"/>
        <v>0</v>
      </c>
      <c r="N385" s="267"/>
      <c r="O385" s="18">
        <f t="shared" si="198"/>
        <v>57.75</v>
      </c>
      <c r="P385" s="18">
        <f t="shared" si="199"/>
        <v>0</v>
      </c>
      <c r="Q385" s="267"/>
      <c r="R385" s="18">
        <f t="shared" si="200"/>
        <v>61.6</v>
      </c>
      <c r="S385" s="18">
        <f t="shared" si="201"/>
        <v>0</v>
      </c>
      <c r="T385" s="267"/>
      <c r="U385" s="18">
        <v>77</v>
      </c>
      <c r="V385" s="17">
        <f t="shared" si="181"/>
        <v>0</v>
      </c>
      <c r="W385" s="267"/>
    </row>
    <row r="386" spans="1:23" ht="16.5">
      <c r="A386" s="23" t="s">
        <v>163</v>
      </c>
      <c r="B386" s="209">
        <v>2000062151809</v>
      </c>
      <c r="C386" s="37" t="s">
        <v>162</v>
      </c>
      <c r="D386" s="21" t="s">
        <v>159</v>
      </c>
      <c r="E386" s="20">
        <v>20</v>
      </c>
      <c r="F386" s="19">
        <f t="shared" si="192"/>
        <v>87</v>
      </c>
      <c r="G386" s="19">
        <f t="shared" si="193"/>
        <v>0</v>
      </c>
      <c r="H386" s="267"/>
      <c r="I386" s="18">
        <f t="shared" si="194"/>
        <v>94.25</v>
      </c>
      <c r="J386" s="18">
        <f t="shared" si="195"/>
        <v>0</v>
      </c>
      <c r="K386" s="267"/>
      <c r="L386" s="18">
        <f t="shared" si="196"/>
        <v>101.5</v>
      </c>
      <c r="M386" s="18">
        <f t="shared" si="197"/>
        <v>0</v>
      </c>
      <c r="N386" s="267"/>
      <c r="O386" s="18">
        <f t="shared" si="198"/>
        <v>108.75</v>
      </c>
      <c r="P386" s="18">
        <f t="shared" si="199"/>
        <v>0</v>
      </c>
      <c r="Q386" s="267"/>
      <c r="R386" s="18">
        <f t="shared" si="200"/>
        <v>116</v>
      </c>
      <c r="S386" s="18">
        <f t="shared" si="201"/>
        <v>0</v>
      </c>
      <c r="T386" s="267"/>
      <c r="U386" s="18">
        <v>145</v>
      </c>
      <c r="V386" s="17">
        <f t="shared" si="181"/>
        <v>0</v>
      </c>
      <c r="W386" s="267"/>
    </row>
    <row r="387" spans="1:23" ht="16.5">
      <c r="A387" s="23" t="s">
        <v>161</v>
      </c>
      <c r="B387" s="209">
        <v>2000062063218</v>
      </c>
      <c r="C387" s="37" t="s">
        <v>160</v>
      </c>
      <c r="D387" s="21" t="s">
        <v>159</v>
      </c>
      <c r="E387" s="20">
        <v>20</v>
      </c>
      <c r="F387" s="19">
        <f t="shared" si="192"/>
        <v>90</v>
      </c>
      <c r="G387" s="19">
        <f t="shared" si="193"/>
        <v>0</v>
      </c>
      <c r="H387" s="267"/>
      <c r="I387" s="18">
        <f t="shared" si="194"/>
        <v>97.5</v>
      </c>
      <c r="J387" s="18">
        <f t="shared" si="195"/>
        <v>0</v>
      </c>
      <c r="K387" s="267"/>
      <c r="L387" s="18">
        <f t="shared" si="196"/>
        <v>105</v>
      </c>
      <c r="M387" s="18">
        <f t="shared" si="197"/>
        <v>0</v>
      </c>
      <c r="N387" s="267"/>
      <c r="O387" s="18">
        <f t="shared" si="198"/>
        <v>112.5</v>
      </c>
      <c r="P387" s="18">
        <f t="shared" si="199"/>
        <v>0</v>
      </c>
      <c r="Q387" s="267"/>
      <c r="R387" s="18">
        <f t="shared" si="200"/>
        <v>120</v>
      </c>
      <c r="S387" s="18">
        <f t="shared" si="201"/>
        <v>0</v>
      </c>
      <c r="T387" s="267"/>
      <c r="U387" s="18">
        <v>150</v>
      </c>
      <c r="V387" s="17">
        <f t="shared" si="181"/>
        <v>0</v>
      </c>
      <c r="W387" s="267"/>
    </row>
    <row r="388" spans="1:23" ht="16.5">
      <c r="A388" s="23" t="s">
        <v>917</v>
      </c>
      <c r="B388" s="195">
        <v>2000062151663</v>
      </c>
      <c r="C388" s="37" t="s">
        <v>158</v>
      </c>
      <c r="D388" s="21" t="s">
        <v>142</v>
      </c>
      <c r="E388" s="20">
        <v>20</v>
      </c>
      <c r="F388" s="19">
        <f t="shared" si="192"/>
        <v>213</v>
      </c>
      <c r="G388" s="19">
        <f t="shared" si="193"/>
        <v>0</v>
      </c>
      <c r="H388" s="267"/>
      <c r="I388" s="18">
        <f t="shared" si="194"/>
        <v>230.75</v>
      </c>
      <c r="J388" s="18">
        <f t="shared" si="195"/>
        <v>0</v>
      </c>
      <c r="K388" s="267"/>
      <c r="L388" s="18">
        <f t="shared" si="196"/>
        <v>248.5</v>
      </c>
      <c r="M388" s="18">
        <f t="shared" si="197"/>
        <v>0</v>
      </c>
      <c r="N388" s="267"/>
      <c r="O388" s="18">
        <f t="shared" si="198"/>
        <v>266.25</v>
      </c>
      <c r="P388" s="18">
        <f t="shared" si="199"/>
        <v>0</v>
      </c>
      <c r="Q388" s="267"/>
      <c r="R388" s="18">
        <f t="shared" si="200"/>
        <v>284</v>
      </c>
      <c r="S388" s="18">
        <f t="shared" si="201"/>
        <v>0</v>
      </c>
      <c r="T388" s="267"/>
      <c r="U388" s="18">
        <v>355</v>
      </c>
      <c r="V388" s="17">
        <f t="shared" si="181"/>
        <v>0</v>
      </c>
      <c r="W388" s="267"/>
    </row>
    <row r="389" spans="1:23" ht="16.5">
      <c r="A389" s="23" t="s">
        <v>918</v>
      </c>
      <c r="B389" s="195">
        <v>2000062151656</v>
      </c>
      <c r="C389" s="37" t="s">
        <v>157</v>
      </c>
      <c r="D389" s="21" t="s">
        <v>142</v>
      </c>
      <c r="E389" s="20">
        <v>10</v>
      </c>
      <c r="F389" s="19">
        <f t="shared" si="192"/>
        <v>95.4</v>
      </c>
      <c r="G389" s="19">
        <f t="shared" si="193"/>
        <v>0</v>
      </c>
      <c r="H389" s="267"/>
      <c r="I389" s="18">
        <f t="shared" si="194"/>
        <v>103.35</v>
      </c>
      <c r="J389" s="18">
        <f t="shared" si="195"/>
        <v>0</v>
      </c>
      <c r="K389" s="267"/>
      <c r="L389" s="18">
        <f t="shared" si="196"/>
        <v>111.3</v>
      </c>
      <c r="M389" s="18">
        <f t="shared" si="197"/>
        <v>0</v>
      </c>
      <c r="N389" s="267"/>
      <c r="O389" s="18">
        <f t="shared" si="198"/>
        <v>119.25</v>
      </c>
      <c r="P389" s="18">
        <f t="shared" si="199"/>
        <v>0</v>
      </c>
      <c r="Q389" s="267"/>
      <c r="R389" s="18">
        <f t="shared" si="200"/>
        <v>127.2</v>
      </c>
      <c r="S389" s="18">
        <f t="shared" si="201"/>
        <v>0</v>
      </c>
      <c r="T389" s="267"/>
      <c r="U389" s="18">
        <v>159</v>
      </c>
      <c r="V389" s="17">
        <f aca="true" t="shared" si="202" ref="V389:V416">U389*W389</f>
        <v>0</v>
      </c>
      <c r="W389" s="267"/>
    </row>
    <row r="390" spans="1:23" s="31" customFormat="1" ht="20.25">
      <c r="A390" s="36"/>
      <c r="B390" s="213"/>
      <c r="C390" s="35" t="s">
        <v>156</v>
      </c>
      <c r="D390" s="32"/>
      <c r="E390" s="34"/>
      <c r="F390" s="33"/>
      <c r="G390" s="33"/>
      <c r="H390" s="290"/>
      <c r="I390" s="33"/>
      <c r="J390" s="33"/>
      <c r="K390" s="290"/>
      <c r="L390" s="33"/>
      <c r="M390" s="33"/>
      <c r="N390" s="290"/>
      <c r="O390" s="33"/>
      <c r="P390" s="33"/>
      <c r="Q390" s="290"/>
      <c r="R390" s="33"/>
      <c r="S390" s="33"/>
      <c r="T390" s="290"/>
      <c r="U390" s="33"/>
      <c r="V390" s="32">
        <f t="shared" si="202"/>
        <v>0</v>
      </c>
      <c r="W390" s="290"/>
    </row>
    <row r="391" spans="1:23" ht="16.5">
      <c r="A391" s="23" t="s">
        <v>155</v>
      </c>
      <c r="B391" s="195">
        <v>2000062072340</v>
      </c>
      <c r="C391" s="37" t="s">
        <v>154</v>
      </c>
      <c r="D391" s="21" t="s">
        <v>142</v>
      </c>
      <c r="E391" s="20">
        <v>10</v>
      </c>
      <c r="F391" s="19">
        <f aca="true" t="shared" si="203" ref="F391:F399">U391-(U391/100*40)</f>
        <v>239.39999999999998</v>
      </c>
      <c r="G391" s="19">
        <f aca="true" t="shared" si="204" ref="G391:G399">F391*H391</f>
        <v>0</v>
      </c>
      <c r="H391" s="267"/>
      <c r="I391" s="18">
        <f aca="true" t="shared" si="205" ref="I391:I399">U391-(U391/100*35)</f>
        <v>259.35</v>
      </c>
      <c r="J391" s="18">
        <f aca="true" t="shared" si="206" ref="J391:J399">I391*K391</f>
        <v>0</v>
      </c>
      <c r="K391" s="267"/>
      <c r="L391" s="18">
        <f aca="true" t="shared" si="207" ref="L391:L399">U391-(U391/100*30)</f>
        <v>279.3</v>
      </c>
      <c r="M391" s="18">
        <f aca="true" t="shared" si="208" ref="M391:M399">L391*N391</f>
        <v>0</v>
      </c>
      <c r="N391" s="267"/>
      <c r="O391" s="18">
        <f aca="true" t="shared" si="209" ref="O391:O399">U391-(U391/100*25)</f>
        <v>299.25</v>
      </c>
      <c r="P391" s="18">
        <f aca="true" t="shared" si="210" ref="P391:P399">O391*Q391</f>
        <v>0</v>
      </c>
      <c r="Q391" s="267"/>
      <c r="R391" s="18">
        <f aca="true" t="shared" si="211" ref="R391:R399">U391-(U391/100*20)</f>
        <v>319.2</v>
      </c>
      <c r="S391" s="18">
        <f aca="true" t="shared" si="212" ref="S391:S426">R391*T391</f>
        <v>0</v>
      </c>
      <c r="T391" s="267"/>
      <c r="U391" s="18">
        <v>399</v>
      </c>
      <c r="V391" s="17">
        <f t="shared" si="202"/>
        <v>0</v>
      </c>
      <c r="W391" s="267"/>
    </row>
    <row r="392" spans="1:23" ht="16.5">
      <c r="A392" s="23" t="s">
        <v>153</v>
      </c>
      <c r="B392" s="195">
        <v>2000059830014</v>
      </c>
      <c r="C392" s="37" t="s">
        <v>152</v>
      </c>
      <c r="D392" s="21" t="s">
        <v>142</v>
      </c>
      <c r="E392" s="20">
        <v>10</v>
      </c>
      <c r="F392" s="19">
        <f t="shared" si="203"/>
        <v>239.39999999999998</v>
      </c>
      <c r="G392" s="19">
        <f t="shared" si="204"/>
        <v>0</v>
      </c>
      <c r="H392" s="267"/>
      <c r="I392" s="18">
        <f t="shared" si="205"/>
        <v>259.35</v>
      </c>
      <c r="J392" s="18">
        <f t="shared" si="206"/>
        <v>0</v>
      </c>
      <c r="K392" s="267"/>
      <c r="L392" s="18">
        <f t="shared" si="207"/>
        <v>279.3</v>
      </c>
      <c r="M392" s="18">
        <f t="shared" si="208"/>
        <v>0</v>
      </c>
      <c r="N392" s="267"/>
      <c r="O392" s="18">
        <f t="shared" si="209"/>
        <v>299.25</v>
      </c>
      <c r="P392" s="18">
        <f t="shared" si="210"/>
        <v>0</v>
      </c>
      <c r="Q392" s="267"/>
      <c r="R392" s="18">
        <f t="shared" si="211"/>
        <v>319.2</v>
      </c>
      <c r="S392" s="18">
        <f t="shared" si="212"/>
        <v>0</v>
      </c>
      <c r="T392" s="267"/>
      <c r="U392" s="18">
        <v>399</v>
      </c>
      <c r="V392" s="17">
        <f t="shared" si="202"/>
        <v>0</v>
      </c>
      <c r="W392" s="267"/>
    </row>
    <row r="393" spans="1:23" ht="16.5">
      <c r="A393" s="23" t="s">
        <v>151</v>
      </c>
      <c r="B393" s="195">
        <v>2000059840013</v>
      </c>
      <c r="C393" s="37" t="s">
        <v>150</v>
      </c>
      <c r="D393" s="21" t="s">
        <v>142</v>
      </c>
      <c r="E393" s="20">
        <v>10</v>
      </c>
      <c r="F393" s="19">
        <f t="shared" si="203"/>
        <v>239.39999999999998</v>
      </c>
      <c r="G393" s="19">
        <f t="shared" si="204"/>
        <v>0</v>
      </c>
      <c r="H393" s="267"/>
      <c r="I393" s="18">
        <f t="shared" si="205"/>
        <v>259.35</v>
      </c>
      <c r="J393" s="18">
        <f t="shared" si="206"/>
        <v>0</v>
      </c>
      <c r="K393" s="267"/>
      <c r="L393" s="18">
        <f t="shared" si="207"/>
        <v>279.3</v>
      </c>
      <c r="M393" s="18">
        <f t="shared" si="208"/>
        <v>0</v>
      </c>
      <c r="N393" s="267"/>
      <c r="O393" s="18">
        <f t="shared" si="209"/>
        <v>299.25</v>
      </c>
      <c r="P393" s="18">
        <f t="shared" si="210"/>
        <v>0</v>
      </c>
      <c r="Q393" s="267"/>
      <c r="R393" s="18">
        <f t="shared" si="211"/>
        <v>319.2</v>
      </c>
      <c r="S393" s="18">
        <f t="shared" si="212"/>
        <v>0</v>
      </c>
      <c r="T393" s="267"/>
      <c r="U393" s="18">
        <v>399</v>
      </c>
      <c r="V393" s="17">
        <f t="shared" si="202"/>
        <v>0</v>
      </c>
      <c r="W393" s="267"/>
    </row>
    <row r="394" spans="1:23" ht="16.5">
      <c r="A394" s="23" t="s">
        <v>149</v>
      </c>
      <c r="B394" s="209">
        <v>2000062151625</v>
      </c>
      <c r="C394" s="37" t="s">
        <v>915</v>
      </c>
      <c r="D394" s="21" t="s">
        <v>142</v>
      </c>
      <c r="E394" s="20">
        <v>10</v>
      </c>
      <c r="F394" s="19">
        <f t="shared" si="203"/>
        <v>255</v>
      </c>
      <c r="G394" s="19">
        <f t="shared" si="204"/>
        <v>0</v>
      </c>
      <c r="H394" s="267"/>
      <c r="I394" s="18">
        <f t="shared" si="205"/>
        <v>276.25</v>
      </c>
      <c r="J394" s="18">
        <f t="shared" si="206"/>
        <v>0</v>
      </c>
      <c r="K394" s="267"/>
      <c r="L394" s="18">
        <f t="shared" si="207"/>
        <v>297.5</v>
      </c>
      <c r="M394" s="18">
        <f t="shared" si="208"/>
        <v>0</v>
      </c>
      <c r="N394" s="267"/>
      <c r="O394" s="18">
        <f t="shared" si="209"/>
        <v>318.75</v>
      </c>
      <c r="P394" s="18">
        <f t="shared" si="210"/>
        <v>0</v>
      </c>
      <c r="Q394" s="267"/>
      <c r="R394" s="18">
        <f t="shared" si="211"/>
        <v>340</v>
      </c>
      <c r="S394" s="18">
        <f t="shared" si="212"/>
        <v>0</v>
      </c>
      <c r="T394" s="267"/>
      <c r="U394" s="18">
        <v>425</v>
      </c>
      <c r="V394" s="17">
        <f t="shared" si="202"/>
        <v>0</v>
      </c>
      <c r="W394" s="267"/>
    </row>
    <row r="395" spans="1:23" ht="16.5">
      <c r="A395" s="23" t="s">
        <v>910</v>
      </c>
      <c r="B395" s="209">
        <v>2000062151618</v>
      </c>
      <c r="C395" s="37" t="s">
        <v>916</v>
      </c>
      <c r="D395" s="21" t="s">
        <v>142</v>
      </c>
      <c r="E395" s="20">
        <v>10</v>
      </c>
      <c r="F395" s="19">
        <f t="shared" si="203"/>
        <v>255</v>
      </c>
      <c r="G395" s="19">
        <f t="shared" si="204"/>
        <v>0</v>
      </c>
      <c r="H395" s="267"/>
      <c r="I395" s="18">
        <f t="shared" si="205"/>
        <v>276.25</v>
      </c>
      <c r="J395" s="18">
        <f t="shared" si="206"/>
        <v>0</v>
      </c>
      <c r="K395" s="267"/>
      <c r="L395" s="18">
        <f t="shared" si="207"/>
        <v>297.5</v>
      </c>
      <c r="M395" s="18">
        <f t="shared" si="208"/>
        <v>0</v>
      </c>
      <c r="N395" s="267"/>
      <c r="O395" s="18">
        <f t="shared" si="209"/>
        <v>318.75</v>
      </c>
      <c r="P395" s="18">
        <f t="shared" si="210"/>
        <v>0</v>
      </c>
      <c r="Q395" s="267"/>
      <c r="R395" s="18">
        <f t="shared" si="211"/>
        <v>340</v>
      </c>
      <c r="S395" s="18">
        <f t="shared" si="212"/>
        <v>0</v>
      </c>
      <c r="T395" s="267"/>
      <c r="U395" s="18">
        <v>425</v>
      </c>
      <c r="V395" s="17">
        <f t="shared" si="202"/>
        <v>0</v>
      </c>
      <c r="W395" s="267"/>
    </row>
    <row r="396" spans="1:23" ht="16.5">
      <c r="A396" s="23" t="s">
        <v>148</v>
      </c>
      <c r="B396" s="195">
        <v>2000059870010</v>
      </c>
      <c r="C396" s="37" t="s">
        <v>147</v>
      </c>
      <c r="D396" s="21" t="s">
        <v>142</v>
      </c>
      <c r="E396" s="20">
        <v>10</v>
      </c>
      <c r="F396" s="19">
        <f t="shared" si="203"/>
        <v>255</v>
      </c>
      <c r="G396" s="19">
        <f t="shared" si="204"/>
        <v>0</v>
      </c>
      <c r="H396" s="267"/>
      <c r="I396" s="18">
        <f t="shared" si="205"/>
        <v>276.25</v>
      </c>
      <c r="J396" s="18">
        <f t="shared" si="206"/>
        <v>0</v>
      </c>
      <c r="K396" s="267"/>
      <c r="L396" s="18">
        <f t="shared" si="207"/>
        <v>297.5</v>
      </c>
      <c r="M396" s="18">
        <f t="shared" si="208"/>
        <v>0</v>
      </c>
      <c r="N396" s="267"/>
      <c r="O396" s="18">
        <f t="shared" si="209"/>
        <v>318.75</v>
      </c>
      <c r="P396" s="18">
        <f t="shared" si="210"/>
        <v>0</v>
      </c>
      <c r="Q396" s="267"/>
      <c r="R396" s="18">
        <f t="shared" si="211"/>
        <v>340</v>
      </c>
      <c r="S396" s="18">
        <f t="shared" si="212"/>
        <v>0</v>
      </c>
      <c r="T396" s="267"/>
      <c r="U396" s="18">
        <v>425</v>
      </c>
      <c r="V396" s="17">
        <f t="shared" si="202"/>
        <v>0</v>
      </c>
      <c r="W396" s="267"/>
    </row>
    <row r="397" spans="1:23" ht="16.5">
      <c r="A397" s="23" t="s">
        <v>146</v>
      </c>
      <c r="B397" s="195">
        <v>2000062072333</v>
      </c>
      <c r="C397" s="37" t="s">
        <v>912</v>
      </c>
      <c r="D397" s="21" t="s">
        <v>142</v>
      </c>
      <c r="E397" s="20">
        <v>10</v>
      </c>
      <c r="F397" s="19">
        <f t="shared" si="203"/>
        <v>177</v>
      </c>
      <c r="G397" s="19">
        <f t="shared" si="204"/>
        <v>0</v>
      </c>
      <c r="H397" s="267"/>
      <c r="I397" s="18">
        <f t="shared" si="205"/>
        <v>191.75</v>
      </c>
      <c r="J397" s="18">
        <f t="shared" si="206"/>
        <v>0</v>
      </c>
      <c r="K397" s="267"/>
      <c r="L397" s="18">
        <f t="shared" si="207"/>
        <v>206.5</v>
      </c>
      <c r="M397" s="18">
        <f t="shared" si="208"/>
        <v>0</v>
      </c>
      <c r="N397" s="267"/>
      <c r="O397" s="18">
        <f t="shared" si="209"/>
        <v>221.25</v>
      </c>
      <c r="P397" s="18">
        <f t="shared" si="210"/>
        <v>0</v>
      </c>
      <c r="Q397" s="267"/>
      <c r="R397" s="18">
        <f t="shared" si="211"/>
        <v>236</v>
      </c>
      <c r="S397" s="18">
        <f t="shared" si="212"/>
        <v>0</v>
      </c>
      <c r="T397" s="267"/>
      <c r="U397" s="18">
        <v>295</v>
      </c>
      <c r="V397" s="17">
        <f t="shared" si="202"/>
        <v>0</v>
      </c>
      <c r="W397" s="267"/>
    </row>
    <row r="398" spans="1:23" ht="16.5">
      <c r="A398" s="23" t="s">
        <v>145</v>
      </c>
      <c r="B398" s="195">
        <v>2000062072326</v>
      </c>
      <c r="C398" s="37" t="s">
        <v>913</v>
      </c>
      <c r="D398" s="21" t="s">
        <v>142</v>
      </c>
      <c r="E398" s="20">
        <v>10</v>
      </c>
      <c r="F398" s="19">
        <f t="shared" si="203"/>
        <v>177</v>
      </c>
      <c r="G398" s="19">
        <f t="shared" si="204"/>
        <v>0</v>
      </c>
      <c r="H398" s="267"/>
      <c r="I398" s="18">
        <f t="shared" si="205"/>
        <v>191.75</v>
      </c>
      <c r="J398" s="18">
        <f t="shared" si="206"/>
        <v>0</v>
      </c>
      <c r="K398" s="267"/>
      <c r="L398" s="18">
        <f t="shared" si="207"/>
        <v>206.5</v>
      </c>
      <c r="M398" s="18">
        <f t="shared" si="208"/>
        <v>0</v>
      </c>
      <c r="N398" s="267"/>
      <c r="O398" s="18">
        <f t="shared" si="209"/>
        <v>221.25</v>
      </c>
      <c r="P398" s="18">
        <f t="shared" si="210"/>
        <v>0</v>
      </c>
      <c r="Q398" s="267"/>
      <c r="R398" s="18">
        <f t="shared" si="211"/>
        <v>236</v>
      </c>
      <c r="S398" s="18">
        <f t="shared" si="212"/>
        <v>0</v>
      </c>
      <c r="T398" s="267"/>
      <c r="U398" s="18">
        <v>295</v>
      </c>
      <c r="V398" s="17">
        <f t="shared" si="202"/>
        <v>0</v>
      </c>
      <c r="W398" s="267"/>
    </row>
    <row r="399" spans="1:23" ht="16.5">
      <c r="A399" s="23" t="s">
        <v>144</v>
      </c>
      <c r="B399" s="195">
        <v>2000062072319</v>
      </c>
      <c r="C399" s="37" t="s">
        <v>914</v>
      </c>
      <c r="D399" s="21" t="s">
        <v>142</v>
      </c>
      <c r="E399" s="20">
        <v>10</v>
      </c>
      <c r="F399" s="19">
        <f t="shared" si="203"/>
        <v>177</v>
      </c>
      <c r="G399" s="19">
        <f t="shared" si="204"/>
        <v>0</v>
      </c>
      <c r="H399" s="267"/>
      <c r="I399" s="18">
        <f t="shared" si="205"/>
        <v>191.75</v>
      </c>
      <c r="J399" s="18">
        <f t="shared" si="206"/>
        <v>0</v>
      </c>
      <c r="K399" s="267"/>
      <c r="L399" s="18">
        <f t="shared" si="207"/>
        <v>206.5</v>
      </c>
      <c r="M399" s="18">
        <f t="shared" si="208"/>
        <v>0</v>
      </c>
      <c r="N399" s="267"/>
      <c r="O399" s="18">
        <f t="shared" si="209"/>
        <v>221.25</v>
      </c>
      <c r="P399" s="18">
        <f t="shared" si="210"/>
        <v>0</v>
      </c>
      <c r="Q399" s="267"/>
      <c r="R399" s="18">
        <f t="shared" si="211"/>
        <v>236</v>
      </c>
      <c r="S399" s="18">
        <f t="shared" si="212"/>
        <v>0</v>
      </c>
      <c r="T399" s="267"/>
      <c r="U399" s="18">
        <v>295</v>
      </c>
      <c r="V399" s="17">
        <f t="shared" si="202"/>
        <v>0</v>
      </c>
      <c r="W399" s="267"/>
    </row>
    <row r="400" spans="1:23" ht="16.5">
      <c r="A400" s="23" t="s">
        <v>911</v>
      </c>
      <c r="B400" s="195">
        <v>2000062072289</v>
      </c>
      <c r="C400" s="37" t="s">
        <v>143</v>
      </c>
      <c r="D400" s="21" t="s">
        <v>142</v>
      </c>
      <c r="E400" s="20">
        <v>10</v>
      </c>
      <c r="F400" s="19">
        <f>U400-(U400/100*40)</f>
        <v>177</v>
      </c>
      <c r="G400" s="19">
        <f>F400*H400</f>
        <v>0</v>
      </c>
      <c r="H400" s="267"/>
      <c r="I400" s="18">
        <f>U400-(U400/100*35)</f>
        <v>191.75</v>
      </c>
      <c r="J400" s="18">
        <f>I400*K400</f>
        <v>0</v>
      </c>
      <c r="K400" s="267"/>
      <c r="L400" s="18">
        <f>U400-(U400/100*30)</f>
        <v>206.5</v>
      </c>
      <c r="M400" s="18">
        <f>L400*N400</f>
        <v>0</v>
      </c>
      <c r="N400" s="267"/>
      <c r="O400" s="18">
        <f>U400-(U400/100*25)</f>
        <v>221.25</v>
      </c>
      <c r="P400" s="18">
        <f>O400*Q400</f>
        <v>0</v>
      </c>
      <c r="Q400" s="267"/>
      <c r="R400" s="18">
        <f>U400-(U400/100*20)</f>
        <v>236</v>
      </c>
      <c r="S400" s="18">
        <f>R400*T400</f>
        <v>0</v>
      </c>
      <c r="T400" s="267"/>
      <c r="U400" s="18">
        <v>295</v>
      </c>
      <c r="V400" s="17">
        <f>U400*W400</f>
        <v>0</v>
      </c>
      <c r="W400" s="267"/>
    </row>
    <row r="401" spans="1:23" s="31" customFormat="1" ht="20.25">
      <c r="A401" s="36"/>
      <c r="B401" s="213"/>
      <c r="C401" s="35" t="s">
        <v>141</v>
      </c>
      <c r="D401" s="32"/>
      <c r="E401" s="34"/>
      <c r="F401" s="33"/>
      <c r="G401" s="33"/>
      <c r="H401" s="290"/>
      <c r="I401" s="33"/>
      <c r="J401" s="33"/>
      <c r="K401" s="290"/>
      <c r="L401" s="33"/>
      <c r="M401" s="33"/>
      <c r="N401" s="290"/>
      <c r="O401" s="33"/>
      <c r="P401" s="33"/>
      <c r="Q401" s="290"/>
      <c r="R401" s="33"/>
      <c r="S401" s="33">
        <f t="shared" si="212"/>
        <v>0</v>
      </c>
      <c r="T401" s="290"/>
      <c r="U401" s="33"/>
      <c r="V401" s="32">
        <f t="shared" si="202"/>
        <v>0</v>
      </c>
      <c r="W401" s="290"/>
    </row>
    <row r="402" spans="1:251" s="38" customFormat="1" ht="16.5">
      <c r="A402" s="23" t="s">
        <v>140</v>
      </c>
      <c r="B402" s="195">
        <v>2000062061412</v>
      </c>
      <c r="C402" s="37" t="s">
        <v>139</v>
      </c>
      <c r="D402" s="21" t="s">
        <v>0</v>
      </c>
      <c r="E402" s="20">
        <v>60</v>
      </c>
      <c r="F402" s="19">
        <f aca="true" t="shared" si="213" ref="F402:F426">U402-(U402/100*40)</f>
        <v>119.4</v>
      </c>
      <c r="G402" s="19">
        <f aca="true" t="shared" si="214" ref="G402:G426">F402*H402</f>
        <v>0</v>
      </c>
      <c r="H402" s="292"/>
      <c r="I402" s="18">
        <f aca="true" t="shared" si="215" ref="I402:I426">U402-(U402/100*35)</f>
        <v>129.35</v>
      </c>
      <c r="J402" s="18">
        <f aca="true" t="shared" si="216" ref="J402:J426">I402*K402</f>
        <v>0</v>
      </c>
      <c r="K402" s="292"/>
      <c r="L402" s="18">
        <f aca="true" t="shared" si="217" ref="L402:L426">U402-(U402/100*30)</f>
        <v>139.3</v>
      </c>
      <c r="M402" s="18">
        <f aca="true" t="shared" si="218" ref="M402:M426">L402*N402</f>
        <v>0</v>
      </c>
      <c r="N402" s="292"/>
      <c r="O402" s="18">
        <f aca="true" t="shared" si="219" ref="O402:O426">U402-(U402/100*25)</f>
        <v>149.25</v>
      </c>
      <c r="P402" s="18">
        <f aca="true" t="shared" si="220" ref="P402:P426">O402*Q402</f>
        <v>0</v>
      </c>
      <c r="Q402" s="292"/>
      <c r="R402" s="18">
        <f aca="true" t="shared" si="221" ref="R402:R426">U402-(U402/100*20)</f>
        <v>159.2</v>
      </c>
      <c r="S402" s="18">
        <f t="shared" si="212"/>
        <v>0</v>
      </c>
      <c r="T402" s="292"/>
      <c r="U402" s="18">
        <v>199</v>
      </c>
      <c r="V402" s="17">
        <f t="shared" si="202"/>
        <v>0</v>
      </c>
      <c r="W402" s="292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</row>
    <row r="403" spans="1:251" s="38" customFormat="1" ht="16.5">
      <c r="A403" s="23" t="s">
        <v>138</v>
      </c>
      <c r="B403" s="195">
        <v>2000053670012</v>
      </c>
      <c r="C403" s="37" t="s">
        <v>137</v>
      </c>
      <c r="D403" s="21" t="s">
        <v>0</v>
      </c>
      <c r="E403" s="20">
        <v>24</v>
      </c>
      <c r="F403" s="19">
        <f t="shared" si="213"/>
        <v>419.4</v>
      </c>
      <c r="G403" s="19">
        <f t="shared" si="214"/>
        <v>0</v>
      </c>
      <c r="H403" s="292"/>
      <c r="I403" s="18">
        <f t="shared" si="215"/>
        <v>454.35</v>
      </c>
      <c r="J403" s="18">
        <f t="shared" si="216"/>
        <v>0</v>
      </c>
      <c r="K403" s="292"/>
      <c r="L403" s="18">
        <f t="shared" si="217"/>
        <v>489.29999999999995</v>
      </c>
      <c r="M403" s="18">
        <f t="shared" si="218"/>
        <v>0</v>
      </c>
      <c r="N403" s="292"/>
      <c r="O403" s="18">
        <f t="shared" si="219"/>
        <v>524.25</v>
      </c>
      <c r="P403" s="18">
        <f t="shared" si="220"/>
        <v>0</v>
      </c>
      <c r="Q403" s="292"/>
      <c r="R403" s="18">
        <f t="shared" si="221"/>
        <v>559.2</v>
      </c>
      <c r="S403" s="18">
        <f t="shared" si="212"/>
        <v>0</v>
      </c>
      <c r="T403" s="292"/>
      <c r="U403" s="18">
        <v>699</v>
      </c>
      <c r="V403" s="17">
        <f t="shared" si="202"/>
        <v>0</v>
      </c>
      <c r="W403" s="292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</row>
    <row r="404" spans="1:251" s="38" customFormat="1" ht="16.5">
      <c r="A404" s="23" t="s">
        <v>136</v>
      </c>
      <c r="B404" s="195">
        <v>2000062061368</v>
      </c>
      <c r="C404" s="37" t="s">
        <v>135</v>
      </c>
      <c r="D404" s="21" t="s">
        <v>0</v>
      </c>
      <c r="E404" s="20">
        <v>48</v>
      </c>
      <c r="F404" s="19">
        <f t="shared" si="213"/>
        <v>297</v>
      </c>
      <c r="G404" s="19">
        <f t="shared" si="214"/>
        <v>0</v>
      </c>
      <c r="H404" s="292"/>
      <c r="I404" s="18">
        <f t="shared" si="215"/>
        <v>321.75</v>
      </c>
      <c r="J404" s="18">
        <f t="shared" si="216"/>
        <v>0</v>
      </c>
      <c r="K404" s="292"/>
      <c r="L404" s="18">
        <f t="shared" si="217"/>
        <v>346.5</v>
      </c>
      <c r="M404" s="18">
        <f t="shared" si="218"/>
        <v>0</v>
      </c>
      <c r="N404" s="292"/>
      <c r="O404" s="18">
        <f t="shared" si="219"/>
        <v>371.25</v>
      </c>
      <c r="P404" s="18">
        <f t="shared" si="220"/>
        <v>0</v>
      </c>
      <c r="Q404" s="292"/>
      <c r="R404" s="18">
        <f t="shared" si="221"/>
        <v>396</v>
      </c>
      <c r="S404" s="18">
        <f t="shared" si="212"/>
        <v>0</v>
      </c>
      <c r="T404" s="292"/>
      <c r="U404" s="18">
        <v>495</v>
      </c>
      <c r="V404" s="17">
        <f t="shared" si="202"/>
        <v>0</v>
      </c>
      <c r="W404" s="292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</row>
    <row r="405" spans="1:251" s="38" customFormat="1" ht="16.5">
      <c r="A405" s="23" t="s">
        <v>134</v>
      </c>
      <c r="B405" s="195">
        <v>2000062061344</v>
      </c>
      <c r="C405" s="37" t="s">
        <v>133</v>
      </c>
      <c r="D405" s="21" t="s">
        <v>0</v>
      </c>
      <c r="E405" s="20">
        <v>96</v>
      </c>
      <c r="F405" s="19">
        <f t="shared" si="213"/>
        <v>179.39999999999998</v>
      </c>
      <c r="G405" s="19">
        <f t="shared" si="214"/>
        <v>0</v>
      </c>
      <c r="H405" s="292"/>
      <c r="I405" s="18">
        <f t="shared" si="215"/>
        <v>194.35</v>
      </c>
      <c r="J405" s="18">
        <f t="shared" si="216"/>
        <v>0</v>
      </c>
      <c r="K405" s="292"/>
      <c r="L405" s="18">
        <f t="shared" si="217"/>
        <v>209.3</v>
      </c>
      <c r="M405" s="18">
        <f t="shared" si="218"/>
        <v>0</v>
      </c>
      <c r="N405" s="292"/>
      <c r="O405" s="18">
        <f t="shared" si="219"/>
        <v>224.25</v>
      </c>
      <c r="P405" s="18">
        <f t="shared" si="220"/>
        <v>0</v>
      </c>
      <c r="Q405" s="292"/>
      <c r="R405" s="18">
        <f t="shared" si="221"/>
        <v>239.2</v>
      </c>
      <c r="S405" s="18">
        <f t="shared" si="212"/>
        <v>0</v>
      </c>
      <c r="T405" s="292"/>
      <c r="U405" s="18">
        <v>299</v>
      </c>
      <c r="V405" s="17">
        <f t="shared" si="202"/>
        <v>0</v>
      </c>
      <c r="W405" s="292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</row>
    <row r="406" spans="1:251" s="38" customFormat="1" ht="16.5">
      <c r="A406" s="23" t="s">
        <v>132</v>
      </c>
      <c r="B406" s="195">
        <v>2000062061405</v>
      </c>
      <c r="C406" s="37" t="s">
        <v>131</v>
      </c>
      <c r="D406" s="21" t="s">
        <v>0</v>
      </c>
      <c r="E406" s="20">
        <v>36</v>
      </c>
      <c r="F406" s="19">
        <f t="shared" si="213"/>
        <v>359.4</v>
      </c>
      <c r="G406" s="19">
        <f t="shared" si="214"/>
        <v>0</v>
      </c>
      <c r="H406" s="292"/>
      <c r="I406" s="18">
        <f t="shared" si="215"/>
        <v>389.35</v>
      </c>
      <c r="J406" s="18">
        <f t="shared" si="216"/>
        <v>0</v>
      </c>
      <c r="K406" s="292"/>
      <c r="L406" s="18">
        <f t="shared" si="217"/>
        <v>419.29999999999995</v>
      </c>
      <c r="M406" s="18">
        <f t="shared" si="218"/>
        <v>0</v>
      </c>
      <c r="N406" s="292"/>
      <c r="O406" s="18">
        <f t="shared" si="219"/>
        <v>449.25</v>
      </c>
      <c r="P406" s="18">
        <f t="shared" si="220"/>
        <v>0</v>
      </c>
      <c r="Q406" s="292"/>
      <c r="R406" s="18">
        <f t="shared" si="221"/>
        <v>479.2</v>
      </c>
      <c r="S406" s="18">
        <f t="shared" si="212"/>
        <v>0</v>
      </c>
      <c r="T406" s="292"/>
      <c r="U406" s="18">
        <v>599</v>
      </c>
      <c r="V406" s="17">
        <f t="shared" si="202"/>
        <v>0</v>
      </c>
      <c r="W406" s="292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</row>
    <row r="407" spans="1:251" s="38" customFormat="1" ht="16.5">
      <c r="A407" s="23" t="s">
        <v>130</v>
      </c>
      <c r="B407" s="195">
        <v>2000062061337</v>
      </c>
      <c r="C407" s="37" t="s">
        <v>129</v>
      </c>
      <c r="D407" s="21" t="s">
        <v>0</v>
      </c>
      <c r="E407" s="20">
        <v>24</v>
      </c>
      <c r="F407" s="19">
        <f t="shared" si="213"/>
        <v>595.2</v>
      </c>
      <c r="G407" s="19">
        <f t="shared" si="214"/>
        <v>0</v>
      </c>
      <c r="H407" s="292"/>
      <c r="I407" s="18">
        <f t="shared" si="215"/>
        <v>644.8</v>
      </c>
      <c r="J407" s="18">
        <f t="shared" si="216"/>
        <v>0</v>
      </c>
      <c r="K407" s="292"/>
      <c r="L407" s="18">
        <f t="shared" si="217"/>
        <v>694.4</v>
      </c>
      <c r="M407" s="18">
        <f t="shared" si="218"/>
        <v>0</v>
      </c>
      <c r="N407" s="292"/>
      <c r="O407" s="18">
        <f t="shared" si="219"/>
        <v>744</v>
      </c>
      <c r="P407" s="18">
        <f t="shared" si="220"/>
        <v>0</v>
      </c>
      <c r="Q407" s="292"/>
      <c r="R407" s="18">
        <f t="shared" si="221"/>
        <v>793.6</v>
      </c>
      <c r="S407" s="18">
        <f t="shared" si="212"/>
        <v>0</v>
      </c>
      <c r="T407" s="292"/>
      <c r="U407" s="18">
        <v>992</v>
      </c>
      <c r="V407" s="17">
        <f t="shared" si="202"/>
        <v>0</v>
      </c>
      <c r="W407" s="292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</row>
    <row r="408" spans="1:251" s="38" customFormat="1" ht="16.5">
      <c r="A408" s="23" t="s">
        <v>128</v>
      </c>
      <c r="B408" s="195">
        <v>2000046010016</v>
      </c>
      <c r="C408" s="37" t="s">
        <v>127</v>
      </c>
      <c r="D408" s="21" t="s">
        <v>0</v>
      </c>
      <c r="E408" s="20">
        <v>48</v>
      </c>
      <c r="F408" s="19">
        <f t="shared" si="213"/>
        <v>359.4</v>
      </c>
      <c r="G408" s="19">
        <f t="shared" si="214"/>
        <v>0</v>
      </c>
      <c r="H408" s="292"/>
      <c r="I408" s="18">
        <f t="shared" si="215"/>
        <v>389.35</v>
      </c>
      <c r="J408" s="18">
        <f t="shared" si="216"/>
        <v>0</v>
      </c>
      <c r="K408" s="292"/>
      <c r="L408" s="18">
        <f t="shared" si="217"/>
        <v>419.29999999999995</v>
      </c>
      <c r="M408" s="18">
        <f t="shared" si="218"/>
        <v>0</v>
      </c>
      <c r="N408" s="292"/>
      <c r="O408" s="18">
        <f t="shared" si="219"/>
        <v>449.25</v>
      </c>
      <c r="P408" s="18">
        <f t="shared" si="220"/>
        <v>0</v>
      </c>
      <c r="Q408" s="292"/>
      <c r="R408" s="18">
        <f t="shared" si="221"/>
        <v>479.2</v>
      </c>
      <c r="S408" s="18">
        <f t="shared" si="212"/>
        <v>0</v>
      </c>
      <c r="T408" s="292"/>
      <c r="U408" s="18">
        <v>599</v>
      </c>
      <c r="V408" s="17">
        <f t="shared" si="202"/>
        <v>0</v>
      </c>
      <c r="W408" s="292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</row>
    <row r="409" spans="1:251" s="38" customFormat="1" ht="16.5">
      <c r="A409" s="23" t="s">
        <v>126</v>
      </c>
      <c r="B409" s="195">
        <v>2000053140010</v>
      </c>
      <c r="C409" s="37" t="s">
        <v>125</v>
      </c>
      <c r="D409" s="21" t="s">
        <v>0</v>
      </c>
      <c r="E409" s="20">
        <v>16</v>
      </c>
      <c r="F409" s="19">
        <f t="shared" si="213"/>
        <v>595.2</v>
      </c>
      <c r="G409" s="19">
        <f t="shared" si="214"/>
        <v>0</v>
      </c>
      <c r="H409" s="292"/>
      <c r="I409" s="18">
        <f t="shared" si="215"/>
        <v>644.8</v>
      </c>
      <c r="J409" s="18">
        <f t="shared" si="216"/>
        <v>0</v>
      </c>
      <c r="K409" s="292"/>
      <c r="L409" s="18">
        <f t="shared" si="217"/>
        <v>694.4</v>
      </c>
      <c r="M409" s="18">
        <f t="shared" si="218"/>
        <v>0</v>
      </c>
      <c r="N409" s="292"/>
      <c r="O409" s="18">
        <f t="shared" si="219"/>
        <v>744</v>
      </c>
      <c r="P409" s="18">
        <f t="shared" si="220"/>
        <v>0</v>
      </c>
      <c r="Q409" s="292"/>
      <c r="R409" s="18">
        <f t="shared" si="221"/>
        <v>793.6</v>
      </c>
      <c r="S409" s="18">
        <f t="shared" si="212"/>
        <v>0</v>
      </c>
      <c r="T409" s="292"/>
      <c r="U409" s="18">
        <v>992</v>
      </c>
      <c r="V409" s="17">
        <f t="shared" si="202"/>
        <v>0</v>
      </c>
      <c r="W409" s="292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</row>
    <row r="410" spans="1:251" s="38" customFormat="1" ht="16.5">
      <c r="A410" s="23" t="s">
        <v>124</v>
      </c>
      <c r="B410" s="195">
        <v>2000053120012</v>
      </c>
      <c r="C410" s="37" t="s">
        <v>123</v>
      </c>
      <c r="D410" s="21" t="s">
        <v>0</v>
      </c>
      <c r="E410" s="20">
        <v>36</v>
      </c>
      <c r="F410" s="19">
        <f t="shared" si="213"/>
        <v>299.4</v>
      </c>
      <c r="G410" s="19">
        <f t="shared" si="214"/>
        <v>0</v>
      </c>
      <c r="H410" s="292"/>
      <c r="I410" s="18">
        <f t="shared" si="215"/>
        <v>324.35</v>
      </c>
      <c r="J410" s="18">
        <f t="shared" si="216"/>
        <v>0</v>
      </c>
      <c r="K410" s="292"/>
      <c r="L410" s="18">
        <f t="shared" si="217"/>
        <v>349.29999999999995</v>
      </c>
      <c r="M410" s="18">
        <f t="shared" si="218"/>
        <v>0</v>
      </c>
      <c r="N410" s="292"/>
      <c r="O410" s="18">
        <f t="shared" si="219"/>
        <v>374.25</v>
      </c>
      <c r="P410" s="18">
        <f t="shared" si="220"/>
        <v>0</v>
      </c>
      <c r="Q410" s="292"/>
      <c r="R410" s="18">
        <f t="shared" si="221"/>
        <v>399.2</v>
      </c>
      <c r="S410" s="18">
        <f t="shared" si="212"/>
        <v>0</v>
      </c>
      <c r="T410" s="292"/>
      <c r="U410" s="18">
        <v>499</v>
      </c>
      <c r="V410" s="17">
        <f t="shared" si="202"/>
        <v>0</v>
      </c>
      <c r="W410" s="292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</row>
    <row r="411" spans="1:251" s="38" customFormat="1" ht="16.5">
      <c r="A411" s="23" t="s">
        <v>122</v>
      </c>
      <c r="B411" s="195">
        <v>2000046060011</v>
      </c>
      <c r="C411" s="37" t="s">
        <v>121</v>
      </c>
      <c r="D411" s="21" t="s">
        <v>0</v>
      </c>
      <c r="E411" s="20">
        <v>24</v>
      </c>
      <c r="F411" s="19">
        <f t="shared" si="213"/>
        <v>359.4</v>
      </c>
      <c r="G411" s="19">
        <f t="shared" si="214"/>
        <v>0</v>
      </c>
      <c r="H411" s="292"/>
      <c r="I411" s="18">
        <f t="shared" si="215"/>
        <v>389.35</v>
      </c>
      <c r="J411" s="18">
        <f t="shared" si="216"/>
        <v>0</v>
      </c>
      <c r="K411" s="292"/>
      <c r="L411" s="18">
        <f t="shared" si="217"/>
        <v>419.29999999999995</v>
      </c>
      <c r="M411" s="18">
        <f t="shared" si="218"/>
        <v>0</v>
      </c>
      <c r="N411" s="292"/>
      <c r="O411" s="18">
        <f t="shared" si="219"/>
        <v>449.25</v>
      </c>
      <c r="P411" s="18">
        <f t="shared" si="220"/>
        <v>0</v>
      </c>
      <c r="Q411" s="292"/>
      <c r="R411" s="18">
        <f t="shared" si="221"/>
        <v>479.2</v>
      </c>
      <c r="S411" s="18">
        <f t="shared" si="212"/>
        <v>0</v>
      </c>
      <c r="T411" s="292"/>
      <c r="U411" s="18">
        <v>599</v>
      </c>
      <c r="V411" s="17">
        <f t="shared" si="202"/>
        <v>0</v>
      </c>
      <c r="W411" s="292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</row>
    <row r="412" spans="1:251" s="38" customFormat="1" ht="16.5">
      <c r="A412" s="23" t="s">
        <v>120</v>
      </c>
      <c r="B412" s="195">
        <v>2000062061429</v>
      </c>
      <c r="C412" s="37" t="s">
        <v>119</v>
      </c>
      <c r="D412" s="21" t="s">
        <v>0</v>
      </c>
      <c r="E412" s="20">
        <v>1</v>
      </c>
      <c r="F412" s="19">
        <f t="shared" si="213"/>
        <v>1799.4</v>
      </c>
      <c r="G412" s="19">
        <f t="shared" si="214"/>
        <v>0</v>
      </c>
      <c r="H412" s="292"/>
      <c r="I412" s="18">
        <f t="shared" si="215"/>
        <v>1949.3500000000001</v>
      </c>
      <c r="J412" s="18">
        <f t="shared" si="216"/>
        <v>0</v>
      </c>
      <c r="K412" s="292"/>
      <c r="L412" s="18">
        <f t="shared" si="217"/>
        <v>2099.3</v>
      </c>
      <c r="M412" s="18">
        <f t="shared" si="218"/>
        <v>0</v>
      </c>
      <c r="N412" s="292"/>
      <c r="O412" s="18">
        <f t="shared" si="219"/>
        <v>2249.25</v>
      </c>
      <c r="P412" s="18">
        <f t="shared" si="220"/>
        <v>0</v>
      </c>
      <c r="Q412" s="292"/>
      <c r="R412" s="18">
        <f t="shared" si="221"/>
        <v>2399.2</v>
      </c>
      <c r="S412" s="18">
        <f t="shared" si="212"/>
        <v>0</v>
      </c>
      <c r="T412" s="292"/>
      <c r="U412" s="18">
        <v>2999</v>
      </c>
      <c r="V412" s="17">
        <f t="shared" si="202"/>
        <v>0</v>
      </c>
      <c r="W412" s="292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</row>
    <row r="413" spans="1:251" s="38" customFormat="1" ht="16.5">
      <c r="A413" s="23" t="s">
        <v>118</v>
      </c>
      <c r="B413" s="195">
        <v>2000062061375</v>
      </c>
      <c r="C413" s="37" t="s">
        <v>117</v>
      </c>
      <c r="D413" s="21" t="s">
        <v>0</v>
      </c>
      <c r="E413" s="20">
        <v>72</v>
      </c>
      <c r="F413" s="19">
        <f t="shared" si="213"/>
        <v>155.4</v>
      </c>
      <c r="G413" s="19">
        <f t="shared" si="214"/>
        <v>0</v>
      </c>
      <c r="H413" s="292"/>
      <c r="I413" s="18">
        <f t="shared" si="215"/>
        <v>168.35000000000002</v>
      </c>
      <c r="J413" s="18">
        <f t="shared" si="216"/>
        <v>0</v>
      </c>
      <c r="K413" s="292"/>
      <c r="L413" s="18">
        <f t="shared" si="217"/>
        <v>181.3</v>
      </c>
      <c r="M413" s="18">
        <f t="shared" si="218"/>
        <v>0</v>
      </c>
      <c r="N413" s="292"/>
      <c r="O413" s="18">
        <f t="shared" si="219"/>
        <v>194.25</v>
      </c>
      <c r="P413" s="18">
        <f t="shared" si="220"/>
        <v>0</v>
      </c>
      <c r="Q413" s="292"/>
      <c r="R413" s="18">
        <f t="shared" si="221"/>
        <v>207.2</v>
      </c>
      <c r="S413" s="18">
        <f t="shared" si="212"/>
        <v>0</v>
      </c>
      <c r="T413" s="292"/>
      <c r="U413" s="18">
        <v>259</v>
      </c>
      <c r="V413" s="17">
        <f t="shared" si="202"/>
        <v>0</v>
      </c>
      <c r="W413" s="292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</row>
    <row r="414" spans="1:251" s="38" customFormat="1" ht="16.5">
      <c r="A414" s="23" t="s">
        <v>116</v>
      </c>
      <c r="B414" s="195">
        <v>2000053160018</v>
      </c>
      <c r="C414" s="37" t="s">
        <v>115</v>
      </c>
      <c r="D414" s="21" t="s">
        <v>0</v>
      </c>
      <c r="E414" s="20">
        <v>1</v>
      </c>
      <c r="F414" s="19">
        <f t="shared" si="213"/>
        <v>1199.4</v>
      </c>
      <c r="G414" s="19">
        <f t="shared" si="214"/>
        <v>0</v>
      </c>
      <c r="H414" s="292"/>
      <c r="I414" s="18">
        <f t="shared" si="215"/>
        <v>1299.35</v>
      </c>
      <c r="J414" s="18">
        <f t="shared" si="216"/>
        <v>0</v>
      </c>
      <c r="K414" s="292"/>
      <c r="L414" s="18">
        <f t="shared" si="217"/>
        <v>1399.3000000000002</v>
      </c>
      <c r="M414" s="18">
        <f t="shared" si="218"/>
        <v>0</v>
      </c>
      <c r="N414" s="292"/>
      <c r="O414" s="18">
        <f t="shared" si="219"/>
        <v>1499.25</v>
      </c>
      <c r="P414" s="18">
        <f t="shared" si="220"/>
        <v>0</v>
      </c>
      <c r="Q414" s="292"/>
      <c r="R414" s="18">
        <f t="shared" si="221"/>
        <v>1599.2</v>
      </c>
      <c r="S414" s="18">
        <f t="shared" si="212"/>
        <v>0</v>
      </c>
      <c r="T414" s="292"/>
      <c r="U414" s="18">
        <v>1999</v>
      </c>
      <c r="V414" s="17">
        <f t="shared" si="202"/>
        <v>0</v>
      </c>
      <c r="W414" s="292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</row>
    <row r="415" spans="1:251" s="38" customFormat="1" ht="16.5">
      <c r="A415" s="23" t="s">
        <v>114</v>
      </c>
      <c r="B415" s="195">
        <v>2000053730013</v>
      </c>
      <c r="C415" s="37" t="s">
        <v>113</v>
      </c>
      <c r="D415" s="21" t="s">
        <v>0</v>
      </c>
      <c r="E415" s="20">
        <v>16</v>
      </c>
      <c r="F415" s="19">
        <f t="shared" si="213"/>
        <v>419.4</v>
      </c>
      <c r="G415" s="19">
        <f t="shared" si="214"/>
        <v>0</v>
      </c>
      <c r="H415" s="292"/>
      <c r="I415" s="18">
        <f t="shared" si="215"/>
        <v>454.35</v>
      </c>
      <c r="J415" s="18">
        <f t="shared" si="216"/>
        <v>0</v>
      </c>
      <c r="K415" s="292"/>
      <c r="L415" s="18">
        <f t="shared" si="217"/>
        <v>489.29999999999995</v>
      </c>
      <c r="M415" s="18">
        <f t="shared" si="218"/>
        <v>0</v>
      </c>
      <c r="N415" s="292"/>
      <c r="O415" s="18">
        <f t="shared" si="219"/>
        <v>524.25</v>
      </c>
      <c r="P415" s="18">
        <f t="shared" si="220"/>
        <v>0</v>
      </c>
      <c r="Q415" s="292"/>
      <c r="R415" s="18">
        <f t="shared" si="221"/>
        <v>559.2</v>
      </c>
      <c r="S415" s="18">
        <f t="shared" si="212"/>
        <v>0</v>
      </c>
      <c r="T415" s="292"/>
      <c r="U415" s="18">
        <v>699</v>
      </c>
      <c r="V415" s="17">
        <f t="shared" si="202"/>
        <v>0</v>
      </c>
      <c r="W415" s="292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</row>
    <row r="416" spans="1:251" s="38" customFormat="1" ht="16.5">
      <c r="A416" s="23" t="s">
        <v>112</v>
      </c>
      <c r="B416" s="195">
        <v>2000053130011</v>
      </c>
      <c r="C416" s="37" t="s">
        <v>111</v>
      </c>
      <c r="D416" s="21" t="s">
        <v>0</v>
      </c>
      <c r="E416" s="20">
        <v>16</v>
      </c>
      <c r="F416" s="19">
        <f t="shared" si="213"/>
        <v>479.4</v>
      </c>
      <c r="G416" s="19">
        <f t="shared" si="214"/>
        <v>0</v>
      </c>
      <c r="H416" s="292"/>
      <c r="I416" s="18">
        <f t="shared" si="215"/>
        <v>519.3499999999999</v>
      </c>
      <c r="J416" s="18">
        <f t="shared" si="216"/>
        <v>0</v>
      </c>
      <c r="K416" s="292"/>
      <c r="L416" s="18">
        <f t="shared" si="217"/>
        <v>559.3</v>
      </c>
      <c r="M416" s="18">
        <f t="shared" si="218"/>
        <v>0</v>
      </c>
      <c r="N416" s="292"/>
      <c r="O416" s="18">
        <f t="shared" si="219"/>
        <v>599.25</v>
      </c>
      <c r="P416" s="18">
        <f t="shared" si="220"/>
        <v>0</v>
      </c>
      <c r="Q416" s="292"/>
      <c r="R416" s="18">
        <f t="shared" si="221"/>
        <v>639.2</v>
      </c>
      <c r="S416" s="18">
        <f t="shared" si="212"/>
        <v>0</v>
      </c>
      <c r="T416" s="292"/>
      <c r="U416" s="18">
        <v>799</v>
      </c>
      <c r="V416" s="17">
        <f t="shared" si="202"/>
        <v>0</v>
      </c>
      <c r="W416" s="292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</row>
    <row r="417" spans="1:251" s="38" customFormat="1" ht="16.5">
      <c r="A417" s="23" t="s">
        <v>110</v>
      </c>
      <c r="B417" s="195">
        <v>2000045890015</v>
      </c>
      <c r="C417" s="37" t="s">
        <v>109</v>
      </c>
      <c r="D417" s="21" t="s">
        <v>0</v>
      </c>
      <c r="E417" s="20">
        <v>16</v>
      </c>
      <c r="F417" s="19">
        <f t="shared" si="213"/>
        <v>719.4</v>
      </c>
      <c r="G417" s="19">
        <f t="shared" si="214"/>
        <v>0</v>
      </c>
      <c r="H417" s="292"/>
      <c r="I417" s="18">
        <f t="shared" si="215"/>
        <v>779.3499999999999</v>
      </c>
      <c r="J417" s="18">
        <f t="shared" si="216"/>
        <v>0</v>
      </c>
      <c r="K417" s="292"/>
      <c r="L417" s="18">
        <f t="shared" si="217"/>
        <v>839.3</v>
      </c>
      <c r="M417" s="18">
        <f t="shared" si="218"/>
        <v>0</v>
      </c>
      <c r="N417" s="292"/>
      <c r="O417" s="18">
        <f t="shared" si="219"/>
        <v>899.25</v>
      </c>
      <c r="P417" s="18">
        <f t="shared" si="220"/>
        <v>0</v>
      </c>
      <c r="Q417" s="292"/>
      <c r="R417" s="18">
        <f t="shared" si="221"/>
        <v>959.2</v>
      </c>
      <c r="S417" s="18">
        <f t="shared" si="212"/>
        <v>0</v>
      </c>
      <c r="T417" s="292"/>
      <c r="U417" s="18">
        <v>1199</v>
      </c>
      <c r="V417" s="17">
        <f aca="true" t="shared" si="222" ref="V417:V448">U417*W417</f>
        <v>0</v>
      </c>
      <c r="W417" s="292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</row>
    <row r="418" spans="1:251" s="38" customFormat="1" ht="16.5">
      <c r="A418" s="23" t="s">
        <v>108</v>
      </c>
      <c r="B418" s="195">
        <v>2000062061320</v>
      </c>
      <c r="C418" s="37" t="s">
        <v>107</v>
      </c>
      <c r="D418" s="21" t="s">
        <v>0</v>
      </c>
      <c r="E418" s="20">
        <v>48</v>
      </c>
      <c r="F418" s="19">
        <f t="shared" si="213"/>
        <v>299.4</v>
      </c>
      <c r="G418" s="19">
        <f t="shared" si="214"/>
        <v>0</v>
      </c>
      <c r="H418" s="292"/>
      <c r="I418" s="18">
        <f t="shared" si="215"/>
        <v>324.35</v>
      </c>
      <c r="J418" s="18">
        <f t="shared" si="216"/>
        <v>0</v>
      </c>
      <c r="K418" s="292"/>
      <c r="L418" s="18">
        <f t="shared" si="217"/>
        <v>349.29999999999995</v>
      </c>
      <c r="M418" s="18">
        <f t="shared" si="218"/>
        <v>0</v>
      </c>
      <c r="N418" s="292"/>
      <c r="O418" s="18">
        <f t="shared" si="219"/>
        <v>374.25</v>
      </c>
      <c r="P418" s="18">
        <f t="shared" si="220"/>
        <v>0</v>
      </c>
      <c r="Q418" s="292"/>
      <c r="R418" s="18">
        <f t="shared" si="221"/>
        <v>399.2</v>
      </c>
      <c r="S418" s="18">
        <f t="shared" si="212"/>
        <v>0</v>
      </c>
      <c r="T418" s="292"/>
      <c r="U418" s="18">
        <v>499</v>
      </c>
      <c r="V418" s="17">
        <f t="shared" si="222"/>
        <v>0</v>
      </c>
      <c r="W418" s="292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</row>
    <row r="419" spans="1:251" s="38" customFormat="1" ht="16.5">
      <c r="A419" s="23" t="s">
        <v>106</v>
      </c>
      <c r="B419" s="195">
        <v>2000053170017</v>
      </c>
      <c r="C419" s="37" t="s">
        <v>105</v>
      </c>
      <c r="D419" s="21" t="s">
        <v>0</v>
      </c>
      <c r="E419" s="20">
        <v>24</v>
      </c>
      <c r="F419" s="19">
        <f t="shared" si="213"/>
        <v>371.4</v>
      </c>
      <c r="G419" s="19">
        <f t="shared" si="214"/>
        <v>0</v>
      </c>
      <c r="H419" s="292"/>
      <c r="I419" s="18">
        <f t="shared" si="215"/>
        <v>402.35</v>
      </c>
      <c r="J419" s="18">
        <f t="shared" si="216"/>
        <v>0</v>
      </c>
      <c r="K419" s="292"/>
      <c r="L419" s="18">
        <f t="shared" si="217"/>
        <v>433.29999999999995</v>
      </c>
      <c r="M419" s="18">
        <f t="shared" si="218"/>
        <v>0</v>
      </c>
      <c r="N419" s="292"/>
      <c r="O419" s="18">
        <f t="shared" si="219"/>
        <v>464.25</v>
      </c>
      <c r="P419" s="18">
        <f t="shared" si="220"/>
        <v>0</v>
      </c>
      <c r="Q419" s="292"/>
      <c r="R419" s="18">
        <f t="shared" si="221"/>
        <v>495.2</v>
      </c>
      <c r="S419" s="18">
        <f t="shared" si="212"/>
        <v>0</v>
      </c>
      <c r="T419" s="292"/>
      <c r="U419" s="18">
        <v>619</v>
      </c>
      <c r="V419" s="17">
        <f t="shared" si="222"/>
        <v>0</v>
      </c>
      <c r="W419" s="292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</row>
    <row r="420" spans="1:251" s="38" customFormat="1" ht="16.5">
      <c r="A420" s="23" t="s">
        <v>104</v>
      </c>
      <c r="B420" s="195">
        <v>2000062061351</v>
      </c>
      <c r="C420" s="37" t="s">
        <v>103</v>
      </c>
      <c r="D420" s="21" t="s">
        <v>0</v>
      </c>
      <c r="E420" s="20">
        <v>60</v>
      </c>
      <c r="F420" s="19">
        <f t="shared" si="213"/>
        <v>131.4</v>
      </c>
      <c r="G420" s="19">
        <f t="shared" si="214"/>
        <v>0</v>
      </c>
      <c r="H420" s="292"/>
      <c r="I420" s="18">
        <f t="shared" si="215"/>
        <v>142.35000000000002</v>
      </c>
      <c r="J420" s="18">
        <f t="shared" si="216"/>
        <v>0</v>
      </c>
      <c r="K420" s="292"/>
      <c r="L420" s="18">
        <f t="shared" si="217"/>
        <v>153.3</v>
      </c>
      <c r="M420" s="18">
        <f t="shared" si="218"/>
        <v>0</v>
      </c>
      <c r="N420" s="292"/>
      <c r="O420" s="18">
        <f t="shared" si="219"/>
        <v>164.25</v>
      </c>
      <c r="P420" s="18">
        <f t="shared" si="220"/>
        <v>0</v>
      </c>
      <c r="Q420" s="292"/>
      <c r="R420" s="18">
        <f t="shared" si="221"/>
        <v>175.2</v>
      </c>
      <c r="S420" s="18">
        <f t="shared" si="212"/>
        <v>0</v>
      </c>
      <c r="T420" s="292"/>
      <c r="U420" s="18">
        <v>219</v>
      </c>
      <c r="V420" s="17">
        <f t="shared" si="222"/>
        <v>0</v>
      </c>
      <c r="W420" s="292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</row>
    <row r="421" spans="1:251" s="38" customFormat="1" ht="16.5">
      <c r="A421" s="23" t="s">
        <v>102</v>
      </c>
      <c r="B421" s="195">
        <v>2000062061399</v>
      </c>
      <c r="C421" s="37" t="s">
        <v>101</v>
      </c>
      <c r="D421" s="21" t="s">
        <v>0</v>
      </c>
      <c r="E421" s="20">
        <v>48</v>
      </c>
      <c r="F421" s="19">
        <f t="shared" si="213"/>
        <v>209.39999999999998</v>
      </c>
      <c r="G421" s="19">
        <f t="shared" si="214"/>
        <v>0</v>
      </c>
      <c r="H421" s="292"/>
      <c r="I421" s="18">
        <f t="shared" si="215"/>
        <v>226.85</v>
      </c>
      <c r="J421" s="18">
        <f t="shared" si="216"/>
        <v>0</v>
      </c>
      <c r="K421" s="292"/>
      <c r="L421" s="18">
        <f t="shared" si="217"/>
        <v>244.3</v>
      </c>
      <c r="M421" s="18">
        <f t="shared" si="218"/>
        <v>0</v>
      </c>
      <c r="N421" s="292"/>
      <c r="O421" s="18">
        <f t="shared" si="219"/>
        <v>261.75</v>
      </c>
      <c r="P421" s="18">
        <f t="shared" si="220"/>
        <v>0</v>
      </c>
      <c r="Q421" s="292"/>
      <c r="R421" s="18">
        <f t="shared" si="221"/>
        <v>279.2</v>
      </c>
      <c r="S421" s="18">
        <f t="shared" si="212"/>
        <v>0</v>
      </c>
      <c r="T421" s="292"/>
      <c r="U421" s="18">
        <v>349</v>
      </c>
      <c r="V421" s="17">
        <f t="shared" si="222"/>
        <v>0</v>
      </c>
      <c r="W421" s="292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</row>
    <row r="422" spans="1:251" s="38" customFormat="1" ht="16.5">
      <c r="A422" s="23" t="s">
        <v>100</v>
      </c>
      <c r="B422" s="195">
        <v>2000062061382</v>
      </c>
      <c r="C422" s="37" t="s">
        <v>99</v>
      </c>
      <c r="D422" s="21" t="s">
        <v>0</v>
      </c>
      <c r="E422" s="20">
        <v>60</v>
      </c>
      <c r="F422" s="19">
        <f t="shared" si="213"/>
        <v>113.4</v>
      </c>
      <c r="G422" s="19">
        <f t="shared" si="214"/>
        <v>0</v>
      </c>
      <c r="H422" s="292"/>
      <c r="I422" s="18">
        <f t="shared" si="215"/>
        <v>122.85000000000001</v>
      </c>
      <c r="J422" s="18">
        <f t="shared" si="216"/>
        <v>0</v>
      </c>
      <c r="K422" s="292"/>
      <c r="L422" s="18">
        <f t="shared" si="217"/>
        <v>132.3</v>
      </c>
      <c r="M422" s="18">
        <f t="shared" si="218"/>
        <v>0</v>
      </c>
      <c r="N422" s="292"/>
      <c r="O422" s="18">
        <f t="shared" si="219"/>
        <v>141.75</v>
      </c>
      <c r="P422" s="18">
        <f t="shared" si="220"/>
        <v>0</v>
      </c>
      <c r="Q422" s="292"/>
      <c r="R422" s="18">
        <f t="shared" si="221"/>
        <v>151.2</v>
      </c>
      <c r="S422" s="18">
        <f t="shared" si="212"/>
        <v>0</v>
      </c>
      <c r="T422" s="292"/>
      <c r="U422" s="18">
        <v>189</v>
      </c>
      <c r="V422" s="17">
        <f t="shared" si="222"/>
        <v>0</v>
      </c>
      <c r="W422" s="292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</row>
    <row r="423" spans="1:251" s="38" customFormat="1" ht="16.5">
      <c r="A423" s="23" t="s">
        <v>98</v>
      </c>
      <c r="B423" s="195">
        <v>2000045900011</v>
      </c>
      <c r="C423" s="37" t="s">
        <v>97</v>
      </c>
      <c r="D423" s="21" t="s">
        <v>0</v>
      </c>
      <c r="E423" s="20">
        <v>60</v>
      </c>
      <c r="F423" s="19">
        <f t="shared" si="213"/>
        <v>113.4</v>
      </c>
      <c r="G423" s="19">
        <f t="shared" si="214"/>
        <v>0</v>
      </c>
      <c r="H423" s="292"/>
      <c r="I423" s="18">
        <f t="shared" si="215"/>
        <v>122.85000000000001</v>
      </c>
      <c r="J423" s="18">
        <f t="shared" si="216"/>
        <v>0</v>
      </c>
      <c r="K423" s="292"/>
      <c r="L423" s="18">
        <f t="shared" si="217"/>
        <v>132.3</v>
      </c>
      <c r="M423" s="18">
        <f t="shared" si="218"/>
        <v>0</v>
      </c>
      <c r="N423" s="292"/>
      <c r="O423" s="18">
        <f t="shared" si="219"/>
        <v>141.75</v>
      </c>
      <c r="P423" s="18">
        <f t="shared" si="220"/>
        <v>0</v>
      </c>
      <c r="Q423" s="292"/>
      <c r="R423" s="18">
        <f t="shared" si="221"/>
        <v>151.2</v>
      </c>
      <c r="S423" s="18">
        <f t="shared" si="212"/>
        <v>0</v>
      </c>
      <c r="T423" s="292"/>
      <c r="U423" s="18">
        <v>189</v>
      </c>
      <c r="V423" s="17">
        <f t="shared" si="222"/>
        <v>0</v>
      </c>
      <c r="W423" s="292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</row>
    <row r="424" spans="1:251" s="38" customFormat="1" ht="16.5">
      <c r="A424" s="23" t="s">
        <v>96</v>
      </c>
      <c r="B424" s="195">
        <v>2000045970014</v>
      </c>
      <c r="C424" s="37" t="s">
        <v>95</v>
      </c>
      <c r="D424" s="21" t="s">
        <v>0</v>
      </c>
      <c r="E424" s="20">
        <v>60</v>
      </c>
      <c r="F424" s="19">
        <f t="shared" si="213"/>
        <v>119.4</v>
      </c>
      <c r="G424" s="19">
        <f t="shared" si="214"/>
        <v>0</v>
      </c>
      <c r="H424" s="292"/>
      <c r="I424" s="18">
        <f t="shared" si="215"/>
        <v>129.35</v>
      </c>
      <c r="J424" s="18">
        <f t="shared" si="216"/>
        <v>0</v>
      </c>
      <c r="K424" s="292"/>
      <c r="L424" s="18">
        <f t="shared" si="217"/>
        <v>139.3</v>
      </c>
      <c r="M424" s="18">
        <f t="shared" si="218"/>
        <v>0</v>
      </c>
      <c r="N424" s="292"/>
      <c r="O424" s="18">
        <f t="shared" si="219"/>
        <v>149.25</v>
      </c>
      <c r="P424" s="18">
        <f t="shared" si="220"/>
        <v>0</v>
      </c>
      <c r="Q424" s="292"/>
      <c r="R424" s="18">
        <f t="shared" si="221"/>
        <v>159.2</v>
      </c>
      <c r="S424" s="18">
        <f t="shared" si="212"/>
        <v>0</v>
      </c>
      <c r="T424" s="292"/>
      <c r="U424" s="18">
        <v>199</v>
      </c>
      <c r="V424" s="17">
        <f t="shared" si="222"/>
        <v>0</v>
      </c>
      <c r="W424" s="292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</row>
    <row r="425" spans="1:251" s="38" customFormat="1" ht="16.5">
      <c r="A425" s="23" t="s">
        <v>94</v>
      </c>
      <c r="B425" s="195">
        <v>2000053150019</v>
      </c>
      <c r="C425" s="37" t="s">
        <v>93</v>
      </c>
      <c r="D425" s="21" t="s">
        <v>0</v>
      </c>
      <c r="E425" s="20">
        <v>48</v>
      </c>
      <c r="F425" s="19">
        <f t="shared" si="213"/>
        <v>281.4</v>
      </c>
      <c r="G425" s="19">
        <f t="shared" si="214"/>
        <v>0</v>
      </c>
      <c r="H425" s="292"/>
      <c r="I425" s="18">
        <f t="shared" si="215"/>
        <v>304.85</v>
      </c>
      <c r="J425" s="18">
        <f t="shared" si="216"/>
        <v>0</v>
      </c>
      <c r="K425" s="292"/>
      <c r="L425" s="18">
        <f t="shared" si="217"/>
        <v>328.29999999999995</v>
      </c>
      <c r="M425" s="18">
        <f t="shared" si="218"/>
        <v>0</v>
      </c>
      <c r="N425" s="292"/>
      <c r="O425" s="18">
        <f t="shared" si="219"/>
        <v>351.75</v>
      </c>
      <c r="P425" s="18">
        <f t="shared" si="220"/>
        <v>0</v>
      </c>
      <c r="Q425" s="292"/>
      <c r="R425" s="18">
        <f t="shared" si="221"/>
        <v>375.2</v>
      </c>
      <c r="S425" s="18">
        <f t="shared" si="212"/>
        <v>0</v>
      </c>
      <c r="T425" s="292"/>
      <c r="U425" s="18">
        <v>469</v>
      </c>
      <c r="V425" s="17">
        <f t="shared" si="222"/>
        <v>0</v>
      </c>
      <c r="W425" s="292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</row>
    <row r="426" spans="1:251" s="38" customFormat="1" ht="16.5">
      <c r="A426" s="23" t="s">
        <v>92</v>
      </c>
      <c r="B426" s="195">
        <v>2000053080019</v>
      </c>
      <c r="C426" s="37" t="s">
        <v>91</v>
      </c>
      <c r="D426" s="21" t="s">
        <v>0</v>
      </c>
      <c r="E426" s="20">
        <v>72</v>
      </c>
      <c r="F426" s="19">
        <f t="shared" si="213"/>
        <v>107.4</v>
      </c>
      <c r="G426" s="19">
        <f t="shared" si="214"/>
        <v>0</v>
      </c>
      <c r="H426" s="292"/>
      <c r="I426" s="18">
        <f t="shared" si="215"/>
        <v>116.35</v>
      </c>
      <c r="J426" s="18">
        <f t="shared" si="216"/>
        <v>0</v>
      </c>
      <c r="K426" s="292"/>
      <c r="L426" s="18">
        <f t="shared" si="217"/>
        <v>125.3</v>
      </c>
      <c r="M426" s="18">
        <f t="shared" si="218"/>
        <v>0</v>
      </c>
      <c r="N426" s="292"/>
      <c r="O426" s="18">
        <f t="shared" si="219"/>
        <v>134.25</v>
      </c>
      <c r="P426" s="18">
        <f t="shared" si="220"/>
        <v>0</v>
      </c>
      <c r="Q426" s="292"/>
      <c r="R426" s="18">
        <f t="shared" si="221"/>
        <v>143.2</v>
      </c>
      <c r="S426" s="18">
        <f t="shared" si="212"/>
        <v>0</v>
      </c>
      <c r="T426" s="292"/>
      <c r="U426" s="18">
        <v>179</v>
      </c>
      <c r="V426" s="17">
        <f t="shared" si="222"/>
        <v>0</v>
      </c>
      <c r="W426" s="292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</row>
    <row r="427" spans="1:23" s="31" customFormat="1" ht="20.25">
      <c r="A427" s="36"/>
      <c r="B427" s="213"/>
      <c r="C427" s="35" t="s">
        <v>90</v>
      </c>
      <c r="D427" s="32"/>
      <c r="E427" s="34"/>
      <c r="F427" s="33"/>
      <c r="G427" s="33"/>
      <c r="H427" s="290"/>
      <c r="I427" s="33"/>
      <c r="J427" s="33"/>
      <c r="K427" s="290"/>
      <c r="L427" s="33"/>
      <c r="M427" s="33"/>
      <c r="N427" s="290"/>
      <c r="O427" s="33"/>
      <c r="P427" s="33"/>
      <c r="Q427" s="290"/>
      <c r="R427" s="33"/>
      <c r="S427" s="33"/>
      <c r="T427" s="290"/>
      <c r="U427" s="33"/>
      <c r="V427" s="32">
        <f t="shared" si="222"/>
        <v>0</v>
      </c>
      <c r="W427" s="290"/>
    </row>
    <row r="428" spans="1:23" ht="16.5">
      <c r="A428" s="23" t="s">
        <v>89</v>
      </c>
      <c r="B428" s="195">
        <v>2000053350013</v>
      </c>
      <c r="C428" s="37" t="s">
        <v>88</v>
      </c>
      <c r="D428" s="21" t="s">
        <v>0</v>
      </c>
      <c r="E428" s="20">
        <v>1</v>
      </c>
      <c r="F428" s="19">
        <f>U428-(U428/100*40)</f>
        <v>1199.4</v>
      </c>
      <c r="G428" s="19">
        <f>F428*H428</f>
        <v>0</v>
      </c>
      <c r="H428" s="267"/>
      <c r="I428" s="18">
        <f>U428-(U428/100*35)</f>
        <v>1299.35</v>
      </c>
      <c r="J428" s="18">
        <f>I428*K428</f>
        <v>0</v>
      </c>
      <c r="K428" s="267"/>
      <c r="L428" s="18">
        <f>U428-(U428/100*30)</f>
        <v>1399.3000000000002</v>
      </c>
      <c r="M428" s="18">
        <f>L428*N428</f>
        <v>0</v>
      </c>
      <c r="N428" s="267"/>
      <c r="O428" s="18">
        <f>U428-(U428/100*25)</f>
        <v>1499.25</v>
      </c>
      <c r="P428" s="18">
        <f>O428*Q428</f>
        <v>0</v>
      </c>
      <c r="Q428" s="267"/>
      <c r="R428" s="18">
        <f>U428-(U428/100*20)</f>
        <v>1599.2</v>
      </c>
      <c r="S428" s="18">
        <f aca="true" t="shared" si="223" ref="S428:S459">R428*T428</f>
        <v>0</v>
      </c>
      <c r="T428" s="267"/>
      <c r="U428" s="305">
        <v>1999</v>
      </c>
      <c r="V428" s="17">
        <f t="shared" si="222"/>
        <v>0</v>
      </c>
      <c r="W428" s="267"/>
    </row>
    <row r="429" spans="1:23" ht="16.5">
      <c r="A429" s="23" t="s">
        <v>87</v>
      </c>
      <c r="B429" s="195">
        <v>2000051630018</v>
      </c>
      <c r="C429" s="37" t="s">
        <v>86</v>
      </c>
      <c r="D429" s="21" t="s">
        <v>0</v>
      </c>
      <c r="E429" s="20">
        <v>1</v>
      </c>
      <c r="F429" s="19">
        <f>U429-(U429/100*40)</f>
        <v>1199.4</v>
      </c>
      <c r="G429" s="19">
        <f>F429*H429</f>
        <v>0</v>
      </c>
      <c r="H429" s="267"/>
      <c r="I429" s="18">
        <f>U429-(U429/100*35)</f>
        <v>1299.35</v>
      </c>
      <c r="J429" s="18">
        <f>I429*K429</f>
        <v>0</v>
      </c>
      <c r="K429" s="267"/>
      <c r="L429" s="18">
        <f>U429-(U429/100*30)</f>
        <v>1399.3000000000002</v>
      </c>
      <c r="M429" s="18">
        <f>L429*N429</f>
        <v>0</v>
      </c>
      <c r="N429" s="267"/>
      <c r="O429" s="18">
        <f>U429-(U429/100*25)</f>
        <v>1499.25</v>
      </c>
      <c r="P429" s="18">
        <f>O429*Q429</f>
        <v>0</v>
      </c>
      <c r="Q429" s="267"/>
      <c r="R429" s="18">
        <f>U429-(U429/100*20)</f>
        <v>1599.2</v>
      </c>
      <c r="S429" s="18">
        <f t="shared" si="223"/>
        <v>0</v>
      </c>
      <c r="T429" s="267"/>
      <c r="U429" s="305">
        <v>1999</v>
      </c>
      <c r="V429" s="17">
        <f t="shared" si="222"/>
        <v>0</v>
      </c>
      <c r="W429" s="267"/>
    </row>
    <row r="430" spans="1:23" ht="16.5">
      <c r="A430" s="23" t="s">
        <v>84</v>
      </c>
      <c r="B430" s="195">
        <v>2000053320016</v>
      </c>
      <c r="C430" s="37" t="s">
        <v>85</v>
      </c>
      <c r="D430" s="21" t="s">
        <v>0</v>
      </c>
      <c r="E430" s="20">
        <v>1</v>
      </c>
      <c r="F430" s="19">
        <f>U430-(U430/100*40)</f>
        <v>1079.4</v>
      </c>
      <c r="G430" s="19">
        <f>F430*H430</f>
        <v>0</v>
      </c>
      <c r="H430" s="267"/>
      <c r="I430" s="18">
        <f>U430-(U430/100*35)</f>
        <v>1169.35</v>
      </c>
      <c r="J430" s="18">
        <f>I430*K430</f>
        <v>0</v>
      </c>
      <c r="K430" s="267"/>
      <c r="L430" s="18">
        <f>U430-(U430/100*30)</f>
        <v>1259.3000000000002</v>
      </c>
      <c r="M430" s="18">
        <f>L430*N430</f>
        <v>0</v>
      </c>
      <c r="N430" s="267"/>
      <c r="O430" s="18">
        <f>U430-(U430/100*25)</f>
        <v>1349.25</v>
      </c>
      <c r="P430" s="18">
        <f>O430*Q430</f>
        <v>0</v>
      </c>
      <c r="Q430" s="267"/>
      <c r="R430" s="18">
        <f>U430-(U430/100*20)</f>
        <v>1439.2</v>
      </c>
      <c r="S430" s="18">
        <f t="shared" si="223"/>
        <v>0</v>
      </c>
      <c r="T430" s="267"/>
      <c r="U430" s="305">
        <v>1799</v>
      </c>
      <c r="V430" s="17">
        <f t="shared" si="222"/>
        <v>0</v>
      </c>
      <c r="W430" s="267"/>
    </row>
    <row r="431" spans="1:23" ht="16.5">
      <c r="A431" s="23" t="s">
        <v>84</v>
      </c>
      <c r="B431" s="195">
        <v>2000053340014</v>
      </c>
      <c r="C431" s="37" t="s">
        <v>83</v>
      </c>
      <c r="D431" s="21" t="s">
        <v>0</v>
      </c>
      <c r="E431" s="20">
        <v>1</v>
      </c>
      <c r="F431" s="19">
        <f>U431-(U431/100*40)</f>
        <v>1079.4</v>
      </c>
      <c r="G431" s="19">
        <f>F431*H431</f>
        <v>0</v>
      </c>
      <c r="H431" s="267"/>
      <c r="I431" s="18">
        <f>U431-(U431/100*35)</f>
        <v>1169.35</v>
      </c>
      <c r="J431" s="18">
        <f>I431*K431</f>
        <v>0</v>
      </c>
      <c r="K431" s="267"/>
      <c r="L431" s="18">
        <f>U431-(U431/100*30)</f>
        <v>1259.3000000000002</v>
      </c>
      <c r="M431" s="18">
        <f>L431*N431</f>
        <v>0</v>
      </c>
      <c r="N431" s="267"/>
      <c r="O431" s="18">
        <f>U431-(U431/100*25)</f>
        <v>1349.25</v>
      </c>
      <c r="P431" s="18">
        <f>O431*Q431</f>
        <v>0</v>
      </c>
      <c r="Q431" s="267"/>
      <c r="R431" s="18">
        <f>U431-(U431/100*20)</f>
        <v>1439.2</v>
      </c>
      <c r="S431" s="18">
        <f t="shared" si="223"/>
        <v>0</v>
      </c>
      <c r="T431" s="267"/>
      <c r="U431" s="305">
        <v>1799</v>
      </c>
      <c r="V431" s="17">
        <f t="shared" si="222"/>
        <v>0</v>
      </c>
      <c r="W431" s="267"/>
    </row>
    <row r="432" spans="1:23" s="31" customFormat="1" ht="20.25">
      <c r="A432" s="36"/>
      <c r="B432" s="213"/>
      <c r="C432" s="35" t="s">
        <v>82</v>
      </c>
      <c r="D432" s="32"/>
      <c r="E432" s="34"/>
      <c r="F432" s="33"/>
      <c r="G432" s="33"/>
      <c r="H432" s="290"/>
      <c r="I432" s="33"/>
      <c r="J432" s="33"/>
      <c r="K432" s="290"/>
      <c r="L432" s="33"/>
      <c r="M432" s="33"/>
      <c r="N432" s="290"/>
      <c r="O432" s="33"/>
      <c r="P432" s="33"/>
      <c r="Q432" s="290"/>
      <c r="R432" s="33"/>
      <c r="S432" s="33">
        <f t="shared" si="223"/>
        <v>0</v>
      </c>
      <c r="T432" s="290"/>
      <c r="U432" s="33"/>
      <c r="V432" s="32">
        <f t="shared" si="222"/>
        <v>0</v>
      </c>
      <c r="W432" s="290"/>
    </row>
    <row r="433" spans="1:23" ht="16.5">
      <c r="A433" s="23" t="s">
        <v>61</v>
      </c>
      <c r="B433" s="195">
        <v>81442819335</v>
      </c>
      <c r="C433" s="37" t="s">
        <v>81</v>
      </c>
      <c r="D433" s="21" t="s">
        <v>0</v>
      </c>
      <c r="E433" s="20">
        <v>12</v>
      </c>
      <c r="F433" s="19">
        <f aca="true" t="shared" si="224" ref="F433:F452">U433-(U433/100*40)</f>
        <v>597</v>
      </c>
      <c r="G433" s="19">
        <f aca="true" t="shared" si="225" ref="G433:G452">F433*H433</f>
        <v>0</v>
      </c>
      <c r="H433" s="267"/>
      <c r="I433" s="18">
        <f aca="true" t="shared" si="226" ref="I433:I452">U433-(U433/100*35)</f>
        <v>646.75</v>
      </c>
      <c r="J433" s="18">
        <f aca="true" t="shared" si="227" ref="J433:J452">I433*K433</f>
        <v>0</v>
      </c>
      <c r="K433" s="267"/>
      <c r="L433" s="18">
        <f aca="true" t="shared" si="228" ref="L433:L452">U433-(U433/100*30)</f>
        <v>696.5</v>
      </c>
      <c r="M433" s="18">
        <f aca="true" t="shared" si="229" ref="M433:M452">L433*N433</f>
        <v>0</v>
      </c>
      <c r="N433" s="267"/>
      <c r="O433" s="18">
        <f aca="true" t="shared" si="230" ref="O433:O452">U433-(U433/100*25)</f>
        <v>746.25</v>
      </c>
      <c r="P433" s="18">
        <f aca="true" t="shared" si="231" ref="P433:P452">O433*Q433</f>
        <v>0</v>
      </c>
      <c r="Q433" s="267"/>
      <c r="R433" s="18">
        <f aca="true" t="shared" si="232" ref="R433:R452">U433-(U433/100*20)</f>
        <v>796</v>
      </c>
      <c r="S433" s="18">
        <f t="shared" si="223"/>
        <v>0</v>
      </c>
      <c r="T433" s="267"/>
      <c r="U433" s="18">
        <v>995</v>
      </c>
      <c r="V433" s="17">
        <f t="shared" si="222"/>
        <v>0</v>
      </c>
      <c r="W433" s="267"/>
    </row>
    <row r="434" spans="1:23" ht="16.5">
      <c r="A434" s="23" t="s">
        <v>10</v>
      </c>
      <c r="B434" s="195">
        <v>81442819366</v>
      </c>
      <c r="C434" s="37" t="s">
        <v>80</v>
      </c>
      <c r="D434" s="21" t="s">
        <v>0</v>
      </c>
      <c r="E434" s="20">
        <v>12</v>
      </c>
      <c r="F434" s="19">
        <f t="shared" si="224"/>
        <v>597</v>
      </c>
      <c r="G434" s="19">
        <f t="shared" si="225"/>
        <v>0</v>
      </c>
      <c r="H434" s="267"/>
      <c r="I434" s="18">
        <f t="shared" si="226"/>
        <v>646.75</v>
      </c>
      <c r="J434" s="18">
        <f t="shared" si="227"/>
        <v>0</v>
      </c>
      <c r="K434" s="267"/>
      <c r="L434" s="18">
        <f t="shared" si="228"/>
        <v>696.5</v>
      </c>
      <c r="M434" s="18">
        <f t="shared" si="229"/>
        <v>0</v>
      </c>
      <c r="N434" s="267"/>
      <c r="O434" s="18">
        <f t="shared" si="230"/>
        <v>746.25</v>
      </c>
      <c r="P434" s="18">
        <f t="shared" si="231"/>
        <v>0</v>
      </c>
      <c r="Q434" s="267"/>
      <c r="R434" s="18">
        <f t="shared" si="232"/>
        <v>796</v>
      </c>
      <c r="S434" s="18">
        <f t="shared" si="223"/>
        <v>0</v>
      </c>
      <c r="T434" s="267"/>
      <c r="U434" s="18">
        <v>995</v>
      </c>
      <c r="V434" s="17">
        <f t="shared" si="222"/>
        <v>0</v>
      </c>
      <c r="W434" s="267"/>
    </row>
    <row r="435" spans="1:23" ht="16.5">
      <c r="A435" s="23" t="s">
        <v>8</v>
      </c>
      <c r="B435" s="195">
        <v>81442819397</v>
      </c>
      <c r="C435" s="37" t="s">
        <v>79</v>
      </c>
      <c r="D435" s="21" t="s">
        <v>0</v>
      </c>
      <c r="E435" s="20">
        <v>12</v>
      </c>
      <c r="F435" s="19">
        <f t="shared" si="224"/>
        <v>597</v>
      </c>
      <c r="G435" s="19">
        <f t="shared" si="225"/>
        <v>0</v>
      </c>
      <c r="H435" s="267"/>
      <c r="I435" s="18">
        <f t="shared" si="226"/>
        <v>646.75</v>
      </c>
      <c r="J435" s="18">
        <f t="shared" si="227"/>
        <v>0</v>
      </c>
      <c r="K435" s="267"/>
      <c r="L435" s="18">
        <f t="shared" si="228"/>
        <v>696.5</v>
      </c>
      <c r="M435" s="18">
        <f t="shared" si="229"/>
        <v>0</v>
      </c>
      <c r="N435" s="267"/>
      <c r="O435" s="18">
        <f t="shared" si="230"/>
        <v>746.25</v>
      </c>
      <c r="P435" s="18">
        <f t="shared" si="231"/>
        <v>0</v>
      </c>
      <c r="Q435" s="267"/>
      <c r="R435" s="18">
        <f t="shared" si="232"/>
        <v>796</v>
      </c>
      <c r="S435" s="18">
        <f t="shared" si="223"/>
        <v>0</v>
      </c>
      <c r="T435" s="267"/>
      <c r="U435" s="18">
        <v>995</v>
      </c>
      <c r="V435" s="17">
        <f t="shared" si="222"/>
        <v>0</v>
      </c>
      <c r="W435" s="267"/>
    </row>
    <row r="436" spans="1:23" ht="16.5">
      <c r="A436" s="23" t="s">
        <v>6</v>
      </c>
      <c r="B436" s="195">
        <v>81442819168</v>
      </c>
      <c r="C436" s="37" t="s">
        <v>78</v>
      </c>
      <c r="D436" s="21" t="s">
        <v>0</v>
      </c>
      <c r="E436" s="20">
        <v>12</v>
      </c>
      <c r="F436" s="19">
        <f t="shared" si="224"/>
        <v>597</v>
      </c>
      <c r="G436" s="19">
        <f t="shared" si="225"/>
        <v>0</v>
      </c>
      <c r="H436" s="267"/>
      <c r="I436" s="18">
        <f t="shared" si="226"/>
        <v>646.75</v>
      </c>
      <c r="J436" s="18">
        <f t="shared" si="227"/>
        <v>0</v>
      </c>
      <c r="K436" s="267"/>
      <c r="L436" s="18">
        <f t="shared" si="228"/>
        <v>696.5</v>
      </c>
      <c r="M436" s="18">
        <f t="shared" si="229"/>
        <v>0</v>
      </c>
      <c r="N436" s="267"/>
      <c r="O436" s="18">
        <f t="shared" si="230"/>
        <v>746.25</v>
      </c>
      <c r="P436" s="18">
        <f t="shared" si="231"/>
        <v>0</v>
      </c>
      <c r="Q436" s="267"/>
      <c r="R436" s="18">
        <f t="shared" si="232"/>
        <v>796</v>
      </c>
      <c r="S436" s="18">
        <f t="shared" si="223"/>
        <v>0</v>
      </c>
      <c r="T436" s="267"/>
      <c r="U436" s="18">
        <v>995</v>
      </c>
      <c r="V436" s="17">
        <f t="shared" si="222"/>
        <v>0</v>
      </c>
      <c r="W436" s="267"/>
    </row>
    <row r="437" spans="1:23" ht="16.5">
      <c r="A437" s="23" t="s">
        <v>4</v>
      </c>
      <c r="B437" s="195">
        <v>81442819151</v>
      </c>
      <c r="C437" s="37" t="s">
        <v>77</v>
      </c>
      <c r="D437" s="21" t="s">
        <v>0</v>
      </c>
      <c r="E437" s="20">
        <v>12</v>
      </c>
      <c r="F437" s="19">
        <f t="shared" si="224"/>
        <v>419.4</v>
      </c>
      <c r="G437" s="19">
        <f t="shared" si="225"/>
        <v>0</v>
      </c>
      <c r="H437" s="267"/>
      <c r="I437" s="18">
        <f t="shared" si="226"/>
        <v>454.35</v>
      </c>
      <c r="J437" s="18">
        <f t="shared" si="227"/>
        <v>0</v>
      </c>
      <c r="K437" s="267"/>
      <c r="L437" s="18">
        <f t="shared" si="228"/>
        <v>489.29999999999995</v>
      </c>
      <c r="M437" s="18">
        <f t="shared" si="229"/>
        <v>0</v>
      </c>
      <c r="N437" s="267"/>
      <c r="O437" s="18">
        <f t="shared" si="230"/>
        <v>524.25</v>
      </c>
      <c r="P437" s="18">
        <f t="shared" si="231"/>
        <v>0</v>
      </c>
      <c r="Q437" s="267"/>
      <c r="R437" s="18">
        <f t="shared" si="232"/>
        <v>559.2</v>
      </c>
      <c r="S437" s="18">
        <f t="shared" si="223"/>
        <v>0</v>
      </c>
      <c r="T437" s="267"/>
      <c r="U437" s="18">
        <v>699</v>
      </c>
      <c r="V437" s="17">
        <f t="shared" si="222"/>
        <v>0</v>
      </c>
      <c r="W437" s="267"/>
    </row>
    <row r="438" spans="1:23" ht="16.5">
      <c r="A438" s="23" t="s">
        <v>2</v>
      </c>
      <c r="B438" s="195">
        <v>81442819281</v>
      </c>
      <c r="C438" s="37" t="s">
        <v>76</v>
      </c>
      <c r="D438" s="21" t="s">
        <v>0</v>
      </c>
      <c r="E438" s="20">
        <v>12</v>
      </c>
      <c r="F438" s="19">
        <f t="shared" si="224"/>
        <v>419.4</v>
      </c>
      <c r="G438" s="19">
        <f t="shared" si="225"/>
        <v>0</v>
      </c>
      <c r="H438" s="267"/>
      <c r="I438" s="18">
        <f t="shared" si="226"/>
        <v>454.35</v>
      </c>
      <c r="J438" s="18">
        <f t="shared" si="227"/>
        <v>0</v>
      </c>
      <c r="K438" s="267"/>
      <c r="L438" s="18">
        <f t="shared" si="228"/>
        <v>489.29999999999995</v>
      </c>
      <c r="M438" s="18">
        <f t="shared" si="229"/>
        <v>0</v>
      </c>
      <c r="N438" s="267"/>
      <c r="O438" s="18">
        <f t="shared" si="230"/>
        <v>524.25</v>
      </c>
      <c r="P438" s="18">
        <f t="shared" si="231"/>
        <v>0</v>
      </c>
      <c r="Q438" s="267"/>
      <c r="R438" s="18">
        <f t="shared" si="232"/>
        <v>559.2</v>
      </c>
      <c r="S438" s="18">
        <f t="shared" si="223"/>
        <v>0</v>
      </c>
      <c r="T438" s="267"/>
      <c r="U438" s="18">
        <v>699</v>
      </c>
      <c r="V438" s="17">
        <f t="shared" si="222"/>
        <v>0</v>
      </c>
      <c r="W438" s="267"/>
    </row>
    <row r="439" spans="1:23" ht="16.5">
      <c r="A439" s="23" t="s">
        <v>37</v>
      </c>
      <c r="B439" s="195">
        <v>81442819311</v>
      </c>
      <c r="C439" s="37" t="s">
        <v>75</v>
      </c>
      <c r="D439" s="21" t="s">
        <v>0</v>
      </c>
      <c r="E439" s="20">
        <v>12</v>
      </c>
      <c r="F439" s="19">
        <f t="shared" si="224"/>
        <v>419.4</v>
      </c>
      <c r="G439" s="19">
        <f t="shared" si="225"/>
        <v>0</v>
      </c>
      <c r="H439" s="267"/>
      <c r="I439" s="18">
        <f t="shared" si="226"/>
        <v>454.35</v>
      </c>
      <c r="J439" s="18">
        <f t="shared" si="227"/>
        <v>0</v>
      </c>
      <c r="K439" s="267"/>
      <c r="L439" s="18">
        <f t="shared" si="228"/>
        <v>489.29999999999995</v>
      </c>
      <c r="M439" s="18">
        <f t="shared" si="229"/>
        <v>0</v>
      </c>
      <c r="N439" s="267"/>
      <c r="O439" s="18">
        <f t="shared" si="230"/>
        <v>524.25</v>
      </c>
      <c r="P439" s="18">
        <f t="shared" si="231"/>
        <v>0</v>
      </c>
      <c r="Q439" s="267"/>
      <c r="R439" s="18">
        <f t="shared" si="232"/>
        <v>559.2</v>
      </c>
      <c r="S439" s="18">
        <f t="shared" si="223"/>
        <v>0</v>
      </c>
      <c r="T439" s="267"/>
      <c r="U439" s="18">
        <v>699</v>
      </c>
      <c r="V439" s="17">
        <f t="shared" si="222"/>
        <v>0</v>
      </c>
      <c r="W439" s="267"/>
    </row>
    <row r="440" spans="1:23" ht="16.5">
      <c r="A440" s="23" t="s">
        <v>35</v>
      </c>
      <c r="B440" s="195">
        <v>81442819274</v>
      </c>
      <c r="C440" s="37" t="s">
        <v>74</v>
      </c>
      <c r="D440" s="21" t="s">
        <v>0</v>
      </c>
      <c r="E440" s="20">
        <v>12</v>
      </c>
      <c r="F440" s="19">
        <f t="shared" si="224"/>
        <v>419.4</v>
      </c>
      <c r="G440" s="19">
        <f t="shared" si="225"/>
        <v>0</v>
      </c>
      <c r="H440" s="267"/>
      <c r="I440" s="18">
        <f t="shared" si="226"/>
        <v>454.35</v>
      </c>
      <c r="J440" s="18">
        <f t="shared" si="227"/>
        <v>0</v>
      </c>
      <c r="K440" s="267"/>
      <c r="L440" s="18">
        <f t="shared" si="228"/>
        <v>489.29999999999995</v>
      </c>
      <c r="M440" s="18">
        <f t="shared" si="229"/>
        <v>0</v>
      </c>
      <c r="N440" s="267"/>
      <c r="O440" s="18">
        <f t="shared" si="230"/>
        <v>524.25</v>
      </c>
      <c r="P440" s="18">
        <f t="shared" si="231"/>
        <v>0</v>
      </c>
      <c r="Q440" s="267"/>
      <c r="R440" s="18">
        <f t="shared" si="232"/>
        <v>559.2</v>
      </c>
      <c r="S440" s="18">
        <f t="shared" si="223"/>
        <v>0</v>
      </c>
      <c r="T440" s="267"/>
      <c r="U440" s="18">
        <v>699</v>
      </c>
      <c r="V440" s="17">
        <f t="shared" si="222"/>
        <v>0</v>
      </c>
      <c r="W440" s="267"/>
    </row>
    <row r="441" spans="1:23" ht="16.5">
      <c r="A441" s="23" t="s">
        <v>33</v>
      </c>
      <c r="B441" s="195">
        <v>81442819304</v>
      </c>
      <c r="C441" s="37" t="s">
        <v>73</v>
      </c>
      <c r="D441" s="21" t="s">
        <v>0</v>
      </c>
      <c r="E441" s="20">
        <v>12</v>
      </c>
      <c r="F441" s="19">
        <f t="shared" si="224"/>
        <v>419.4</v>
      </c>
      <c r="G441" s="19">
        <f t="shared" si="225"/>
        <v>0</v>
      </c>
      <c r="H441" s="267"/>
      <c r="I441" s="18">
        <f t="shared" si="226"/>
        <v>454.35</v>
      </c>
      <c r="J441" s="18">
        <f t="shared" si="227"/>
        <v>0</v>
      </c>
      <c r="K441" s="267"/>
      <c r="L441" s="18">
        <f t="shared" si="228"/>
        <v>489.29999999999995</v>
      </c>
      <c r="M441" s="18">
        <f t="shared" si="229"/>
        <v>0</v>
      </c>
      <c r="N441" s="267"/>
      <c r="O441" s="18">
        <f t="shared" si="230"/>
        <v>524.25</v>
      </c>
      <c r="P441" s="18">
        <f t="shared" si="231"/>
        <v>0</v>
      </c>
      <c r="Q441" s="267"/>
      <c r="R441" s="18">
        <f t="shared" si="232"/>
        <v>559.2</v>
      </c>
      <c r="S441" s="18">
        <f t="shared" si="223"/>
        <v>0</v>
      </c>
      <c r="T441" s="267"/>
      <c r="U441" s="18">
        <v>699</v>
      </c>
      <c r="V441" s="17">
        <f t="shared" si="222"/>
        <v>0</v>
      </c>
      <c r="W441" s="267"/>
    </row>
    <row r="442" spans="1:23" ht="16.5">
      <c r="A442" s="23" t="s">
        <v>31</v>
      </c>
      <c r="B442" s="195">
        <v>81442819410</v>
      </c>
      <c r="C442" s="37" t="s">
        <v>72</v>
      </c>
      <c r="D442" s="21" t="s">
        <v>0</v>
      </c>
      <c r="E442" s="20">
        <v>12</v>
      </c>
      <c r="F442" s="19">
        <f t="shared" si="224"/>
        <v>419.4</v>
      </c>
      <c r="G442" s="19">
        <f t="shared" si="225"/>
        <v>0</v>
      </c>
      <c r="H442" s="267"/>
      <c r="I442" s="18">
        <f t="shared" si="226"/>
        <v>454.35</v>
      </c>
      <c r="J442" s="18">
        <f t="shared" si="227"/>
        <v>0</v>
      </c>
      <c r="K442" s="267"/>
      <c r="L442" s="18">
        <f t="shared" si="228"/>
        <v>489.29999999999995</v>
      </c>
      <c r="M442" s="18">
        <f t="shared" si="229"/>
        <v>0</v>
      </c>
      <c r="N442" s="267"/>
      <c r="O442" s="18">
        <f t="shared" si="230"/>
        <v>524.25</v>
      </c>
      <c r="P442" s="18">
        <f t="shared" si="231"/>
        <v>0</v>
      </c>
      <c r="Q442" s="267"/>
      <c r="R442" s="18">
        <f t="shared" si="232"/>
        <v>559.2</v>
      </c>
      <c r="S442" s="18">
        <f t="shared" si="223"/>
        <v>0</v>
      </c>
      <c r="T442" s="267"/>
      <c r="U442" s="18">
        <v>699</v>
      </c>
      <c r="V442" s="17">
        <f t="shared" si="222"/>
        <v>0</v>
      </c>
      <c r="W442" s="267"/>
    </row>
    <row r="443" spans="1:23" ht="16.5">
      <c r="A443" s="23" t="s">
        <v>29</v>
      </c>
      <c r="B443" s="195">
        <v>81442819175</v>
      </c>
      <c r="C443" s="37" t="s">
        <v>71</v>
      </c>
      <c r="D443" s="21" t="s">
        <v>0</v>
      </c>
      <c r="E443" s="20">
        <v>12</v>
      </c>
      <c r="F443" s="19">
        <f t="shared" si="224"/>
        <v>419.4</v>
      </c>
      <c r="G443" s="19">
        <f t="shared" si="225"/>
        <v>0</v>
      </c>
      <c r="H443" s="267"/>
      <c r="I443" s="18">
        <f t="shared" si="226"/>
        <v>454.35</v>
      </c>
      <c r="J443" s="18">
        <f t="shared" si="227"/>
        <v>0</v>
      </c>
      <c r="K443" s="267"/>
      <c r="L443" s="18">
        <f t="shared" si="228"/>
        <v>489.29999999999995</v>
      </c>
      <c r="M443" s="18">
        <f t="shared" si="229"/>
        <v>0</v>
      </c>
      <c r="N443" s="267"/>
      <c r="O443" s="18">
        <f t="shared" si="230"/>
        <v>524.25</v>
      </c>
      <c r="P443" s="18">
        <f t="shared" si="231"/>
        <v>0</v>
      </c>
      <c r="Q443" s="267"/>
      <c r="R443" s="18">
        <f t="shared" si="232"/>
        <v>559.2</v>
      </c>
      <c r="S443" s="18">
        <f t="shared" si="223"/>
        <v>0</v>
      </c>
      <c r="T443" s="267"/>
      <c r="U443" s="18">
        <v>699</v>
      </c>
      <c r="V443" s="17">
        <f t="shared" si="222"/>
        <v>0</v>
      </c>
      <c r="W443" s="267"/>
    </row>
    <row r="444" spans="1:23" ht="16.5">
      <c r="A444" s="23" t="s">
        <v>27</v>
      </c>
      <c r="B444" s="195">
        <v>81442819380</v>
      </c>
      <c r="C444" s="37" t="s">
        <v>70</v>
      </c>
      <c r="D444" s="21" t="s">
        <v>0</v>
      </c>
      <c r="E444" s="20">
        <v>12</v>
      </c>
      <c r="F444" s="19">
        <f t="shared" si="224"/>
        <v>419.4</v>
      </c>
      <c r="G444" s="19">
        <f t="shared" si="225"/>
        <v>0</v>
      </c>
      <c r="H444" s="267"/>
      <c r="I444" s="18">
        <f t="shared" si="226"/>
        <v>454.35</v>
      </c>
      <c r="J444" s="18">
        <f t="shared" si="227"/>
        <v>0</v>
      </c>
      <c r="K444" s="267"/>
      <c r="L444" s="18">
        <f t="shared" si="228"/>
        <v>489.29999999999995</v>
      </c>
      <c r="M444" s="18">
        <f t="shared" si="229"/>
        <v>0</v>
      </c>
      <c r="N444" s="267"/>
      <c r="O444" s="18">
        <f t="shared" si="230"/>
        <v>524.25</v>
      </c>
      <c r="P444" s="18">
        <f t="shared" si="231"/>
        <v>0</v>
      </c>
      <c r="Q444" s="267"/>
      <c r="R444" s="18">
        <f t="shared" si="232"/>
        <v>559.2</v>
      </c>
      <c r="S444" s="18">
        <f t="shared" si="223"/>
        <v>0</v>
      </c>
      <c r="T444" s="267"/>
      <c r="U444" s="18">
        <v>699</v>
      </c>
      <c r="V444" s="17">
        <f t="shared" si="222"/>
        <v>0</v>
      </c>
      <c r="W444" s="267"/>
    </row>
    <row r="445" spans="1:23" ht="16.5">
      <c r="A445" s="23" t="s">
        <v>25</v>
      </c>
      <c r="B445" s="195">
        <v>81442819427</v>
      </c>
      <c r="C445" s="37" t="s">
        <v>69</v>
      </c>
      <c r="D445" s="21" t="s">
        <v>0</v>
      </c>
      <c r="E445" s="20">
        <v>12</v>
      </c>
      <c r="F445" s="19">
        <f t="shared" si="224"/>
        <v>419.4</v>
      </c>
      <c r="G445" s="19">
        <f t="shared" si="225"/>
        <v>0</v>
      </c>
      <c r="H445" s="267"/>
      <c r="I445" s="18">
        <f t="shared" si="226"/>
        <v>454.35</v>
      </c>
      <c r="J445" s="18">
        <f t="shared" si="227"/>
        <v>0</v>
      </c>
      <c r="K445" s="267"/>
      <c r="L445" s="18">
        <f t="shared" si="228"/>
        <v>489.29999999999995</v>
      </c>
      <c r="M445" s="18">
        <f t="shared" si="229"/>
        <v>0</v>
      </c>
      <c r="N445" s="267"/>
      <c r="O445" s="18">
        <f t="shared" si="230"/>
        <v>524.25</v>
      </c>
      <c r="P445" s="18">
        <f t="shared" si="231"/>
        <v>0</v>
      </c>
      <c r="Q445" s="267"/>
      <c r="R445" s="18">
        <f t="shared" si="232"/>
        <v>559.2</v>
      </c>
      <c r="S445" s="18">
        <f t="shared" si="223"/>
        <v>0</v>
      </c>
      <c r="T445" s="267"/>
      <c r="U445" s="18">
        <v>699</v>
      </c>
      <c r="V445" s="17">
        <f t="shared" si="222"/>
        <v>0</v>
      </c>
      <c r="W445" s="267"/>
    </row>
    <row r="446" spans="1:23" ht="16.5">
      <c r="A446" s="23" t="s">
        <v>24</v>
      </c>
      <c r="B446" s="195">
        <v>81442819144</v>
      </c>
      <c r="C446" s="37" t="s">
        <v>68</v>
      </c>
      <c r="D446" s="21" t="s">
        <v>0</v>
      </c>
      <c r="E446" s="20">
        <v>12</v>
      </c>
      <c r="F446" s="19">
        <f t="shared" si="224"/>
        <v>419.4</v>
      </c>
      <c r="G446" s="19">
        <f t="shared" si="225"/>
        <v>0</v>
      </c>
      <c r="H446" s="267"/>
      <c r="I446" s="18">
        <f t="shared" si="226"/>
        <v>454.35</v>
      </c>
      <c r="J446" s="18">
        <f t="shared" si="227"/>
        <v>0</v>
      </c>
      <c r="K446" s="267"/>
      <c r="L446" s="18">
        <f t="shared" si="228"/>
        <v>489.29999999999995</v>
      </c>
      <c r="M446" s="18">
        <f t="shared" si="229"/>
        <v>0</v>
      </c>
      <c r="N446" s="267"/>
      <c r="O446" s="18">
        <f t="shared" si="230"/>
        <v>524.25</v>
      </c>
      <c r="P446" s="18">
        <f t="shared" si="231"/>
        <v>0</v>
      </c>
      <c r="Q446" s="267"/>
      <c r="R446" s="18">
        <f t="shared" si="232"/>
        <v>559.2</v>
      </c>
      <c r="S446" s="18">
        <f t="shared" si="223"/>
        <v>0</v>
      </c>
      <c r="T446" s="267"/>
      <c r="U446" s="18">
        <v>699</v>
      </c>
      <c r="V446" s="17">
        <f t="shared" si="222"/>
        <v>0</v>
      </c>
      <c r="W446" s="267"/>
    </row>
    <row r="447" spans="1:23" ht="16.5">
      <c r="A447" s="23" t="s">
        <v>22</v>
      </c>
      <c r="B447" s="195">
        <v>81442819403</v>
      </c>
      <c r="C447" s="37" t="s">
        <v>67</v>
      </c>
      <c r="D447" s="21" t="s">
        <v>0</v>
      </c>
      <c r="E447" s="20">
        <v>12</v>
      </c>
      <c r="F447" s="19">
        <f t="shared" si="224"/>
        <v>419.4</v>
      </c>
      <c r="G447" s="19">
        <f t="shared" si="225"/>
        <v>0</v>
      </c>
      <c r="H447" s="267"/>
      <c r="I447" s="18">
        <f t="shared" si="226"/>
        <v>454.35</v>
      </c>
      <c r="J447" s="18">
        <f t="shared" si="227"/>
        <v>0</v>
      </c>
      <c r="K447" s="267"/>
      <c r="L447" s="18">
        <f t="shared" si="228"/>
        <v>489.29999999999995</v>
      </c>
      <c r="M447" s="18">
        <f t="shared" si="229"/>
        <v>0</v>
      </c>
      <c r="N447" s="267"/>
      <c r="O447" s="18">
        <f t="shared" si="230"/>
        <v>524.25</v>
      </c>
      <c r="P447" s="18">
        <f t="shared" si="231"/>
        <v>0</v>
      </c>
      <c r="Q447" s="267"/>
      <c r="R447" s="18">
        <f t="shared" si="232"/>
        <v>559.2</v>
      </c>
      <c r="S447" s="18">
        <f t="shared" si="223"/>
        <v>0</v>
      </c>
      <c r="T447" s="267"/>
      <c r="U447" s="18">
        <v>699</v>
      </c>
      <c r="V447" s="17">
        <f t="shared" si="222"/>
        <v>0</v>
      </c>
      <c r="W447" s="267"/>
    </row>
    <row r="448" spans="1:23" ht="16.5">
      <c r="A448" s="23" t="s">
        <v>20</v>
      </c>
      <c r="B448" s="195">
        <v>81442819182</v>
      </c>
      <c r="C448" s="37" t="s">
        <v>66</v>
      </c>
      <c r="D448" s="21" t="s">
        <v>0</v>
      </c>
      <c r="E448" s="20">
        <v>12</v>
      </c>
      <c r="F448" s="19">
        <f t="shared" si="224"/>
        <v>419.4</v>
      </c>
      <c r="G448" s="19">
        <f t="shared" si="225"/>
        <v>0</v>
      </c>
      <c r="H448" s="267"/>
      <c r="I448" s="18">
        <f t="shared" si="226"/>
        <v>454.35</v>
      </c>
      <c r="J448" s="18">
        <f t="shared" si="227"/>
        <v>0</v>
      </c>
      <c r="K448" s="267"/>
      <c r="L448" s="18">
        <f t="shared" si="228"/>
        <v>489.29999999999995</v>
      </c>
      <c r="M448" s="18">
        <f t="shared" si="229"/>
        <v>0</v>
      </c>
      <c r="N448" s="267"/>
      <c r="O448" s="18">
        <f t="shared" si="230"/>
        <v>524.25</v>
      </c>
      <c r="P448" s="18">
        <f t="shared" si="231"/>
        <v>0</v>
      </c>
      <c r="Q448" s="267"/>
      <c r="R448" s="18">
        <f t="shared" si="232"/>
        <v>559.2</v>
      </c>
      <c r="S448" s="18">
        <f t="shared" si="223"/>
        <v>0</v>
      </c>
      <c r="T448" s="267"/>
      <c r="U448" s="18">
        <v>699</v>
      </c>
      <c r="V448" s="17">
        <f t="shared" si="222"/>
        <v>0</v>
      </c>
      <c r="W448" s="267"/>
    </row>
    <row r="449" spans="1:23" ht="16.5">
      <c r="A449" s="23" t="s">
        <v>18</v>
      </c>
      <c r="B449" s="195">
        <v>81442819298</v>
      </c>
      <c r="C449" s="37" t="s">
        <v>65</v>
      </c>
      <c r="D449" s="21" t="s">
        <v>0</v>
      </c>
      <c r="E449" s="20">
        <v>12</v>
      </c>
      <c r="F449" s="19">
        <f t="shared" si="224"/>
        <v>419.4</v>
      </c>
      <c r="G449" s="19">
        <f t="shared" si="225"/>
        <v>0</v>
      </c>
      <c r="H449" s="267"/>
      <c r="I449" s="18">
        <f t="shared" si="226"/>
        <v>454.35</v>
      </c>
      <c r="J449" s="18">
        <f t="shared" si="227"/>
        <v>0</v>
      </c>
      <c r="K449" s="267"/>
      <c r="L449" s="18">
        <f t="shared" si="228"/>
        <v>489.29999999999995</v>
      </c>
      <c r="M449" s="18">
        <f t="shared" si="229"/>
        <v>0</v>
      </c>
      <c r="N449" s="267"/>
      <c r="O449" s="18">
        <f t="shared" si="230"/>
        <v>524.25</v>
      </c>
      <c r="P449" s="18">
        <f t="shared" si="231"/>
        <v>0</v>
      </c>
      <c r="Q449" s="267"/>
      <c r="R449" s="18">
        <f t="shared" si="232"/>
        <v>559.2</v>
      </c>
      <c r="S449" s="18">
        <f t="shared" si="223"/>
        <v>0</v>
      </c>
      <c r="T449" s="267"/>
      <c r="U449" s="18">
        <v>699</v>
      </c>
      <c r="V449" s="17">
        <f aca="true" t="shared" si="233" ref="V449:V480">U449*W449</f>
        <v>0</v>
      </c>
      <c r="W449" s="267"/>
    </row>
    <row r="450" spans="1:23" ht="16.5">
      <c r="A450" s="23" t="s">
        <v>16</v>
      </c>
      <c r="B450" s="195">
        <v>81442819199</v>
      </c>
      <c r="C450" s="37" t="s">
        <v>64</v>
      </c>
      <c r="D450" s="21" t="s">
        <v>0</v>
      </c>
      <c r="E450" s="20">
        <v>12</v>
      </c>
      <c r="F450" s="19">
        <f t="shared" si="224"/>
        <v>419.4</v>
      </c>
      <c r="G450" s="19">
        <f t="shared" si="225"/>
        <v>0</v>
      </c>
      <c r="H450" s="267"/>
      <c r="I450" s="18">
        <f t="shared" si="226"/>
        <v>454.35</v>
      </c>
      <c r="J450" s="18">
        <f t="shared" si="227"/>
        <v>0</v>
      </c>
      <c r="K450" s="267"/>
      <c r="L450" s="18">
        <f t="shared" si="228"/>
        <v>489.29999999999995</v>
      </c>
      <c r="M450" s="18">
        <f t="shared" si="229"/>
        <v>0</v>
      </c>
      <c r="N450" s="267"/>
      <c r="O450" s="18">
        <f t="shared" si="230"/>
        <v>524.25</v>
      </c>
      <c r="P450" s="18">
        <f t="shared" si="231"/>
        <v>0</v>
      </c>
      <c r="Q450" s="267"/>
      <c r="R450" s="18">
        <f t="shared" si="232"/>
        <v>559.2</v>
      </c>
      <c r="S450" s="18">
        <f t="shared" si="223"/>
        <v>0</v>
      </c>
      <c r="T450" s="267"/>
      <c r="U450" s="18">
        <v>699</v>
      </c>
      <c r="V450" s="17">
        <f t="shared" si="233"/>
        <v>0</v>
      </c>
      <c r="W450" s="267"/>
    </row>
    <row r="451" spans="1:23" ht="16.5">
      <c r="A451" s="23" t="s">
        <v>14</v>
      </c>
      <c r="B451" s="195">
        <v>81442819298</v>
      </c>
      <c r="C451" s="37" t="s">
        <v>63</v>
      </c>
      <c r="D451" s="21" t="s">
        <v>0</v>
      </c>
      <c r="E451" s="20">
        <v>12</v>
      </c>
      <c r="F451" s="19">
        <f t="shared" si="224"/>
        <v>419.4</v>
      </c>
      <c r="G451" s="19">
        <f t="shared" si="225"/>
        <v>0</v>
      </c>
      <c r="H451" s="267"/>
      <c r="I451" s="18">
        <f t="shared" si="226"/>
        <v>454.35</v>
      </c>
      <c r="J451" s="18">
        <f t="shared" si="227"/>
        <v>0</v>
      </c>
      <c r="K451" s="267"/>
      <c r="L451" s="18">
        <f t="shared" si="228"/>
        <v>489.29999999999995</v>
      </c>
      <c r="M451" s="18">
        <f t="shared" si="229"/>
        <v>0</v>
      </c>
      <c r="N451" s="267"/>
      <c r="O451" s="18">
        <f t="shared" si="230"/>
        <v>524.25</v>
      </c>
      <c r="P451" s="18">
        <f t="shared" si="231"/>
        <v>0</v>
      </c>
      <c r="Q451" s="267"/>
      <c r="R451" s="18">
        <f t="shared" si="232"/>
        <v>559.2</v>
      </c>
      <c r="S451" s="18">
        <f t="shared" si="223"/>
        <v>0</v>
      </c>
      <c r="T451" s="267"/>
      <c r="U451" s="18">
        <v>699</v>
      </c>
      <c r="V451" s="17">
        <f t="shared" si="233"/>
        <v>0</v>
      </c>
      <c r="W451" s="267"/>
    </row>
    <row r="452" spans="1:23" ht="16.5">
      <c r="A452" s="23" t="s">
        <v>12</v>
      </c>
      <c r="B452" s="195">
        <v>81442819199</v>
      </c>
      <c r="C452" s="37" t="s">
        <v>62</v>
      </c>
      <c r="D452" s="21" t="s">
        <v>0</v>
      </c>
      <c r="E452" s="20">
        <v>12</v>
      </c>
      <c r="F452" s="19">
        <f t="shared" si="224"/>
        <v>419.4</v>
      </c>
      <c r="G452" s="19">
        <f t="shared" si="225"/>
        <v>0</v>
      </c>
      <c r="H452" s="267"/>
      <c r="I452" s="18">
        <f t="shared" si="226"/>
        <v>454.35</v>
      </c>
      <c r="J452" s="18">
        <f t="shared" si="227"/>
        <v>0</v>
      </c>
      <c r="K452" s="267"/>
      <c r="L452" s="18">
        <f t="shared" si="228"/>
        <v>489.29999999999995</v>
      </c>
      <c r="M452" s="18">
        <f t="shared" si="229"/>
        <v>0</v>
      </c>
      <c r="N452" s="267"/>
      <c r="O452" s="18">
        <f t="shared" si="230"/>
        <v>524.25</v>
      </c>
      <c r="P452" s="18">
        <f t="shared" si="231"/>
        <v>0</v>
      </c>
      <c r="Q452" s="267"/>
      <c r="R452" s="18">
        <f t="shared" si="232"/>
        <v>559.2</v>
      </c>
      <c r="S452" s="18">
        <f t="shared" si="223"/>
        <v>0</v>
      </c>
      <c r="T452" s="267"/>
      <c r="U452" s="18">
        <v>699</v>
      </c>
      <c r="V452" s="17">
        <f t="shared" si="233"/>
        <v>0</v>
      </c>
      <c r="W452" s="267"/>
    </row>
    <row r="453" spans="1:23" s="31" customFormat="1" ht="20.25">
      <c r="A453" s="36"/>
      <c r="B453" s="213"/>
      <c r="C453" s="343" t="s">
        <v>923</v>
      </c>
      <c r="D453" s="343"/>
      <c r="E453" s="343"/>
      <c r="F453" s="33"/>
      <c r="G453" s="33"/>
      <c r="H453" s="290"/>
      <c r="I453" s="33"/>
      <c r="J453" s="33"/>
      <c r="K453" s="290"/>
      <c r="L453" s="33"/>
      <c r="M453" s="33"/>
      <c r="N453" s="290"/>
      <c r="O453" s="33"/>
      <c r="P453" s="33"/>
      <c r="Q453" s="290"/>
      <c r="R453" s="33"/>
      <c r="S453" s="33">
        <f t="shared" si="223"/>
        <v>0</v>
      </c>
      <c r="T453" s="290"/>
      <c r="U453" s="33"/>
      <c r="V453" s="32">
        <f t="shared" si="233"/>
        <v>0</v>
      </c>
      <c r="W453" s="290"/>
    </row>
    <row r="454" spans="1:23" ht="16.5">
      <c r="A454" s="23" t="s">
        <v>848</v>
      </c>
      <c r="B454" s="195">
        <v>2000062151175</v>
      </c>
      <c r="C454" s="22" t="s">
        <v>60</v>
      </c>
      <c r="D454" s="21" t="s">
        <v>0</v>
      </c>
      <c r="E454" s="20">
        <v>6</v>
      </c>
      <c r="F454" s="19">
        <f aca="true" t="shared" si="234" ref="F454:F497">U454-(U454/100*40)</f>
        <v>118.8</v>
      </c>
      <c r="G454" s="19">
        <f aca="true" t="shared" si="235" ref="G454:G497">F454*H454</f>
        <v>0</v>
      </c>
      <c r="H454" s="267"/>
      <c r="I454" s="18">
        <f aca="true" t="shared" si="236" ref="I454:I497">U454-(U454/100*35)</f>
        <v>128.7</v>
      </c>
      <c r="J454" s="18">
        <f aca="true" t="shared" si="237" ref="J454:J497">I454*K454</f>
        <v>0</v>
      </c>
      <c r="K454" s="267"/>
      <c r="L454" s="18">
        <f aca="true" t="shared" si="238" ref="L454:L497">U454-(U454/100*30)</f>
        <v>138.6</v>
      </c>
      <c r="M454" s="18">
        <f aca="true" t="shared" si="239" ref="M454:M497">L454*N454</f>
        <v>0</v>
      </c>
      <c r="N454" s="267"/>
      <c r="O454" s="18">
        <f aca="true" t="shared" si="240" ref="O454:O497">U454-(U454/100*25)</f>
        <v>148.5</v>
      </c>
      <c r="P454" s="18">
        <f aca="true" t="shared" si="241" ref="P454:P497">O454*Q454</f>
        <v>0</v>
      </c>
      <c r="Q454" s="267"/>
      <c r="R454" s="18">
        <f aca="true" t="shared" si="242" ref="R454:R497">U454-(U454/100*20)</f>
        <v>158.4</v>
      </c>
      <c r="S454" s="18">
        <f t="shared" si="223"/>
        <v>0</v>
      </c>
      <c r="T454" s="267"/>
      <c r="U454" s="18">
        <v>198</v>
      </c>
      <c r="V454" s="17">
        <f t="shared" si="233"/>
        <v>0</v>
      </c>
      <c r="W454" s="267"/>
    </row>
    <row r="455" spans="1:23" ht="16.5">
      <c r="A455" s="23" t="s">
        <v>849</v>
      </c>
      <c r="B455" s="195">
        <v>2000062151182</v>
      </c>
      <c r="C455" s="22" t="s">
        <v>59</v>
      </c>
      <c r="D455" s="21" t="s">
        <v>0</v>
      </c>
      <c r="E455" s="20">
        <v>6</v>
      </c>
      <c r="F455" s="19">
        <f t="shared" si="234"/>
        <v>118.8</v>
      </c>
      <c r="G455" s="19">
        <f t="shared" si="235"/>
        <v>0</v>
      </c>
      <c r="H455" s="267"/>
      <c r="I455" s="18">
        <f t="shared" si="236"/>
        <v>128.7</v>
      </c>
      <c r="J455" s="18">
        <f t="shared" si="237"/>
        <v>0</v>
      </c>
      <c r="K455" s="267"/>
      <c r="L455" s="18">
        <f t="shared" si="238"/>
        <v>138.6</v>
      </c>
      <c r="M455" s="18">
        <f t="shared" si="239"/>
        <v>0</v>
      </c>
      <c r="N455" s="267"/>
      <c r="O455" s="18">
        <f t="shared" si="240"/>
        <v>148.5</v>
      </c>
      <c r="P455" s="18">
        <f t="shared" si="241"/>
        <v>0</v>
      </c>
      <c r="Q455" s="267"/>
      <c r="R455" s="18">
        <f t="shared" si="242"/>
        <v>158.4</v>
      </c>
      <c r="S455" s="18">
        <f t="shared" si="223"/>
        <v>0</v>
      </c>
      <c r="T455" s="267"/>
      <c r="U455" s="18">
        <v>198</v>
      </c>
      <c r="V455" s="17">
        <f t="shared" si="233"/>
        <v>0</v>
      </c>
      <c r="W455" s="267"/>
    </row>
    <row r="456" spans="1:23" ht="16.5">
      <c r="A456" s="23" t="s">
        <v>850</v>
      </c>
      <c r="B456" s="195">
        <v>2000062151199</v>
      </c>
      <c r="C456" s="22" t="s">
        <v>58</v>
      </c>
      <c r="D456" s="21" t="s">
        <v>0</v>
      </c>
      <c r="E456" s="20">
        <v>6</v>
      </c>
      <c r="F456" s="19">
        <f t="shared" si="234"/>
        <v>118.8</v>
      </c>
      <c r="G456" s="19">
        <f t="shared" si="235"/>
        <v>0</v>
      </c>
      <c r="H456" s="267"/>
      <c r="I456" s="18">
        <f t="shared" si="236"/>
        <v>128.7</v>
      </c>
      <c r="J456" s="18">
        <f t="shared" si="237"/>
        <v>0</v>
      </c>
      <c r="K456" s="267"/>
      <c r="L456" s="18">
        <f t="shared" si="238"/>
        <v>138.6</v>
      </c>
      <c r="M456" s="18">
        <f t="shared" si="239"/>
        <v>0</v>
      </c>
      <c r="N456" s="267"/>
      <c r="O456" s="18">
        <f t="shared" si="240"/>
        <v>148.5</v>
      </c>
      <c r="P456" s="18">
        <f t="shared" si="241"/>
        <v>0</v>
      </c>
      <c r="Q456" s="267"/>
      <c r="R456" s="18">
        <f t="shared" si="242"/>
        <v>158.4</v>
      </c>
      <c r="S456" s="18">
        <f t="shared" si="223"/>
        <v>0</v>
      </c>
      <c r="T456" s="267"/>
      <c r="U456" s="18">
        <v>198</v>
      </c>
      <c r="V456" s="17">
        <f t="shared" si="233"/>
        <v>0</v>
      </c>
      <c r="W456" s="267"/>
    </row>
    <row r="457" spans="1:23" ht="16.5">
      <c r="A457" s="23" t="s">
        <v>851</v>
      </c>
      <c r="B457" s="195">
        <v>2000062151205</v>
      </c>
      <c r="C457" s="22" t="s">
        <v>57</v>
      </c>
      <c r="D457" s="21" t="s">
        <v>0</v>
      </c>
      <c r="E457" s="20">
        <v>6</v>
      </c>
      <c r="F457" s="19">
        <f t="shared" si="234"/>
        <v>118.8</v>
      </c>
      <c r="G457" s="19">
        <f t="shared" si="235"/>
        <v>0</v>
      </c>
      <c r="H457" s="267"/>
      <c r="I457" s="18">
        <f t="shared" si="236"/>
        <v>128.7</v>
      </c>
      <c r="J457" s="18">
        <f t="shared" si="237"/>
        <v>0</v>
      </c>
      <c r="K457" s="267"/>
      <c r="L457" s="18">
        <f t="shared" si="238"/>
        <v>138.6</v>
      </c>
      <c r="M457" s="18">
        <f t="shared" si="239"/>
        <v>0</v>
      </c>
      <c r="N457" s="267"/>
      <c r="O457" s="18">
        <f t="shared" si="240"/>
        <v>148.5</v>
      </c>
      <c r="P457" s="18">
        <f t="shared" si="241"/>
        <v>0</v>
      </c>
      <c r="Q457" s="267"/>
      <c r="R457" s="18">
        <f t="shared" si="242"/>
        <v>158.4</v>
      </c>
      <c r="S457" s="18">
        <f t="shared" si="223"/>
        <v>0</v>
      </c>
      <c r="T457" s="267"/>
      <c r="U457" s="18">
        <v>198</v>
      </c>
      <c r="V457" s="17">
        <f t="shared" si="233"/>
        <v>0</v>
      </c>
      <c r="W457" s="267"/>
    </row>
    <row r="458" spans="1:23" ht="16.5">
      <c r="A458" s="23" t="s">
        <v>852</v>
      </c>
      <c r="B458" s="195">
        <v>2000062151212</v>
      </c>
      <c r="C458" s="230" t="s">
        <v>56</v>
      </c>
      <c r="D458" s="21" t="s">
        <v>0</v>
      </c>
      <c r="E458" s="20">
        <v>6</v>
      </c>
      <c r="F458" s="19">
        <f t="shared" si="234"/>
        <v>118.8</v>
      </c>
      <c r="G458" s="19">
        <f t="shared" si="235"/>
        <v>0</v>
      </c>
      <c r="H458" s="267"/>
      <c r="I458" s="18">
        <f t="shared" si="236"/>
        <v>128.7</v>
      </c>
      <c r="J458" s="18">
        <f t="shared" si="237"/>
        <v>0</v>
      </c>
      <c r="K458" s="267"/>
      <c r="L458" s="18">
        <f t="shared" si="238"/>
        <v>138.6</v>
      </c>
      <c r="M458" s="18">
        <f t="shared" si="239"/>
        <v>0</v>
      </c>
      <c r="N458" s="267"/>
      <c r="O458" s="18">
        <f t="shared" si="240"/>
        <v>148.5</v>
      </c>
      <c r="P458" s="18">
        <f t="shared" si="241"/>
        <v>0</v>
      </c>
      <c r="Q458" s="267"/>
      <c r="R458" s="18">
        <f t="shared" si="242"/>
        <v>158.4</v>
      </c>
      <c r="S458" s="18">
        <f t="shared" si="223"/>
        <v>0</v>
      </c>
      <c r="T458" s="267"/>
      <c r="U458" s="18">
        <v>198</v>
      </c>
      <c r="V458" s="17">
        <f t="shared" si="233"/>
        <v>0</v>
      </c>
      <c r="W458" s="267"/>
    </row>
    <row r="459" spans="1:23" ht="16.5">
      <c r="A459" s="23" t="s">
        <v>853</v>
      </c>
      <c r="B459" s="195">
        <v>2000062151229</v>
      </c>
      <c r="C459" s="230" t="s">
        <v>55</v>
      </c>
      <c r="D459" s="21" t="s">
        <v>0</v>
      </c>
      <c r="E459" s="20">
        <v>6</v>
      </c>
      <c r="F459" s="19">
        <f t="shared" si="234"/>
        <v>118.8</v>
      </c>
      <c r="G459" s="19">
        <f t="shared" si="235"/>
        <v>0</v>
      </c>
      <c r="H459" s="267"/>
      <c r="I459" s="18">
        <f t="shared" si="236"/>
        <v>128.7</v>
      </c>
      <c r="J459" s="18">
        <f t="shared" si="237"/>
        <v>0</v>
      </c>
      <c r="K459" s="267"/>
      <c r="L459" s="18">
        <f t="shared" si="238"/>
        <v>138.6</v>
      </c>
      <c r="M459" s="18">
        <f t="shared" si="239"/>
        <v>0</v>
      </c>
      <c r="N459" s="267"/>
      <c r="O459" s="18">
        <f t="shared" si="240"/>
        <v>148.5</v>
      </c>
      <c r="P459" s="18">
        <f t="shared" si="241"/>
        <v>0</v>
      </c>
      <c r="Q459" s="267"/>
      <c r="R459" s="18">
        <f t="shared" si="242"/>
        <v>158.4</v>
      </c>
      <c r="S459" s="18">
        <f t="shared" si="223"/>
        <v>0</v>
      </c>
      <c r="T459" s="267"/>
      <c r="U459" s="18">
        <v>198</v>
      </c>
      <c r="V459" s="17">
        <f t="shared" si="233"/>
        <v>0</v>
      </c>
      <c r="W459" s="267"/>
    </row>
    <row r="460" spans="1:23" ht="17.25" thickBot="1">
      <c r="A460" s="16" t="s">
        <v>854</v>
      </c>
      <c r="B460" s="196">
        <v>2000062151236</v>
      </c>
      <c r="C460" s="231" t="s">
        <v>54</v>
      </c>
      <c r="D460" s="14" t="s">
        <v>0</v>
      </c>
      <c r="E460" s="13">
        <v>6</v>
      </c>
      <c r="F460" s="12">
        <f t="shared" si="234"/>
        <v>118.8</v>
      </c>
      <c r="G460" s="12">
        <f t="shared" si="235"/>
        <v>0</v>
      </c>
      <c r="H460" s="268"/>
      <c r="I460" s="11">
        <f t="shared" si="236"/>
        <v>128.7</v>
      </c>
      <c r="J460" s="11">
        <f t="shared" si="237"/>
        <v>0</v>
      </c>
      <c r="K460" s="268"/>
      <c r="L460" s="11">
        <f t="shared" si="238"/>
        <v>138.6</v>
      </c>
      <c r="M460" s="11">
        <f t="shared" si="239"/>
        <v>0</v>
      </c>
      <c r="N460" s="268"/>
      <c r="O460" s="11">
        <f t="shared" si="240"/>
        <v>148.5</v>
      </c>
      <c r="P460" s="11">
        <f t="shared" si="241"/>
        <v>0</v>
      </c>
      <c r="Q460" s="268"/>
      <c r="R460" s="11">
        <f t="shared" si="242"/>
        <v>158.4</v>
      </c>
      <c r="S460" s="11">
        <f aca="true" t="shared" si="243" ref="S460:S491">R460*T460</f>
        <v>0</v>
      </c>
      <c r="T460" s="268"/>
      <c r="U460" s="11">
        <v>198</v>
      </c>
      <c r="V460" s="10">
        <f t="shared" si="233"/>
        <v>0</v>
      </c>
      <c r="W460" s="268"/>
    </row>
    <row r="461" spans="1:23" ht="16.5">
      <c r="A461" s="30" t="s">
        <v>863</v>
      </c>
      <c r="B461" s="197">
        <v>2000062151373</v>
      </c>
      <c r="C461" s="29" t="s">
        <v>53</v>
      </c>
      <c r="D461" s="28" t="s">
        <v>0</v>
      </c>
      <c r="E461" s="27">
        <v>6</v>
      </c>
      <c r="F461" s="26">
        <f t="shared" si="234"/>
        <v>249</v>
      </c>
      <c r="G461" s="26">
        <f t="shared" si="235"/>
        <v>0</v>
      </c>
      <c r="H461" s="269"/>
      <c r="I461" s="25">
        <f t="shared" si="236"/>
        <v>269.75</v>
      </c>
      <c r="J461" s="25">
        <f t="shared" si="237"/>
        <v>0</v>
      </c>
      <c r="K461" s="269"/>
      <c r="L461" s="25">
        <f t="shared" si="238"/>
        <v>290.5</v>
      </c>
      <c r="M461" s="25">
        <f t="shared" si="239"/>
        <v>0</v>
      </c>
      <c r="N461" s="269"/>
      <c r="O461" s="25">
        <f t="shared" si="240"/>
        <v>311.25</v>
      </c>
      <c r="P461" s="25">
        <f t="shared" si="241"/>
        <v>0</v>
      </c>
      <c r="Q461" s="269"/>
      <c r="R461" s="25">
        <f t="shared" si="242"/>
        <v>332</v>
      </c>
      <c r="S461" s="25">
        <f t="shared" si="243"/>
        <v>0</v>
      </c>
      <c r="T461" s="269"/>
      <c r="U461" s="25">
        <v>415</v>
      </c>
      <c r="V461" s="24">
        <f t="shared" si="233"/>
        <v>0</v>
      </c>
      <c r="W461" s="269"/>
    </row>
    <row r="462" spans="1:23" ht="16.5">
      <c r="A462" s="23" t="s">
        <v>864</v>
      </c>
      <c r="B462" s="195">
        <v>2000062151380</v>
      </c>
      <c r="C462" s="22" t="s">
        <v>862</v>
      </c>
      <c r="D462" s="21" t="s">
        <v>0</v>
      </c>
      <c r="E462" s="20">
        <v>6</v>
      </c>
      <c r="F462" s="19">
        <f t="shared" si="234"/>
        <v>249</v>
      </c>
      <c r="G462" s="19">
        <f t="shared" si="235"/>
        <v>0</v>
      </c>
      <c r="H462" s="267"/>
      <c r="I462" s="18">
        <f t="shared" si="236"/>
        <v>269.75</v>
      </c>
      <c r="J462" s="18">
        <f t="shared" si="237"/>
        <v>0</v>
      </c>
      <c r="K462" s="267"/>
      <c r="L462" s="18">
        <f t="shared" si="238"/>
        <v>290.5</v>
      </c>
      <c r="M462" s="18">
        <f t="shared" si="239"/>
        <v>0</v>
      </c>
      <c r="N462" s="267"/>
      <c r="O462" s="18">
        <f t="shared" si="240"/>
        <v>311.25</v>
      </c>
      <c r="P462" s="18">
        <f t="shared" si="241"/>
        <v>0</v>
      </c>
      <c r="Q462" s="267"/>
      <c r="R462" s="18">
        <f t="shared" si="242"/>
        <v>332</v>
      </c>
      <c r="S462" s="18">
        <f t="shared" si="243"/>
        <v>0</v>
      </c>
      <c r="T462" s="267"/>
      <c r="U462" s="18">
        <v>415</v>
      </c>
      <c r="V462" s="17">
        <f t="shared" si="233"/>
        <v>0</v>
      </c>
      <c r="W462" s="267"/>
    </row>
    <row r="463" spans="1:23" ht="16.5">
      <c r="A463" s="23" t="s">
        <v>865</v>
      </c>
      <c r="B463" s="195">
        <v>2000062151397</v>
      </c>
      <c r="C463" s="22" t="s">
        <v>52</v>
      </c>
      <c r="D463" s="21" t="s">
        <v>0</v>
      </c>
      <c r="E463" s="20">
        <v>6</v>
      </c>
      <c r="F463" s="19">
        <f t="shared" si="234"/>
        <v>249</v>
      </c>
      <c r="G463" s="19">
        <f t="shared" si="235"/>
        <v>0</v>
      </c>
      <c r="H463" s="267"/>
      <c r="I463" s="18">
        <f t="shared" si="236"/>
        <v>269.75</v>
      </c>
      <c r="J463" s="18">
        <f t="shared" si="237"/>
        <v>0</v>
      </c>
      <c r="K463" s="267"/>
      <c r="L463" s="18">
        <f t="shared" si="238"/>
        <v>290.5</v>
      </c>
      <c r="M463" s="18">
        <f t="shared" si="239"/>
        <v>0</v>
      </c>
      <c r="N463" s="267"/>
      <c r="O463" s="18">
        <f t="shared" si="240"/>
        <v>311.25</v>
      </c>
      <c r="P463" s="18">
        <f t="shared" si="241"/>
        <v>0</v>
      </c>
      <c r="Q463" s="267"/>
      <c r="R463" s="18">
        <f t="shared" si="242"/>
        <v>332</v>
      </c>
      <c r="S463" s="18">
        <f t="shared" si="243"/>
        <v>0</v>
      </c>
      <c r="T463" s="267"/>
      <c r="U463" s="18">
        <v>415</v>
      </c>
      <c r="V463" s="17">
        <f t="shared" si="233"/>
        <v>0</v>
      </c>
      <c r="W463" s="267"/>
    </row>
    <row r="464" spans="1:23" ht="16.5">
      <c r="A464" s="23" t="s">
        <v>866</v>
      </c>
      <c r="B464" s="195">
        <v>2000062151403</v>
      </c>
      <c r="C464" s="22" t="s">
        <v>51</v>
      </c>
      <c r="D464" s="21" t="s">
        <v>0</v>
      </c>
      <c r="E464" s="20">
        <v>6</v>
      </c>
      <c r="F464" s="19">
        <f t="shared" si="234"/>
        <v>249</v>
      </c>
      <c r="G464" s="19">
        <f t="shared" si="235"/>
        <v>0</v>
      </c>
      <c r="H464" s="267"/>
      <c r="I464" s="18">
        <f t="shared" si="236"/>
        <v>269.75</v>
      </c>
      <c r="J464" s="18">
        <f t="shared" si="237"/>
        <v>0</v>
      </c>
      <c r="K464" s="267"/>
      <c r="L464" s="18">
        <f t="shared" si="238"/>
        <v>290.5</v>
      </c>
      <c r="M464" s="18">
        <f t="shared" si="239"/>
        <v>0</v>
      </c>
      <c r="N464" s="267"/>
      <c r="O464" s="18">
        <f t="shared" si="240"/>
        <v>311.25</v>
      </c>
      <c r="P464" s="18">
        <f t="shared" si="241"/>
        <v>0</v>
      </c>
      <c r="Q464" s="267"/>
      <c r="R464" s="18">
        <f t="shared" si="242"/>
        <v>332</v>
      </c>
      <c r="S464" s="18">
        <f t="shared" si="243"/>
        <v>0</v>
      </c>
      <c r="T464" s="267"/>
      <c r="U464" s="18">
        <v>415</v>
      </c>
      <c r="V464" s="17">
        <f t="shared" si="233"/>
        <v>0</v>
      </c>
      <c r="W464" s="267"/>
    </row>
    <row r="465" spans="1:23" ht="16.5">
      <c r="A465" s="23" t="s">
        <v>867</v>
      </c>
      <c r="B465" s="195">
        <v>2000062151410</v>
      </c>
      <c r="C465" s="22" t="s">
        <v>50</v>
      </c>
      <c r="D465" s="21" t="s">
        <v>0</v>
      </c>
      <c r="E465" s="20">
        <v>6</v>
      </c>
      <c r="F465" s="19">
        <f t="shared" si="234"/>
        <v>249</v>
      </c>
      <c r="G465" s="19">
        <f t="shared" si="235"/>
        <v>0</v>
      </c>
      <c r="H465" s="267"/>
      <c r="I465" s="18">
        <f t="shared" si="236"/>
        <v>269.75</v>
      </c>
      <c r="J465" s="18">
        <f t="shared" si="237"/>
        <v>0</v>
      </c>
      <c r="K465" s="267"/>
      <c r="L465" s="18">
        <f t="shared" si="238"/>
        <v>290.5</v>
      </c>
      <c r="M465" s="18">
        <f t="shared" si="239"/>
        <v>0</v>
      </c>
      <c r="N465" s="267"/>
      <c r="O465" s="18">
        <f t="shared" si="240"/>
        <v>311.25</v>
      </c>
      <c r="P465" s="18">
        <f t="shared" si="241"/>
        <v>0</v>
      </c>
      <c r="Q465" s="267"/>
      <c r="R465" s="18">
        <f t="shared" si="242"/>
        <v>332</v>
      </c>
      <c r="S465" s="18">
        <f t="shared" si="243"/>
        <v>0</v>
      </c>
      <c r="T465" s="267"/>
      <c r="U465" s="18">
        <v>415</v>
      </c>
      <c r="V465" s="17">
        <f t="shared" si="233"/>
        <v>0</v>
      </c>
      <c r="W465" s="267"/>
    </row>
    <row r="466" spans="1:23" ht="16.5">
      <c r="A466" s="23" t="s">
        <v>868</v>
      </c>
      <c r="B466" s="195">
        <v>2000062151427</v>
      </c>
      <c r="C466" s="22" t="s">
        <v>49</v>
      </c>
      <c r="D466" s="21" t="s">
        <v>0</v>
      </c>
      <c r="E466" s="20">
        <v>6</v>
      </c>
      <c r="F466" s="19">
        <f t="shared" si="234"/>
        <v>249</v>
      </c>
      <c r="G466" s="19">
        <f t="shared" si="235"/>
        <v>0</v>
      </c>
      <c r="H466" s="267"/>
      <c r="I466" s="18">
        <f t="shared" si="236"/>
        <v>269.75</v>
      </c>
      <c r="J466" s="18">
        <f t="shared" si="237"/>
        <v>0</v>
      </c>
      <c r="K466" s="267"/>
      <c r="L466" s="18">
        <f t="shared" si="238"/>
        <v>290.5</v>
      </c>
      <c r="M466" s="18">
        <f t="shared" si="239"/>
        <v>0</v>
      </c>
      <c r="N466" s="267"/>
      <c r="O466" s="18">
        <f t="shared" si="240"/>
        <v>311.25</v>
      </c>
      <c r="P466" s="18">
        <f t="shared" si="241"/>
        <v>0</v>
      </c>
      <c r="Q466" s="267"/>
      <c r="R466" s="18">
        <f t="shared" si="242"/>
        <v>332</v>
      </c>
      <c r="S466" s="18">
        <f t="shared" si="243"/>
        <v>0</v>
      </c>
      <c r="T466" s="267"/>
      <c r="U466" s="18">
        <v>415</v>
      </c>
      <c r="V466" s="17">
        <f t="shared" si="233"/>
        <v>0</v>
      </c>
      <c r="W466" s="267"/>
    </row>
    <row r="467" spans="1:23" ht="17.25" thickBot="1">
      <c r="A467" s="16" t="s">
        <v>869</v>
      </c>
      <c r="B467" s="196">
        <v>2000062151434</v>
      </c>
      <c r="C467" s="15" t="s">
        <v>48</v>
      </c>
      <c r="D467" s="14" t="s">
        <v>0</v>
      </c>
      <c r="E467" s="13">
        <v>6</v>
      </c>
      <c r="F467" s="12">
        <f t="shared" si="234"/>
        <v>249</v>
      </c>
      <c r="G467" s="12">
        <f t="shared" si="235"/>
        <v>0</v>
      </c>
      <c r="H467" s="268"/>
      <c r="I467" s="11">
        <f t="shared" si="236"/>
        <v>269.75</v>
      </c>
      <c r="J467" s="11">
        <f t="shared" si="237"/>
        <v>0</v>
      </c>
      <c r="K467" s="268"/>
      <c r="L467" s="11">
        <f t="shared" si="238"/>
        <v>290.5</v>
      </c>
      <c r="M467" s="11">
        <f t="shared" si="239"/>
        <v>0</v>
      </c>
      <c r="N467" s="268"/>
      <c r="O467" s="11">
        <f t="shared" si="240"/>
        <v>311.25</v>
      </c>
      <c r="P467" s="11">
        <f t="shared" si="241"/>
        <v>0</v>
      </c>
      <c r="Q467" s="268"/>
      <c r="R467" s="11">
        <f t="shared" si="242"/>
        <v>332</v>
      </c>
      <c r="S467" s="11">
        <f t="shared" si="243"/>
        <v>0</v>
      </c>
      <c r="T467" s="268"/>
      <c r="U467" s="11">
        <v>415</v>
      </c>
      <c r="V467" s="10">
        <f t="shared" si="233"/>
        <v>0</v>
      </c>
      <c r="W467" s="268"/>
    </row>
    <row r="468" spans="1:23" ht="16.5">
      <c r="A468" s="30" t="s">
        <v>855</v>
      </c>
      <c r="B468" s="197">
        <v>2000062151106</v>
      </c>
      <c r="C468" s="29" t="s">
        <v>47</v>
      </c>
      <c r="D468" s="28" t="s">
        <v>0</v>
      </c>
      <c r="E468" s="27">
        <v>6</v>
      </c>
      <c r="F468" s="26">
        <f t="shared" si="234"/>
        <v>345</v>
      </c>
      <c r="G468" s="26">
        <f t="shared" si="235"/>
        <v>0</v>
      </c>
      <c r="H468" s="269"/>
      <c r="I468" s="25">
        <f t="shared" si="236"/>
        <v>373.75</v>
      </c>
      <c r="J468" s="25">
        <f t="shared" si="237"/>
        <v>0</v>
      </c>
      <c r="K468" s="269"/>
      <c r="L468" s="25">
        <f t="shared" si="238"/>
        <v>402.5</v>
      </c>
      <c r="M468" s="25">
        <f t="shared" si="239"/>
        <v>0</v>
      </c>
      <c r="N468" s="269"/>
      <c r="O468" s="25">
        <f t="shared" si="240"/>
        <v>431.25</v>
      </c>
      <c r="P468" s="25">
        <f t="shared" si="241"/>
        <v>0</v>
      </c>
      <c r="Q468" s="269"/>
      <c r="R468" s="25">
        <f t="shared" si="242"/>
        <v>460</v>
      </c>
      <c r="S468" s="25">
        <f t="shared" si="243"/>
        <v>0</v>
      </c>
      <c r="T468" s="269"/>
      <c r="U468" s="25">
        <v>575</v>
      </c>
      <c r="V468" s="24">
        <f t="shared" si="233"/>
        <v>0</v>
      </c>
      <c r="W468" s="269"/>
    </row>
    <row r="469" spans="1:23" ht="16.5">
      <c r="A469" s="23" t="s">
        <v>856</v>
      </c>
      <c r="B469" s="195">
        <v>2000062151113</v>
      </c>
      <c r="C469" s="22" t="s">
        <v>46</v>
      </c>
      <c r="D469" s="21" t="s">
        <v>0</v>
      </c>
      <c r="E469" s="20">
        <v>6</v>
      </c>
      <c r="F469" s="19">
        <f t="shared" si="234"/>
        <v>345</v>
      </c>
      <c r="G469" s="19">
        <f t="shared" si="235"/>
        <v>0</v>
      </c>
      <c r="H469" s="267"/>
      <c r="I469" s="18">
        <f t="shared" si="236"/>
        <v>373.75</v>
      </c>
      <c r="J469" s="18">
        <f t="shared" si="237"/>
        <v>0</v>
      </c>
      <c r="K469" s="267"/>
      <c r="L469" s="18">
        <f t="shared" si="238"/>
        <v>402.5</v>
      </c>
      <c r="M469" s="18">
        <f t="shared" si="239"/>
        <v>0</v>
      </c>
      <c r="N469" s="267"/>
      <c r="O469" s="18">
        <f t="shared" si="240"/>
        <v>431.25</v>
      </c>
      <c r="P469" s="18">
        <f t="shared" si="241"/>
        <v>0</v>
      </c>
      <c r="Q469" s="267"/>
      <c r="R469" s="18">
        <f t="shared" si="242"/>
        <v>460</v>
      </c>
      <c r="S469" s="18">
        <f t="shared" si="243"/>
        <v>0</v>
      </c>
      <c r="T469" s="267"/>
      <c r="U469" s="18">
        <v>575</v>
      </c>
      <c r="V469" s="17">
        <f t="shared" si="233"/>
        <v>0</v>
      </c>
      <c r="W469" s="267"/>
    </row>
    <row r="470" spans="1:23" ht="16.5">
      <c r="A470" s="23" t="s">
        <v>857</v>
      </c>
      <c r="B470" s="195">
        <v>2000062151120</v>
      </c>
      <c r="C470" s="22" t="s">
        <v>45</v>
      </c>
      <c r="D470" s="21" t="s">
        <v>0</v>
      </c>
      <c r="E470" s="20">
        <v>6</v>
      </c>
      <c r="F470" s="19">
        <f t="shared" si="234"/>
        <v>345</v>
      </c>
      <c r="G470" s="19">
        <f t="shared" si="235"/>
        <v>0</v>
      </c>
      <c r="H470" s="267"/>
      <c r="I470" s="18">
        <f t="shared" si="236"/>
        <v>373.75</v>
      </c>
      <c r="J470" s="18">
        <f t="shared" si="237"/>
        <v>0</v>
      </c>
      <c r="K470" s="267"/>
      <c r="L470" s="18">
        <f t="shared" si="238"/>
        <v>402.5</v>
      </c>
      <c r="M470" s="18">
        <f t="shared" si="239"/>
        <v>0</v>
      </c>
      <c r="N470" s="267"/>
      <c r="O470" s="18">
        <f t="shared" si="240"/>
        <v>431.25</v>
      </c>
      <c r="P470" s="18">
        <f t="shared" si="241"/>
        <v>0</v>
      </c>
      <c r="Q470" s="267"/>
      <c r="R470" s="18">
        <f t="shared" si="242"/>
        <v>460</v>
      </c>
      <c r="S470" s="18">
        <f t="shared" si="243"/>
        <v>0</v>
      </c>
      <c r="T470" s="267"/>
      <c r="U470" s="18">
        <v>575</v>
      </c>
      <c r="V470" s="17">
        <f t="shared" si="233"/>
        <v>0</v>
      </c>
      <c r="W470" s="267"/>
    </row>
    <row r="471" spans="1:23" ht="16.5">
      <c r="A471" s="23" t="s">
        <v>858</v>
      </c>
      <c r="B471" s="195">
        <v>2000062151137</v>
      </c>
      <c r="C471" s="22" t="s">
        <v>44</v>
      </c>
      <c r="D471" s="21" t="s">
        <v>0</v>
      </c>
      <c r="E471" s="20">
        <v>6</v>
      </c>
      <c r="F471" s="19">
        <f t="shared" si="234"/>
        <v>345</v>
      </c>
      <c r="G471" s="19">
        <f t="shared" si="235"/>
        <v>0</v>
      </c>
      <c r="H471" s="267"/>
      <c r="I471" s="18">
        <f t="shared" si="236"/>
        <v>373.75</v>
      </c>
      <c r="J471" s="18">
        <f t="shared" si="237"/>
        <v>0</v>
      </c>
      <c r="K471" s="267"/>
      <c r="L471" s="18">
        <f t="shared" si="238"/>
        <v>402.5</v>
      </c>
      <c r="M471" s="18">
        <f t="shared" si="239"/>
        <v>0</v>
      </c>
      <c r="N471" s="267"/>
      <c r="O471" s="18">
        <f t="shared" si="240"/>
        <v>431.25</v>
      </c>
      <c r="P471" s="18">
        <f t="shared" si="241"/>
        <v>0</v>
      </c>
      <c r="Q471" s="267"/>
      <c r="R471" s="18">
        <f t="shared" si="242"/>
        <v>460</v>
      </c>
      <c r="S471" s="18">
        <f t="shared" si="243"/>
        <v>0</v>
      </c>
      <c r="T471" s="267"/>
      <c r="U471" s="18">
        <v>575</v>
      </c>
      <c r="V471" s="17">
        <f t="shared" si="233"/>
        <v>0</v>
      </c>
      <c r="W471" s="267"/>
    </row>
    <row r="472" spans="1:23" ht="16.5">
      <c r="A472" s="23" t="s">
        <v>859</v>
      </c>
      <c r="B472" s="195">
        <v>2000062151144</v>
      </c>
      <c r="C472" s="22" t="s">
        <v>43</v>
      </c>
      <c r="D472" s="21" t="s">
        <v>0</v>
      </c>
      <c r="E472" s="20">
        <v>6</v>
      </c>
      <c r="F472" s="19">
        <f t="shared" si="234"/>
        <v>345</v>
      </c>
      <c r="G472" s="19">
        <f t="shared" si="235"/>
        <v>0</v>
      </c>
      <c r="H472" s="267"/>
      <c r="I472" s="18">
        <f t="shared" si="236"/>
        <v>373.75</v>
      </c>
      <c r="J472" s="18">
        <f t="shared" si="237"/>
        <v>0</v>
      </c>
      <c r="K472" s="267"/>
      <c r="L472" s="18">
        <f t="shared" si="238"/>
        <v>402.5</v>
      </c>
      <c r="M472" s="18">
        <f t="shared" si="239"/>
        <v>0</v>
      </c>
      <c r="N472" s="267"/>
      <c r="O472" s="18">
        <f t="shared" si="240"/>
        <v>431.25</v>
      </c>
      <c r="P472" s="18">
        <f t="shared" si="241"/>
        <v>0</v>
      </c>
      <c r="Q472" s="267"/>
      <c r="R472" s="18">
        <f t="shared" si="242"/>
        <v>460</v>
      </c>
      <c r="S472" s="18">
        <f t="shared" si="243"/>
        <v>0</v>
      </c>
      <c r="T472" s="267"/>
      <c r="U472" s="18">
        <v>575</v>
      </c>
      <c r="V472" s="17">
        <f t="shared" si="233"/>
        <v>0</v>
      </c>
      <c r="W472" s="267"/>
    </row>
    <row r="473" spans="1:23" ht="16.5">
      <c r="A473" s="23" t="s">
        <v>860</v>
      </c>
      <c r="B473" s="195">
        <v>2000062151151</v>
      </c>
      <c r="C473" s="22" t="s">
        <v>42</v>
      </c>
      <c r="D473" s="21" t="s">
        <v>0</v>
      </c>
      <c r="E473" s="20">
        <v>6</v>
      </c>
      <c r="F473" s="19">
        <f t="shared" si="234"/>
        <v>345</v>
      </c>
      <c r="G473" s="19">
        <f t="shared" si="235"/>
        <v>0</v>
      </c>
      <c r="H473" s="267"/>
      <c r="I473" s="18">
        <f t="shared" si="236"/>
        <v>373.75</v>
      </c>
      <c r="J473" s="18">
        <f t="shared" si="237"/>
        <v>0</v>
      </c>
      <c r="K473" s="267"/>
      <c r="L473" s="18">
        <f t="shared" si="238"/>
        <v>402.5</v>
      </c>
      <c r="M473" s="18">
        <f t="shared" si="239"/>
        <v>0</v>
      </c>
      <c r="N473" s="267"/>
      <c r="O473" s="18">
        <f t="shared" si="240"/>
        <v>431.25</v>
      </c>
      <c r="P473" s="18">
        <f t="shared" si="241"/>
        <v>0</v>
      </c>
      <c r="Q473" s="267"/>
      <c r="R473" s="18">
        <f t="shared" si="242"/>
        <v>460</v>
      </c>
      <c r="S473" s="18">
        <f t="shared" si="243"/>
        <v>0</v>
      </c>
      <c r="T473" s="267"/>
      <c r="U473" s="18">
        <v>575</v>
      </c>
      <c r="V473" s="17">
        <f t="shared" si="233"/>
        <v>0</v>
      </c>
      <c r="W473" s="267"/>
    </row>
    <row r="474" spans="1:23" ht="17.25" thickBot="1">
      <c r="A474" s="16" t="s">
        <v>861</v>
      </c>
      <c r="B474" s="196">
        <v>2000062151168</v>
      </c>
      <c r="C474" s="15" t="s">
        <v>41</v>
      </c>
      <c r="D474" s="14" t="s">
        <v>0</v>
      </c>
      <c r="E474" s="13">
        <v>6</v>
      </c>
      <c r="F474" s="12">
        <f t="shared" si="234"/>
        <v>345</v>
      </c>
      <c r="G474" s="12">
        <f t="shared" si="235"/>
        <v>0</v>
      </c>
      <c r="H474" s="268"/>
      <c r="I474" s="11">
        <f t="shared" si="236"/>
        <v>373.75</v>
      </c>
      <c r="J474" s="11">
        <f t="shared" si="237"/>
        <v>0</v>
      </c>
      <c r="K474" s="268"/>
      <c r="L474" s="11">
        <f t="shared" si="238"/>
        <v>402.5</v>
      </c>
      <c r="M474" s="11">
        <f t="shared" si="239"/>
        <v>0</v>
      </c>
      <c r="N474" s="268"/>
      <c r="O474" s="11">
        <f t="shared" si="240"/>
        <v>431.25</v>
      </c>
      <c r="P474" s="11">
        <f t="shared" si="241"/>
        <v>0</v>
      </c>
      <c r="Q474" s="268"/>
      <c r="R474" s="11">
        <f t="shared" si="242"/>
        <v>460</v>
      </c>
      <c r="S474" s="11">
        <f t="shared" si="243"/>
        <v>0</v>
      </c>
      <c r="T474" s="268"/>
      <c r="U474" s="11">
        <v>575</v>
      </c>
      <c r="V474" s="10">
        <f t="shared" si="233"/>
        <v>0</v>
      </c>
      <c r="W474" s="268"/>
    </row>
    <row r="475" spans="1:23" ht="16.5">
      <c r="A475" s="30" t="s">
        <v>881</v>
      </c>
      <c r="B475" s="197">
        <v>2000062151243</v>
      </c>
      <c r="C475" s="29" t="s">
        <v>40</v>
      </c>
      <c r="D475" s="28" t="s">
        <v>0</v>
      </c>
      <c r="E475" s="27">
        <v>6</v>
      </c>
      <c r="F475" s="26">
        <f t="shared" si="234"/>
        <v>469.8</v>
      </c>
      <c r="G475" s="26">
        <f t="shared" si="235"/>
        <v>0</v>
      </c>
      <c r="H475" s="269"/>
      <c r="I475" s="25">
        <f t="shared" si="236"/>
        <v>508.95</v>
      </c>
      <c r="J475" s="25">
        <f t="shared" si="237"/>
        <v>0</v>
      </c>
      <c r="K475" s="269"/>
      <c r="L475" s="25">
        <f t="shared" si="238"/>
        <v>548.1</v>
      </c>
      <c r="M475" s="25">
        <f t="shared" si="239"/>
        <v>0</v>
      </c>
      <c r="N475" s="269"/>
      <c r="O475" s="25">
        <f t="shared" si="240"/>
        <v>587.25</v>
      </c>
      <c r="P475" s="25">
        <f t="shared" si="241"/>
        <v>0</v>
      </c>
      <c r="Q475" s="269"/>
      <c r="R475" s="25">
        <f t="shared" si="242"/>
        <v>626.4</v>
      </c>
      <c r="S475" s="25">
        <f t="shared" si="243"/>
        <v>0</v>
      </c>
      <c r="T475" s="269"/>
      <c r="U475" s="25">
        <v>783</v>
      </c>
      <c r="V475" s="24">
        <f t="shared" si="233"/>
        <v>0</v>
      </c>
      <c r="W475" s="269"/>
    </row>
    <row r="476" spans="1:23" ht="16.5">
      <c r="A476" s="23" t="s">
        <v>882</v>
      </c>
      <c r="B476" s="195">
        <v>2000062151250</v>
      </c>
      <c r="C476" s="22" t="s">
        <v>39</v>
      </c>
      <c r="D476" s="21" t="s">
        <v>0</v>
      </c>
      <c r="E476" s="20">
        <v>6</v>
      </c>
      <c r="F476" s="19">
        <f t="shared" si="234"/>
        <v>469.8</v>
      </c>
      <c r="G476" s="19">
        <f t="shared" si="235"/>
        <v>0</v>
      </c>
      <c r="H476" s="267"/>
      <c r="I476" s="18">
        <f t="shared" si="236"/>
        <v>508.95</v>
      </c>
      <c r="J476" s="18">
        <f t="shared" si="237"/>
        <v>0</v>
      </c>
      <c r="K476" s="267"/>
      <c r="L476" s="18">
        <f t="shared" si="238"/>
        <v>548.1</v>
      </c>
      <c r="M476" s="18">
        <f t="shared" si="239"/>
        <v>0</v>
      </c>
      <c r="N476" s="267"/>
      <c r="O476" s="18">
        <f t="shared" si="240"/>
        <v>587.25</v>
      </c>
      <c r="P476" s="18">
        <f t="shared" si="241"/>
        <v>0</v>
      </c>
      <c r="Q476" s="267"/>
      <c r="R476" s="18">
        <f t="shared" si="242"/>
        <v>626.4</v>
      </c>
      <c r="S476" s="18">
        <f t="shared" si="243"/>
        <v>0</v>
      </c>
      <c r="T476" s="267"/>
      <c r="U476" s="25">
        <v>783</v>
      </c>
      <c r="V476" s="17">
        <f t="shared" si="233"/>
        <v>0</v>
      </c>
      <c r="W476" s="267"/>
    </row>
    <row r="477" spans="1:23" ht="16.5">
      <c r="A477" s="23" t="s">
        <v>883</v>
      </c>
      <c r="B477" s="195">
        <v>2000062151267</v>
      </c>
      <c r="C477" s="22" t="s">
        <v>38</v>
      </c>
      <c r="D477" s="21" t="s">
        <v>0</v>
      </c>
      <c r="E477" s="20">
        <v>6</v>
      </c>
      <c r="F477" s="19">
        <f t="shared" si="234"/>
        <v>469.8</v>
      </c>
      <c r="G477" s="19">
        <f t="shared" si="235"/>
        <v>0</v>
      </c>
      <c r="H477" s="267"/>
      <c r="I477" s="18">
        <f t="shared" si="236"/>
        <v>508.95</v>
      </c>
      <c r="J477" s="18">
        <f t="shared" si="237"/>
        <v>0</v>
      </c>
      <c r="K477" s="267"/>
      <c r="L477" s="18">
        <f t="shared" si="238"/>
        <v>548.1</v>
      </c>
      <c r="M477" s="18">
        <f t="shared" si="239"/>
        <v>0</v>
      </c>
      <c r="N477" s="267"/>
      <c r="O477" s="18">
        <f t="shared" si="240"/>
        <v>587.25</v>
      </c>
      <c r="P477" s="18">
        <f t="shared" si="241"/>
        <v>0</v>
      </c>
      <c r="Q477" s="267"/>
      <c r="R477" s="18">
        <f t="shared" si="242"/>
        <v>626.4</v>
      </c>
      <c r="S477" s="18">
        <f t="shared" si="243"/>
        <v>0</v>
      </c>
      <c r="T477" s="267"/>
      <c r="U477" s="25">
        <v>783</v>
      </c>
      <c r="V477" s="17">
        <f t="shared" si="233"/>
        <v>0</v>
      </c>
      <c r="W477" s="267"/>
    </row>
    <row r="478" spans="1:23" ht="16.5">
      <c r="A478" s="23" t="s">
        <v>884</v>
      </c>
      <c r="B478" s="195">
        <v>2000062151274</v>
      </c>
      <c r="C478" s="22" t="s">
        <v>880</v>
      </c>
      <c r="D478" s="21" t="s">
        <v>0</v>
      </c>
      <c r="E478" s="20">
        <v>6</v>
      </c>
      <c r="F478" s="19">
        <f t="shared" si="234"/>
        <v>469.8</v>
      </c>
      <c r="G478" s="19">
        <f t="shared" si="235"/>
        <v>0</v>
      </c>
      <c r="H478" s="267"/>
      <c r="I478" s="18">
        <f t="shared" si="236"/>
        <v>508.95</v>
      </c>
      <c r="J478" s="18">
        <f t="shared" si="237"/>
        <v>0</v>
      </c>
      <c r="K478" s="267"/>
      <c r="L478" s="18">
        <f t="shared" si="238"/>
        <v>548.1</v>
      </c>
      <c r="M478" s="18">
        <f t="shared" si="239"/>
        <v>0</v>
      </c>
      <c r="N478" s="267"/>
      <c r="O478" s="18">
        <f t="shared" si="240"/>
        <v>587.25</v>
      </c>
      <c r="P478" s="18">
        <f t="shared" si="241"/>
        <v>0</v>
      </c>
      <c r="Q478" s="267"/>
      <c r="R478" s="18">
        <f t="shared" si="242"/>
        <v>626.4</v>
      </c>
      <c r="S478" s="18">
        <f t="shared" si="243"/>
        <v>0</v>
      </c>
      <c r="T478" s="267"/>
      <c r="U478" s="25">
        <v>783</v>
      </c>
      <c r="V478" s="17">
        <f t="shared" si="233"/>
        <v>0</v>
      </c>
      <c r="W478" s="267"/>
    </row>
    <row r="479" spans="1:23" ht="16.5">
      <c r="A479" s="23" t="s">
        <v>885</v>
      </c>
      <c r="B479" s="195">
        <v>2000062151281</v>
      </c>
      <c r="C479" s="22" t="s">
        <v>36</v>
      </c>
      <c r="D479" s="21" t="s">
        <v>0</v>
      </c>
      <c r="E479" s="20">
        <v>6</v>
      </c>
      <c r="F479" s="19">
        <f t="shared" si="234"/>
        <v>469.8</v>
      </c>
      <c r="G479" s="19">
        <f t="shared" si="235"/>
        <v>0</v>
      </c>
      <c r="H479" s="267"/>
      <c r="I479" s="18">
        <f t="shared" si="236"/>
        <v>508.95</v>
      </c>
      <c r="J479" s="18">
        <f t="shared" si="237"/>
        <v>0</v>
      </c>
      <c r="K479" s="267"/>
      <c r="L479" s="18">
        <f t="shared" si="238"/>
        <v>548.1</v>
      </c>
      <c r="M479" s="18">
        <f t="shared" si="239"/>
        <v>0</v>
      </c>
      <c r="N479" s="267"/>
      <c r="O479" s="18">
        <f t="shared" si="240"/>
        <v>587.25</v>
      </c>
      <c r="P479" s="18">
        <f t="shared" si="241"/>
        <v>0</v>
      </c>
      <c r="Q479" s="267"/>
      <c r="R479" s="18">
        <f t="shared" si="242"/>
        <v>626.4</v>
      </c>
      <c r="S479" s="18">
        <f t="shared" si="243"/>
        <v>0</v>
      </c>
      <c r="T479" s="267"/>
      <c r="U479" s="25">
        <v>783</v>
      </c>
      <c r="V479" s="17">
        <f t="shared" si="233"/>
        <v>0</v>
      </c>
      <c r="W479" s="267"/>
    </row>
    <row r="480" spans="1:23" ht="16.5">
      <c r="A480" s="23" t="s">
        <v>886</v>
      </c>
      <c r="B480" s="195">
        <v>2000062151298</v>
      </c>
      <c r="C480" s="22" t="s">
        <v>34</v>
      </c>
      <c r="D480" s="21" t="s">
        <v>0</v>
      </c>
      <c r="E480" s="20">
        <v>6</v>
      </c>
      <c r="F480" s="19">
        <f t="shared" si="234"/>
        <v>469.8</v>
      </c>
      <c r="G480" s="19">
        <f t="shared" si="235"/>
        <v>0</v>
      </c>
      <c r="H480" s="267"/>
      <c r="I480" s="18">
        <f t="shared" si="236"/>
        <v>508.95</v>
      </c>
      <c r="J480" s="18">
        <f t="shared" si="237"/>
        <v>0</v>
      </c>
      <c r="K480" s="267"/>
      <c r="L480" s="18">
        <f t="shared" si="238"/>
        <v>548.1</v>
      </c>
      <c r="M480" s="18">
        <f t="shared" si="239"/>
        <v>0</v>
      </c>
      <c r="N480" s="267"/>
      <c r="O480" s="18">
        <f t="shared" si="240"/>
        <v>587.25</v>
      </c>
      <c r="P480" s="18">
        <f t="shared" si="241"/>
        <v>0</v>
      </c>
      <c r="Q480" s="267"/>
      <c r="R480" s="18">
        <f t="shared" si="242"/>
        <v>626.4</v>
      </c>
      <c r="S480" s="18">
        <f t="shared" si="243"/>
        <v>0</v>
      </c>
      <c r="T480" s="267"/>
      <c r="U480" s="25">
        <v>783</v>
      </c>
      <c r="V480" s="17">
        <f t="shared" si="233"/>
        <v>0</v>
      </c>
      <c r="W480" s="267"/>
    </row>
    <row r="481" spans="1:23" ht="16.5">
      <c r="A481" s="23" t="s">
        <v>887</v>
      </c>
      <c r="B481" s="195">
        <v>2000062151304</v>
      </c>
      <c r="C481" s="22" t="s">
        <v>32</v>
      </c>
      <c r="D481" s="21" t="s">
        <v>0</v>
      </c>
      <c r="E481" s="20">
        <v>6</v>
      </c>
      <c r="F481" s="19">
        <f t="shared" si="234"/>
        <v>469.8</v>
      </c>
      <c r="G481" s="19">
        <f t="shared" si="235"/>
        <v>0</v>
      </c>
      <c r="H481" s="267"/>
      <c r="I481" s="18">
        <f t="shared" si="236"/>
        <v>508.95</v>
      </c>
      <c r="J481" s="18">
        <f t="shared" si="237"/>
        <v>0</v>
      </c>
      <c r="K481" s="267"/>
      <c r="L481" s="18">
        <f t="shared" si="238"/>
        <v>548.1</v>
      </c>
      <c r="M481" s="18">
        <f t="shared" si="239"/>
        <v>0</v>
      </c>
      <c r="N481" s="267"/>
      <c r="O481" s="18">
        <f t="shared" si="240"/>
        <v>587.25</v>
      </c>
      <c r="P481" s="18">
        <f t="shared" si="241"/>
        <v>0</v>
      </c>
      <c r="Q481" s="267"/>
      <c r="R481" s="18">
        <f t="shared" si="242"/>
        <v>626.4</v>
      </c>
      <c r="S481" s="18">
        <f t="shared" si="243"/>
        <v>0</v>
      </c>
      <c r="T481" s="267"/>
      <c r="U481" s="25">
        <v>783</v>
      </c>
      <c r="V481" s="17">
        <f aca="true" t="shared" si="244" ref="V481:V497">U481*W481</f>
        <v>0</v>
      </c>
      <c r="W481" s="267"/>
    </row>
    <row r="482" spans="1:23" ht="16.5">
      <c r="A482" s="23" t="s">
        <v>888</v>
      </c>
      <c r="B482" s="195">
        <v>2000062151311</v>
      </c>
      <c r="C482" s="22" t="s">
        <v>30</v>
      </c>
      <c r="D482" s="21" t="s">
        <v>0</v>
      </c>
      <c r="E482" s="20">
        <v>6</v>
      </c>
      <c r="F482" s="19">
        <f t="shared" si="234"/>
        <v>469.8</v>
      </c>
      <c r="G482" s="19">
        <f t="shared" si="235"/>
        <v>0</v>
      </c>
      <c r="H482" s="267"/>
      <c r="I482" s="18">
        <f t="shared" si="236"/>
        <v>508.95</v>
      </c>
      <c r="J482" s="18">
        <f t="shared" si="237"/>
        <v>0</v>
      </c>
      <c r="K482" s="267"/>
      <c r="L482" s="18">
        <f t="shared" si="238"/>
        <v>548.1</v>
      </c>
      <c r="M482" s="18">
        <f t="shared" si="239"/>
        <v>0</v>
      </c>
      <c r="N482" s="267"/>
      <c r="O482" s="18">
        <f t="shared" si="240"/>
        <v>587.25</v>
      </c>
      <c r="P482" s="18">
        <f t="shared" si="241"/>
        <v>0</v>
      </c>
      <c r="Q482" s="267"/>
      <c r="R482" s="18">
        <f t="shared" si="242"/>
        <v>626.4</v>
      </c>
      <c r="S482" s="18">
        <f t="shared" si="243"/>
        <v>0</v>
      </c>
      <c r="T482" s="267"/>
      <c r="U482" s="25">
        <v>783</v>
      </c>
      <c r="V482" s="17">
        <f t="shared" si="244"/>
        <v>0</v>
      </c>
      <c r="W482" s="267"/>
    </row>
    <row r="483" spans="1:23" ht="16.5">
      <c r="A483" s="23" t="s">
        <v>889</v>
      </c>
      <c r="B483" s="195">
        <v>2000062151328</v>
      </c>
      <c r="C483" s="22" t="s">
        <v>28</v>
      </c>
      <c r="D483" s="21" t="s">
        <v>0</v>
      </c>
      <c r="E483" s="20">
        <v>6</v>
      </c>
      <c r="F483" s="19">
        <f t="shared" si="234"/>
        <v>469.8</v>
      </c>
      <c r="G483" s="19">
        <f t="shared" si="235"/>
        <v>0</v>
      </c>
      <c r="H483" s="267"/>
      <c r="I483" s="18">
        <f t="shared" si="236"/>
        <v>508.95</v>
      </c>
      <c r="J483" s="18">
        <f t="shared" si="237"/>
        <v>0</v>
      </c>
      <c r="K483" s="267"/>
      <c r="L483" s="18">
        <f t="shared" si="238"/>
        <v>548.1</v>
      </c>
      <c r="M483" s="18">
        <f t="shared" si="239"/>
        <v>0</v>
      </c>
      <c r="N483" s="267"/>
      <c r="O483" s="18">
        <f t="shared" si="240"/>
        <v>587.25</v>
      </c>
      <c r="P483" s="18">
        <f t="shared" si="241"/>
        <v>0</v>
      </c>
      <c r="Q483" s="267"/>
      <c r="R483" s="18">
        <f t="shared" si="242"/>
        <v>626.4</v>
      </c>
      <c r="S483" s="18">
        <f t="shared" si="243"/>
        <v>0</v>
      </c>
      <c r="T483" s="267"/>
      <c r="U483" s="25">
        <v>783</v>
      </c>
      <c r="V483" s="17">
        <f t="shared" si="244"/>
        <v>0</v>
      </c>
      <c r="W483" s="267"/>
    </row>
    <row r="484" spans="1:23" ht="16.5">
      <c r="A484" s="23" t="s">
        <v>890</v>
      </c>
      <c r="B484" s="195">
        <v>2000062151335</v>
      </c>
      <c r="C484" s="22" t="s">
        <v>26</v>
      </c>
      <c r="D484" s="21" t="s">
        <v>0</v>
      </c>
      <c r="E484" s="20">
        <v>6</v>
      </c>
      <c r="F484" s="19">
        <f t="shared" si="234"/>
        <v>469.8</v>
      </c>
      <c r="G484" s="19">
        <f t="shared" si="235"/>
        <v>0</v>
      </c>
      <c r="H484" s="267"/>
      <c r="I484" s="18">
        <f t="shared" si="236"/>
        <v>508.95</v>
      </c>
      <c r="J484" s="18">
        <f t="shared" si="237"/>
        <v>0</v>
      </c>
      <c r="K484" s="267"/>
      <c r="L484" s="18">
        <f t="shared" si="238"/>
        <v>548.1</v>
      </c>
      <c r="M484" s="18">
        <f t="shared" si="239"/>
        <v>0</v>
      </c>
      <c r="N484" s="267"/>
      <c r="O484" s="18">
        <f t="shared" si="240"/>
        <v>587.25</v>
      </c>
      <c r="P484" s="18">
        <f t="shared" si="241"/>
        <v>0</v>
      </c>
      <c r="Q484" s="267"/>
      <c r="R484" s="18">
        <f t="shared" si="242"/>
        <v>626.4</v>
      </c>
      <c r="S484" s="18">
        <f t="shared" si="243"/>
        <v>0</v>
      </c>
      <c r="T484" s="267"/>
      <c r="U484" s="25">
        <v>783</v>
      </c>
      <c r="V484" s="17">
        <f t="shared" si="244"/>
        <v>0</v>
      </c>
      <c r="W484" s="267"/>
    </row>
    <row r="485" spans="1:23" ht="16.5">
      <c r="A485" s="23" t="s">
        <v>891</v>
      </c>
      <c r="B485" s="195">
        <v>2000062151342</v>
      </c>
      <c r="C485" s="22" t="s">
        <v>894</v>
      </c>
      <c r="D485" s="21" t="s">
        <v>0</v>
      </c>
      <c r="E485" s="20">
        <v>6</v>
      </c>
      <c r="F485" s="19">
        <f t="shared" si="234"/>
        <v>469.8</v>
      </c>
      <c r="G485" s="19">
        <f t="shared" si="235"/>
        <v>0</v>
      </c>
      <c r="H485" s="267"/>
      <c r="I485" s="18">
        <f t="shared" si="236"/>
        <v>508.95</v>
      </c>
      <c r="J485" s="18">
        <f t="shared" si="237"/>
        <v>0</v>
      </c>
      <c r="K485" s="267"/>
      <c r="L485" s="18">
        <f t="shared" si="238"/>
        <v>548.1</v>
      </c>
      <c r="M485" s="18">
        <f t="shared" si="239"/>
        <v>0</v>
      </c>
      <c r="N485" s="267"/>
      <c r="O485" s="18">
        <f t="shared" si="240"/>
        <v>587.25</v>
      </c>
      <c r="P485" s="18">
        <f t="shared" si="241"/>
        <v>0</v>
      </c>
      <c r="Q485" s="267"/>
      <c r="R485" s="18">
        <f t="shared" si="242"/>
        <v>626.4</v>
      </c>
      <c r="S485" s="18">
        <f t="shared" si="243"/>
        <v>0</v>
      </c>
      <c r="T485" s="267"/>
      <c r="U485" s="25">
        <v>783</v>
      </c>
      <c r="V485" s="17">
        <f t="shared" si="244"/>
        <v>0</v>
      </c>
      <c r="W485" s="267"/>
    </row>
    <row r="486" spans="1:23" ht="16.5">
      <c r="A486" s="23" t="s">
        <v>892</v>
      </c>
      <c r="B486" s="195">
        <v>2000062151359</v>
      </c>
      <c r="C486" s="22" t="s">
        <v>23</v>
      </c>
      <c r="D486" s="21" t="s">
        <v>0</v>
      </c>
      <c r="E486" s="20">
        <v>6</v>
      </c>
      <c r="F486" s="19">
        <f t="shared" si="234"/>
        <v>469.8</v>
      </c>
      <c r="G486" s="19">
        <f t="shared" si="235"/>
        <v>0</v>
      </c>
      <c r="H486" s="267"/>
      <c r="I486" s="18">
        <f t="shared" si="236"/>
        <v>508.95</v>
      </c>
      <c r="J486" s="18">
        <f t="shared" si="237"/>
        <v>0</v>
      </c>
      <c r="K486" s="267"/>
      <c r="L486" s="18">
        <f t="shared" si="238"/>
        <v>548.1</v>
      </c>
      <c r="M486" s="18">
        <f t="shared" si="239"/>
        <v>0</v>
      </c>
      <c r="N486" s="267"/>
      <c r="O486" s="18">
        <f t="shared" si="240"/>
        <v>587.25</v>
      </c>
      <c r="P486" s="18">
        <f t="shared" si="241"/>
        <v>0</v>
      </c>
      <c r="Q486" s="267"/>
      <c r="R486" s="18">
        <f t="shared" si="242"/>
        <v>626.4</v>
      </c>
      <c r="S486" s="18">
        <f t="shared" si="243"/>
        <v>0</v>
      </c>
      <c r="T486" s="267"/>
      <c r="U486" s="25">
        <v>783</v>
      </c>
      <c r="V486" s="17">
        <f t="shared" si="244"/>
        <v>0</v>
      </c>
      <c r="W486" s="267"/>
    </row>
    <row r="487" spans="1:23" ht="17.25" thickBot="1">
      <c r="A487" s="16" t="s">
        <v>893</v>
      </c>
      <c r="B487" s="196">
        <v>2000062151366</v>
      </c>
      <c r="C487" s="15" t="s">
        <v>21</v>
      </c>
      <c r="D487" s="14" t="s">
        <v>0</v>
      </c>
      <c r="E487" s="13">
        <v>6</v>
      </c>
      <c r="F487" s="12">
        <f t="shared" si="234"/>
        <v>469.8</v>
      </c>
      <c r="G487" s="12">
        <f t="shared" si="235"/>
        <v>0</v>
      </c>
      <c r="H487" s="268"/>
      <c r="I487" s="11">
        <f t="shared" si="236"/>
        <v>508.95</v>
      </c>
      <c r="J487" s="11">
        <f t="shared" si="237"/>
        <v>0</v>
      </c>
      <c r="K487" s="268"/>
      <c r="L487" s="11">
        <f t="shared" si="238"/>
        <v>548.1</v>
      </c>
      <c r="M487" s="11">
        <f t="shared" si="239"/>
        <v>0</v>
      </c>
      <c r="N487" s="268"/>
      <c r="O487" s="11">
        <f t="shared" si="240"/>
        <v>587.25</v>
      </c>
      <c r="P487" s="11">
        <f t="shared" si="241"/>
        <v>0</v>
      </c>
      <c r="Q487" s="268"/>
      <c r="R487" s="11">
        <f t="shared" si="242"/>
        <v>626.4</v>
      </c>
      <c r="S487" s="11">
        <f t="shared" si="243"/>
        <v>0</v>
      </c>
      <c r="T487" s="268"/>
      <c r="U487" s="11">
        <v>783</v>
      </c>
      <c r="V487" s="10">
        <f t="shared" si="244"/>
        <v>0</v>
      </c>
      <c r="W487" s="268"/>
    </row>
    <row r="488" spans="1:23" ht="16.5">
      <c r="A488" s="30" t="s">
        <v>870</v>
      </c>
      <c r="B488" s="197">
        <v>2000062151007</v>
      </c>
      <c r="C488" s="29" t="s">
        <v>19</v>
      </c>
      <c r="D488" s="28" t="s">
        <v>0</v>
      </c>
      <c r="E488" s="27">
        <v>6</v>
      </c>
      <c r="F488" s="26">
        <f t="shared" si="234"/>
        <v>839.4</v>
      </c>
      <c r="G488" s="26">
        <f t="shared" si="235"/>
        <v>0</v>
      </c>
      <c r="H488" s="269"/>
      <c r="I488" s="25">
        <f t="shared" si="236"/>
        <v>909.3499999999999</v>
      </c>
      <c r="J488" s="25">
        <f t="shared" si="237"/>
        <v>0</v>
      </c>
      <c r="K488" s="269"/>
      <c r="L488" s="25">
        <f t="shared" si="238"/>
        <v>979.3</v>
      </c>
      <c r="M488" s="25">
        <f t="shared" si="239"/>
        <v>0</v>
      </c>
      <c r="N488" s="269"/>
      <c r="O488" s="25">
        <f t="shared" si="240"/>
        <v>1049.25</v>
      </c>
      <c r="P488" s="25">
        <f t="shared" si="241"/>
        <v>0</v>
      </c>
      <c r="Q488" s="269"/>
      <c r="R488" s="25">
        <f t="shared" si="242"/>
        <v>1119.2</v>
      </c>
      <c r="S488" s="25">
        <f t="shared" si="243"/>
        <v>0</v>
      </c>
      <c r="T488" s="269"/>
      <c r="U488" s="25">
        <v>1399</v>
      </c>
      <c r="V488" s="24">
        <f t="shared" si="244"/>
        <v>0</v>
      </c>
      <c r="W488" s="269"/>
    </row>
    <row r="489" spans="1:23" ht="16.5">
      <c r="A489" s="23" t="s">
        <v>871</v>
      </c>
      <c r="B489" s="195">
        <v>2000062151014</v>
      </c>
      <c r="C489" s="22" t="s">
        <v>17</v>
      </c>
      <c r="D489" s="21" t="s">
        <v>0</v>
      </c>
      <c r="E489" s="20">
        <v>6</v>
      </c>
      <c r="F489" s="19">
        <f t="shared" si="234"/>
        <v>839.4</v>
      </c>
      <c r="G489" s="19">
        <f t="shared" si="235"/>
        <v>0</v>
      </c>
      <c r="H489" s="267"/>
      <c r="I489" s="18">
        <f t="shared" si="236"/>
        <v>909.3499999999999</v>
      </c>
      <c r="J489" s="18">
        <f t="shared" si="237"/>
        <v>0</v>
      </c>
      <c r="K489" s="267"/>
      <c r="L489" s="18">
        <f t="shared" si="238"/>
        <v>979.3</v>
      </c>
      <c r="M489" s="18">
        <f t="shared" si="239"/>
        <v>0</v>
      </c>
      <c r="N489" s="267"/>
      <c r="O489" s="18">
        <f t="shared" si="240"/>
        <v>1049.25</v>
      </c>
      <c r="P489" s="18">
        <f t="shared" si="241"/>
        <v>0</v>
      </c>
      <c r="Q489" s="267"/>
      <c r="R489" s="18">
        <f t="shared" si="242"/>
        <v>1119.2</v>
      </c>
      <c r="S489" s="18">
        <f t="shared" si="243"/>
        <v>0</v>
      </c>
      <c r="T489" s="267"/>
      <c r="U489" s="25">
        <v>1399</v>
      </c>
      <c r="V489" s="17">
        <f t="shared" si="244"/>
        <v>0</v>
      </c>
      <c r="W489" s="267"/>
    </row>
    <row r="490" spans="1:23" ht="16.5">
      <c r="A490" s="23" t="s">
        <v>872</v>
      </c>
      <c r="B490" s="195">
        <v>2000062151021</v>
      </c>
      <c r="C490" s="22" t="s">
        <v>15</v>
      </c>
      <c r="D490" s="21" t="s">
        <v>0</v>
      </c>
      <c r="E490" s="20">
        <v>6</v>
      </c>
      <c r="F490" s="19">
        <f t="shared" si="234"/>
        <v>839.4</v>
      </c>
      <c r="G490" s="19">
        <f t="shared" si="235"/>
        <v>0</v>
      </c>
      <c r="H490" s="267"/>
      <c r="I490" s="18">
        <f t="shared" si="236"/>
        <v>909.3499999999999</v>
      </c>
      <c r="J490" s="18">
        <f t="shared" si="237"/>
        <v>0</v>
      </c>
      <c r="K490" s="267"/>
      <c r="L490" s="18">
        <f t="shared" si="238"/>
        <v>979.3</v>
      </c>
      <c r="M490" s="18">
        <f t="shared" si="239"/>
        <v>0</v>
      </c>
      <c r="N490" s="267"/>
      <c r="O490" s="18">
        <f t="shared" si="240"/>
        <v>1049.25</v>
      </c>
      <c r="P490" s="18">
        <f t="shared" si="241"/>
        <v>0</v>
      </c>
      <c r="Q490" s="267"/>
      <c r="R490" s="18">
        <f t="shared" si="242"/>
        <v>1119.2</v>
      </c>
      <c r="S490" s="18">
        <f t="shared" si="243"/>
        <v>0</v>
      </c>
      <c r="T490" s="267"/>
      <c r="U490" s="25">
        <v>1399</v>
      </c>
      <c r="V490" s="17">
        <f t="shared" si="244"/>
        <v>0</v>
      </c>
      <c r="W490" s="267"/>
    </row>
    <row r="491" spans="1:23" ht="16.5">
      <c r="A491" s="23" t="s">
        <v>873</v>
      </c>
      <c r="B491" s="195">
        <v>2000062151038</v>
      </c>
      <c r="C491" s="22" t="s">
        <v>13</v>
      </c>
      <c r="D491" s="21" t="s">
        <v>0</v>
      </c>
      <c r="E491" s="20">
        <v>6</v>
      </c>
      <c r="F491" s="19">
        <f t="shared" si="234"/>
        <v>839.4</v>
      </c>
      <c r="G491" s="19">
        <f t="shared" si="235"/>
        <v>0</v>
      </c>
      <c r="H491" s="267"/>
      <c r="I491" s="18">
        <f t="shared" si="236"/>
        <v>909.3499999999999</v>
      </c>
      <c r="J491" s="18">
        <f t="shared" si="237"/>
        <v>0</v>
      </c>
      <c r="K491" s="267"/>
      <c r="L491" s="18">
        <f t="shared" si="238"/>
        <v>979.3</v>
      </c>
      <c r="M491" s="18">
        <f t="shared" si="239"/>
        <v>0</v>
      </c>
      <c r="N491" s="267"/>
      <c r="O491" s="18">
        <f t="shared" si="240"/>
        <v>1049.25</v>
      </c>
      <c r="P491" s="18">
        <f t="shared" si="241"/>
        <v>0</v>
      </c>
      <c r="Q491" s="267"/>
      <c r="R491" s="18">
        <f t="shared" si="242"/>
        <v>1119.2</v>
      </c>
      <c r="S491" s="18">
        <f t="shared" si="243"/>
        <v>0</v>
      </c>
      <c r="T491" s="267"/>
      <c r="U491" s="25">
        <v>1399</v>
      </c>
      <c r="V491" s="17">
        <f t="shared" si="244"/>
        <v>0</v>
      </c>
      <c r="W491" s="267"/>
    </row>
    <row r="492" spans="1:23" ht="16.5">
      <c r="A492" s="23" t="s">
        <v>874</v>
      </c>
      <c r="B492" s="195">
        <v>2000062151045</v>
      </c>
      <c r="C492" s="22" t="s">
        <v>11</v>
      </c>
      <c r="D492" s="21" t="s">
        <v>0</v>
      </c>
      <c r="E492" s="20">
        <v>6</v>
      </c>
      <c r="F492" s="19">
        <f t="shared" si="234"/>
        <v>839.4</v>
      </c>
      <c r="G492" s="19">
        <f t="shared" si="235"/>
        <v>0</v>
      </c>
      <c r="H492" s="267"/>
      <c r="I492" s="18">
        <f t="shared" si="236"/>
        <v>909.3499999999999</v>
      </c>
      <c r="J492" s="18">
        <f t="shared" si="237"/>
        <v>0</v>
      </c>
      <c r="K492" s="267"/>
      <c r="L492" s="18">
        <f t="shared" si="238"/>
        <v>979.3</v>
      </c>
      <c r="M492" s="18">
        <f t="shared" si="239"/>
        <v>0</v>
      </c>
      <c r="N492" s="267"/>
      <c r="O492" s="18">
        <f t="shared" si="240"/>
        <v>1049.25</v>
      </c>
      <c r="P492" s="18">
        <f t="shared" si="241"/>
        <v>0</v>
      </c>
      <c r="Q492" s="267"/>
      <c r="R492" s="18">
        <f t="shared" si="242"/>
        <v>1119.2</v>
      </c>
      <c r="S492" s="18">
        <f aca="true" t="shared" si="245" ref="S492:S497">R492*T492</f>
        <v>0</v>
      </c>
      <c r="T492" s="267"/>
      <c r="U492" s="25">
        <v>1399</v>
      </c>
      <c r="V492" s="17">
        <f t="shared" si="244"/>
        <v>0</v>
      </c>
      <c r="W492" s="267"/>
    </row>
    <row r="493" spans="1:23" ht="16.5">
      <c r="A493" s="23" t="s">
        <v>875</v>
      </c>
      <c r="B493" s="195">
        <v>2000062151052</v>
      </c>
      <c r="C493" s="22" t="s">
        <v>9</v>
      </c>
      <c r="D493" s="21" t="s">
        <v>0</v>
      </c>
      <c r="E493" s="20">
        <v>6</v>
      </c>
      <c r="F493" s="19">
        <f t="shared" si="234"/>
        <v>839.4</v>
      </c>
      <c r="G493" s="19">
        <f t="shared" si="235"/>
        <v>0</v>
      </c>
      <c r="H493" s="267"/>
      <c r="I493" s="18">
        <f t="shared" si="236"/>
        <v>909.3499999999999</v>
      </c>
      <c r="J493" s="18">
        <f t="shared" si="237"/>
        <v>0</v>
      </c>
      <c r="K493" s="267"/>
      <c r="L493" s="18">
        <f t="shared" si="238"/>
        <v>979.3</v>
      </c>
      <c r="M493" s="18">
        <f t="shared" si="239"/>
        <v>0</v>
      </c>
      <c r="N493" s="267"/>
      <c r="O493" s="18">
        <f t="shared" si="240"/>
        <v>1049.25</v>
      </c>
      <c r="P493" s="18">
        <f t="shared" si="241"/>
        <v>0</v>
      </c>
      <c r="Q493" s="267"/>
      <c r="R493" s="18">
        <f t="shared" si="242"/>
        <v>1119.2</v>
      </c>
      <c r="S493" s="18">
        <f t="shared" si="245"/>
        <v>0</v>
      </c>
      <c r="T493" s="267"/>
      <c r="U493" s="25">
        <v>1399</v>
      </c>
      <c r="V493" s="17">
        <f t="shared" si="244"/>
        <v>0</v>
      </c>
      <c r="W493" s="267"/>
    </row>
    <row r="494" spans="1:23" ht="16.5">
      <c r="A494" s="23" t="s">
        <v>876</v>
      </c>
      <c r="B494" s="195">
        <v>2000062151069</v>
      </c>
      <c r="C494" s="22" t="s">
        <v>7</v>
      </c>
      <c r="D494" s="21" t="s">
        <v>0</v>
      </c>
      <c r="E494" s="20">
        <v>6</v>
      </c>
      <c r="F494" s="19">
        <f t="shared" si="234"/>
        <v>839.4</v>
      </c>
      <c r="G494" s="19">
        <f t="shared" si="235"/>
        <v>0</v>
      </c>
      <c r="H494" s="267"/>
      <c r="I494" s="18">
        <f t="shared" si="236"/>
        <v>909.3499999999999</v>
      </c>
      <c r="J494" s="18">
        <f t="shared" si="237"/>
        <v>0</v>
      </c>
      <c r="K494" s="267"/>
      <c r="L494" s="18">
        <f t="shared" si="238"/>
        <v>979.3</v>
      </c>
      <c r="M494" s="18">
        <f t="shared" si="239"/>
        <v>0</v>
      </c>
      <c r="N494" s="267"/>
      <c r="O494" s="18">
        <f t="shared" si="240"/>
        <v>1049.25</v>
      </c>
      <c r="P494" s="18">
        <f t="shared" si="241"/>
        <v>0</v>
      </c>
      <c r="Q494" s="267"/>
      <c r="R494" s="18">
        <f t="shared" si="242"/>
        <v>1119.2</v>
      </c>
      <c r="S494" s="18">
        <f t="shared" si="245"/>
        <v>0</v>
      </c>
      <c r="T494" s="267"/>
      <c r="U494" s="25">
        <v>1399</v>
      </c>
      <c r="V494" s="17">
        <f t="shared" si="244"/>
        <v>0</v>
      </c>
      <c r="W494" s="267"/>
    </row>
    <row r="495" spans="1:23" ht="16.5">
      <c r="A495" s="23" t="s">
        <v>877</v>
      </c>
      <c r="B495" s="195">
        <v>2000062151076</v>
      </c>
      <c r="C495" s="22" t="s">
        <v>5</v>
      </c>
      <c r="D495" s="21" t="s">
        <v>0</v>
      </c>
      <c r="E495" s="20">
        <v>6</v>
      </c>
      <c r="F495" s="19">
        <f t="shared" si="234"/>
        <v>839.4</v>
      </c>
      <c r="G495" s="19">
        <f t="shared" si="235"/>
        <v>0</v>
      </c>
      <c r="H495" s="267"/>
      <c r="I495" s="18">
        <f t="shared" si="236"/>
        <v>909.3499999999999</v>
      </c>
      <c r="J495" s="18">
        <f t="shared" si="237"/>
        <v>0</v>
      </c>
      <c r="K495" s="267"/>
      <c r="L495" s="18">
        <f t="shared" si="238"/>
        <v>979.3</v>
      </c>
      <c r="M495" s="18">
        <f t="shared" si="239"/>
        <v>0</v>
      </c>
      <c r="N495" s="267"/>
      <c r="O495" s="18">
        <f t="shared" si="240"/>
        <v>1049.25</v>
      </c>
      <c r="P495" s="18">
        <f t="shared" si="241"/>
        <v>0</v>
      </c>
      <c r="Q495" s="267"/>
      <c r="R495" s="18">
        <f t="shared" si="242"/>
        <v>1119.2</v>
      </c>
      <c r="S495" s="18">
        <f t="shared" si="245"/>
        <v>0</v>
      </c>
      <c r="T495" s="267"/>
      <c r="U495" s="25">
        <v>1399</v>
      </c>
      <c r="V495" s="17">
        <f t="shared" si="244"/>
        <v>0</v>
      </c>
      <c r="W495" s="267"/>
    </row>
    <row r="496" spans="1:23" ht="16.5">
      <c r="A496" s="23" t="s">
        <v>878</v>
      </c>
      <c r="B496" s="195">
        <v>2000062151083</v>
      </c>
      <c r="C496" s="22" t="s">
        <v>3</v>
      </c>
      <c r="D496" s="21" t="s">
        <v>0</v>
      </c>
      <c r="E496" s="20">
        <v>6</v>
      </c>
      <c r="F496" s="19">
        <f t="shared" si="234"/>
        <v>839.4</v>
      </c>
      <c r="G496" s="19">
        <f t="shared" si="235"/>
        <v>0</v>
      </c>
      <c r="H496" s="267"/>
      <c r="I496" s="18">
        <f t="shared" si="236"/>
        <v>909.3499999999999</v>
      </c>
      <c r="J496" s="18">
        <f t="shared" si="237"/>
        <v>0</v>
      </c>
      <c r="K496" s="267"/>
      <c r="L496" s="18">
        <f t="shared" si="238"/>
        <v>979.3</v>
      </c>
      <c r="M496" s="18">
        <f t="shared" si="239"/>
        <v>0</v>
      </c>
      <c r="N496" s="267"/>
      <c r="O496" s="18">
        <f t="shared" si="240"/>
        <v>1049.25</v>
      </c>
      <c r="P496" s="18">
        <f t="shared" si="241"/>
        <v>0</v>
      </c>
      <c r="Q496" s="267"/>
      <c r="R496" s="18">
        <f t="shared" si="242"/>
        <v>1119.2</v>
      </c>
      <c r="S496" s="18">
        <f t="shared" si="245"/>
        <v>0</v>
      </c>
      <c r="T496" s="267"/>
      <c r="U496" s="25">
        <v>1399</v>
      </c>
      <c r="V496" s="17">
        <f t="shared" si="244"/>
        <v>0</v>
      </c>
      <c r="W496" s="267"/>
    </row>
    <row r="497" spans="1:23" ht="17.25" thickBot="1">
      <c r="A497" s="16" t="s">
        <v>879</v>
      </c>
      <c r="B497" s="196">
        <v>2000062151090</v>
      </c>
      <c r="C497" s="15" t="s">
        <v>1</v>
      </c>
      <c r="D497" s="14" t="s">
        <v>0</v>
      </c>
      <c r="E497" s="13">
        <v>6</v>
      </c>
      <c r="F497" s="12">
        <f t="shared" si="234"/>
        <v>839.4</v>
      </c>
      <c r="G497" s="12">
        <f t="shared" si="235"/>
        <v>0</v>
      </c>
      <c r="H497" s="268"/>
      <c r="I497" s="11">
        <f t="shared" si="236"/>
        <v>909.3499999999999</v>
      </c>
      <c r="J497" s="11">
        <f t="shared" si="237"/>
        <v>0</v>
      </c>
      <c r="K497" s="268"/>
      <c r="L497" s="11">
        <f t="shared" si="238"/>
        <v>979.3</v>
      </c>
      <c r="M497" s="11">
        <f t="shared" si="239"/>
        <v>0</v>
      </c>
      <c r="N497" s="268"/>
      <c r="O497" s="11">
        <f t="shared" si="240"/>
        <v>1049.25</v>
      </c>
      <c r="P497" s="11">
        <f t="shared" si="241"/>
        <v>0</v>
      </c>
      <c r="Q497" s="268"/>
      <c r="R497" s="11">
        <f t="shared" si="242"/>
        <v>1119.2</v>
      </c>
      <c r="S497" s="11">
        <f t="shared" si="245"/>
        <v>0</v>
      </c>
      <c r="T497" s="268"/>
      <c r="U497" s="11">
        <v>1399</v>
      </c>
      <c r="V497" s="10">
        <f t="shared" si="244"/>
        <v>0</v>
      </c>
      <c r="W497" s="268"/>
    </row>
  </sheetData>
  <sheetProtection formatCells="0" formatColumns="0" formatRows="0" insertColumns="0" insertRows="0" insertHyperlinks="0" deleteColumns="0" deleteRows="0" sort="0" autoFilter="0" pivotTables="0"/>
  <autoFilter ref="B1:B501"/>
  <mergeCells count="53">
    <mergeCell ref="C453:E453"/>
    <mergeCell ref="F2:K2"/>
    <mergeCell ref="C101:F101"/>
    <mergeCell ref="C123:F123"/>
    <mergeCell ref="O2:W2"/>
    <mergeCell ref="O3:W3"/>
    <mergeCell ref="O4:W4"/>
    <mergeCell ref="O5:W5"/>
    <mergeCell ref="F5:K5"/>
    <mergeCell ref="C190:C191"/>
    <mergeCell ref="A1:W1"/>
    <mergeCell ref="C196:C197"/>
    <mergeCell ref="C198:C199"/>
    <mergeCell ref="C200:C201"/>
    <mergeCell ref="C202:C203"/>
    <mergeCell ref="C204:C205"/>
    <mergeCell ref="F4:K4"/>
    <mergeCell ref="F3:I3"/>
    <mergeCell ref="C186:C187"/>
    <mergeCell ref="C188:C189"/>
    <mergeCell ref="C192:C193"/>
    <mergeCell ref="C194:C195"/>
    <mergeCell ref="C134:C136"/>
    <mergeCell ref="C137:C139"/>
    <mergeCell ref="C141:C143"/>
    <mergeCell ref="C176:C177"/>
    <mergeCell ref="C178:C179"/>
    <mergeCell ref="C180:C181"/>
    <mergeCell ref="C182:C183"/>
    <mergeCell ref="C105:C107"/>
    <mergeCell ref="C108:C110"/>
    <mergeCell ref="C112:C114"/>
    <mergeCell ref="C115:C117"/>
    <mergeCell ref="C118:C120"/>
    <mergeCell ref="C124:C126"/>
    <mergeCell ref="R6:W6"/>
    <mergeCell ref="C8:E8"/>
    <mergeCell ref="F8:H8"/>
    <mergeCell ref="U8:W8"/>
    <mergeCell ref="R8:T8"/>
    <mergeCell ref="O8:Q8"/>
    <mergeCell ref="L8:N8"/>
    <mergeCell ref="I8:K8"/>
    <mergeCell ref="A6:A7"/>
    <mergeCell ref="F6:O6"/>
    <mergeCell ref="D6:D7"/>
    <mergeCell ref="C6:C7"/>
    <mergeCell ref="B6:B7"/>
    <mergeCell ref="C184:C185"/>
    <mergeCell ref="E6:E7"/>
    <mergeCell ref="C127:C129"/>
    <mergeCell ref="C130:C132"/>
    <mergeCell ref="C102:C104"/>
  </mergeCells>
  <hyperlinks>
    <hyperlink ref="O4:W4" r:id="rId1" display="121@cepil.ru"/>
    <hyperlink ref="F4:K4" r:id="rId2" display="112@cepil.ru"/>
  </hyperlink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portrait" paperSize="9" scale="43" r:id="rId4"/>
  <rowBreaks count="1" manualBreakCount="1">
    <brk id="393" max="2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CEPIL38</dc:creator>
  <cp:keywords/>
  <dc:description/>
  <cp:lastModifiedBy>CEPIL06</cp:lastModifiedBy>
  <cp:lastPrinted>2014-03-05T09:01:11Z</cp:lastPrinted>
  <dcterms:created xsi:type="dcterms:W3CDTF">2014-03-04T08:45:34Z</dcterms:created>
  <dcterms:modified xsi:type="dcterms:W3CDTF">2014-06-04T07:56:35Z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