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ЗАКАЗ-ФОРМА" sheetId="1" r:id="rId1"/>
    <sheet name="КУСТАРНИКИ В КРАСОЧНОЙ УПАК" sheetId="2" r:id="rId2"/>
  </sheets>
  <definedNames>
    <definedName name="_xlnm._FilterDatabase" localSheetId="1">'КУСТАРНИКИ В КРАСОЧНОЙ УПАК'!$B$8:$S$616</definedName>
    <definedName name="_xlnm._FilterDatabase_1">'КУСТАРНИКИ В КРАСОЧНОЙ УПАК'!$B$8:$S$616</definedName>
    <definedName name="_xlnm.Print_Area" localSheetId="0">'ЗАКАЗ-ФОРМА'!$A$1:$BI$98</definedName>
    <definedName name="_xlnm.Print_Area" localSheetId="1">'КУСТАРНИКИ В КРАСОЧНОЙ УПАК'!$B$1:$L$635</definedName>
    <definedName name="_xlnm.Print_Titles" localSheetId="1">'КУСТАРНИКИ В КРАСОЧНОЙ УПАК'!$A$8:$IU$8</definedName>
    <definedName name="_xlnm._FilterDatabase" localSheetId="1" hidden="1">'КУСТАРНИКИ В КРАСОЧНОЙ УПАК'!$B$8:$S$616</definedName>
    <definedName name="Excel_BuiltIn_Print_Titles" localSheetId="1">'КУСТАРНИКИ В КРАСОЧНОЙ УПАК'!$A$8:$IU$8</definedName>
    <definedName name="_xlnm.Print_Titles" localSheetId="1">'КУСТАРНИКИ В КРАСОЧНОЙ УПАК'!$8:$8</definedName>
    <definedName name="_xlnm.Print_Area" localSheetId="0">'ЗАКАЗ-ФОРМА'!$A$1:$BI$98</definedName>
    <definedName name="_xlnm.Print_Area" localSheetId="1">'КУСТАРНИКИ В КРАСОЧНОЙ УПАК'!$B$1:$L$635</definedName>
  </definedNames>
  <calcPr fullCalcOnLoad="1"/>
</workbook>
</file>

<file path=xl/sharedStrings.xml><?xml version="1.0" encoding="utf-8"?>
<sst xmlns="http://schemas.openxmlformats.org/spreadsheetml/2006/main" count="2079" uniqueCount="1238">
  <si>
    <t>ЗАКАЗ-ФОРМА</t>
  </si>
  <si>
    <t xml:space="preserve">Декоративно-лиственных и плодово-ягодных кустарников в Р9 и др.
из голландских, бельгийских, немецких, польских и других европейских питомников на сезон ВЕСНА–2019.
</t>
  </si>
  <si>
    <t xml:space="preserve">Саженцы декоративных кустарников ( длина стеблей 5-25 см в зависимости от вида и сорта) упакованы в цветные картонные коробки. </t>
  </si>
  <si>
    <r>
      <t xml:space="preserve">Предварительные заказы принимаются </t>
    </r>
    <r>
      <rPr>
        <b/>
        <sz val="12"/>
        <color indexed="10"/>
        <rFont val="Arial Black"/>
        <family val="2"/>
      </rPr>
      <t xml:space="preserve">СТРОГО до </t>
    </r>
    <r>
      <rPr>
        <b/>
        <sz val="14"/>
        <color indexed="10"/>
        <rFont val="Arial Black"/>
        <family val="2"/>
      </rPr>
      <t>14 ноября</t>
    </r>
    <r>
      <rPr>
        <b/>
        <sz val="12"/>
        <color indexed="10"/>
        <rFont val="Arial Black"/>
        <family val="2"/>
      </rPr>
      <t xml:space="preserve"> 2018</t>
    </r>
  </si>
  <si>
    <r>
      <t>Минимальная сумма заказа</t>
    </r>
    <r>
      <rPr>
        <sz val="12"/>
        <rFont val="Arial Cyr"/>
        <family val="2"/>
      </rPr>
      <t xml:space="preserve"> — </t>
    </r>
    <r>
      <rPr>
        <b/>
        <sz val="12"/>
        <color indexed="10"/>
        <rFont val="Arial Cyr"/>
        <family val="2"/>
      </rPr>
      <t>5 000</t>
    </r>
    <r>
      <rPr>
        <sz val="12"/>
        <rFont val="Arial Cyr"/>
        <family val="2"/>
      </rPr>
      <t xml:space="preserve"> руб.</t>
    </r>
  </si>
  <si>
    <t>Поставки кустарников с середины марта 2019.</t>
  </si>
  <si>
    <r>
      <t xml:space="preserve">Предварительные заказы принимаются только при внесении </t>
    </r>
    <r>
      <rPr>
        <b/>
        <sz val="15"/>
        <color indexed="10"/>
        <rFont val="Arial Black"/>
        <family val="2"/>
      </rPr>
      <t xml:space="preserve">предоплаты 50% </t>
    </r>
    <r>
      <rPr>
        <sz val="10.5"/>
        <color indexed="8"/>
        <rFont val="Arial Black"/>
        <family val="2"/>
      </rPr>
      <t>(предоплата вносится до 21 ноября)</t>
    </r>
  </si>
  <si>
    <t>Клиент :</t>
  </si>
  <si>
    <t>Менеджер:</t>
  </si>
  <si>
    <t>Полный адрес:</t>
  </si>
  <si>
    <t>Телефон:</t>
  </si>
  <si>
    <t>Контактное лицо:</t>
  </si>
  <si>
    <t>ОБРАЗЦЫ УПАКОВКИ</t>
  </si>
  <si>
    <t>Способ получения товара (самовывоз, тр.комп.):</t>
  </si>
  <si>
    <t>Название транспортной компании:</t>
  </si>
  <si>
    <t>Информация по Вашему заказу</t>
  </si>
  <si>
    <t>info@sotka-sem.ru</t>
  </si>
  <si>
    <t xml:space="preserve">тел. (3852) 46-36-20 </t>
  </si>
  <si>
    <t xml:space="preserve">сайт: www.sotka-sem.ru </t>
  </si>
  <si>
    <t>1.</t>
  </si>
  <si>
    <t>КУСТАРНИКИ В КРАСОЧНОЙ УПАКОВКЕ</t>
  </si>
  <si>
    <t>ПОДИТОГ</t>
  </si>
  <si>
    <t>СУММА ЗАКАЗА</t>
  </si>
  <si>
    <t>При изменении курса валюты более 3%, наша компания оставляет за собой право изменить цены</t>
  </si>
  <si>
    <t>Обращаем Ваше внимание на условия хранения и транспортировки посадочного материала ( 0+5 С)
Претензии по качеству принимаются в  письменном виде в течение трех дней со дня получения товара с приложенным фото, доказывающим суть претензии.</t>
  </si>
  <si>
    <t>ДЕКОРАТИВНЫЕ РАСТЕНИЯ 
в красочной картонной упаковке "COLOR LINE"</t>
  </si>
  <si>
    <t>шт.</t>
  </si>
  <si>
    <t xml:space="preserve">Прайс-лист на саженцы декоративных и плодово-ягодных кустарников ( длина стеблей 5-25 см в зависимости от вида и сорта, в контейнерах Р9 ) из европейских питомников на сезон ВЕСНА–2019. 
Упаковка - цветные картонные коробки (тубы) . Горшки P12, С1,5-С7 поставляются без упаковки.
</t>
  </si>
  <si>
    <t>клиент</t>
  </si>
  <si>
    <t>менеджер</t>
  </si>
  <si>
    <t>Новинка</t>
  </si>
  <si>
    <t>Код товара</t>
  </si>
  <si>
    <t>Вид/сорт</t>
  </si>
  <si>
    <t>Вид по-русски</t>
  </si>
  <si>
    <t>Латинское название</t>
  </si>
  <si>
    <t>Описание</t>
  </si>
  <si>
    <t>высота взрослого растения, см</t>
  </si>
  <si>
    <t>Морозст.</t>
  </si>
  <si>
    <t>Тип горшка</t>
  </si>
  <si>
    <t>Цена, руб./шт.</t>
  </si>
  <si>
    <t>Заказ,шт</t>
  </si>
  <si>
    <t>Сумма</t>
  </si>
  <si>
    <t>кратность</t>
  </si>
  <si>
    <t>ШК</t>
  </si>
  <si>
    <t>ссылка 1</t>
  </si>
  <si>
    <t>ссылка 2</t>
  </si>
  <si>
    <t>ДЕКОРАТИВНЫЕ ДЕРЕВЬЯ И КУСТАРНИКИ</t>
  </si>
  <si>
    <t>Каштан конский</t>
  </si>
  <si>
    <t>Aesculus hippocastanum</t>
  </si>
  <si>
    <t>Дерево высотой до 25м, ширина кроны  15-20м, цветение в мае бело-розовыми прямостоячими соцветиями до 35см. Плоды-шиповатые коробочки с крупными, немного сплющенными семенами</t>
  </si>
  <si>
    <t>25м</t>
  </si>
  <si>
    <t>P9</t>
  </si>
  <si>
    <t>х 5</t>
  </si>
  <si>
    <t>Подбел многолистный</t>
  </si>
  <si>
    <t>Блю лагун</t>
  </si>
  <si>
    <t>Andromeda polifolia Blue Lagoon</t>
  </si>
  <si>
    <t>Низкорослый вечнозеленый кустарник с лежачим стеблем и дугообразно приподнимающимися ветвями. Хорошо растет на солнце, но выносит полутень, морозостоек. Цветёт в мае-июне, плодоносит в июне-июле. Ядовит.</t>
  </si>
  <si>
    <t>30-50</t>
  </si>
  <si>
    <t>Andromeda polifolia Blue Lagoon 1</t>
  </si>
  <si>
    <t>Andromeda polifolia Blue Lagoon 2</t>
  </si>
  <si>
    <t>нов19</t>
  </si>
  <si>
    <t>Компакта</t>
  </si>
  <si>
    <t>Andromeda polifolia 'Compacta'</t>
  </si>
  <si>
    <t>Низкорослый вечнозеленый кустарник с лежачим стеблем и дугообразно приподнимающимися ветвями. Хорошо растет на солнце, но выносит полутень, морозостоек. Цветёт нежно розовыми цветочками в мае-июне, плодоносит в июне-июле. Ядовит.</t>
  </si>
  <si>
    <t>Andromeda polifolia Compacta</t>
  </si>
  <si>
    <t>Азалия японская</t>
  </si>
  <si>
    <t>Голден Лайтс</t>
  </si>
  <si>
    <t>Azalea Golden Lights (R. prinophyllum)</t>
  </si>
  <si>
    <t>Морозоустойчивость до минус 36°C! Сорт устойчив к мучнистой росе. Цветки золотисто-оранжевые, цвет смягченный, на центральном лепестке более темное оранжевое пятнышко, диаметр цветка около 5 см. Цветки душистые. Цветение обильное.</t>
  </si>
  <si>
    <t>Azalea Golden Lights</t>
  </si>
  <si>
    <t>Мандарин Лайтс</t>
  </si>
  <si>
    <t>Azalea Mandarin Lights (R. x prinophyllum)</t>
  </si>
  <si>
    <t>Обильно цветет оранжевыми цветами с тонким ароматом. Куст, растущий преимущественно вверх, но 
сохраняющий довольно округлую форму</t>
  </si>
  <si>
    <t>Azalea Mandarin Lights</t>
  </si>
  <si>
    <t>Ноферн Хай-Лайтс</t>
  </si>
  <si>
    <t>Azalea Northern Hi-Lights (R. x atlanticum)</t>
  </si>
  <si>
    <t>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t>
  </si>
  <si>
    <t>Azalea Northern Hi-Lights</t>
  </si>
  <si>
    <t>Гейша Пурпл</t>
  </si>
  <si>
    <t>Azalea japonica Geisha Purple</t>
  </si>
  <si>
    <t>Компактный кустарник. Цветет в конце весны красновато-фиолетовыми воронкообразными цветами.</t>
  </si>
  <si>
    <t>Azalea Geisha Purple</t>
  </si>
  <si>
    <t>Азалия Knapp Hill гибрид</t>
  </si>
  <si>
    <t>Фейерверк</t>
  </si>
  <si>
    <t>Azalea Knapp Hill hybrid Feuerwerk</t>
  </si>
  <si>
    <t>Прямостоячий листопадный кустарник. Цветки яркие, огненно-красные, с оранжевым отенком.Самый эффектный красный сорт. Цветёт с конца мая до середины июня.</t>
  </si>
  <si>
    <t>Azalea Feuerwerk</t>
  </si>
  <si>
    <t>Барбарис Тунберга</t>
  </si>
  <si>
    <t>Дартс Рэд Леди</t>
  </si>
  <si>
    <t>Berberis thunbergii Darts Red Lady</t>
  </si>
  <si>
    <t>Компактный колючий кустарник. Крона Округлая или подушковидная, густая. Обильно плодоносит в начале осени. Плоды долго не опадают. Листья мелкие коричневые или красные.</t>
  </si>
  <si>
    <t>80-100</t>
  </si>
  <si>
    <t>Berberis thunbergii Dart's Red Lady 1</t>
  </si>
  <si>
    <t>Berberis thunbergii Dart's Red Lady 2</t>
  </si>
  <si>
    <t>Голдалита</t>
  </si>
  <si>
    <t>Berberis thunbergii Goldalita</t>
  </si>
  <si>
    <t>Компактный кустарник. Крона округлая. Листья лимонно-желтого цвета. Особенно декоративно выглядит осенью с красными плодами на желтом фоне листвы.</t>
  </si>
  <si>
    <t>60-80</t>
  </si>
  <si>
    <t>P9 20-30</t>
  </si>
  <si>
    <t>Голден Ринг</t>
  </si>
  <si>
    <t>Berberis thunbergii Golden Ring</t>
  </si>
  <si>
    <t>Лист от фиолетового с зелёной каймой до розово-красного с жёлтой. Цветки снаружи красные, внутри-жёлтые.</t>
  </si>
  <si>
    <t>Berberis thunbergii Golden Ring 1</t>
  </si>
  <si>
    <t>Berberis thunbergii Golden Ring 2</t>
  </si>
  <si>
    <t>нов18</t>
  </si>
  <si>
    <t>Голден Торч</t>
  </si>
  <si>
    <t>Berberis thunbergii Golden Torch</t>
  </si>
  <si>
    <t>Эффектный сорт. Высота 150см, ширина 40см, колонновидный, листья весной оранжевые, летом желтые, осенью краснеют. Стебли красноватые.</t>
  </si>
  <si>
    <t>Berberis thunbergii Golden Torch 1</t>
  </si>
  <si>
    <t>Berberis thunbergii Golden Torch 2</t>
  </si>
  <si>
    <t>Рэд ДиДжей</t>
  </si>
  <si>
    <t>Berberis thunbergii Red DJ</t>
  </si>
  <si>
    <t>Крона густая, побеги располагаются горизонтально, дугообразно.Диаметр кроны до 130см.  Листья летом ярко-зеленые на молодой поросли, сизые снизу. Осенью листва ярко-красная. Плоды кораллового цвета, долго не опадают.</t>
  </si>
  <si>
    <t>50-80</t>
  </si>
  <si>
    <t>Сансейшн</t>
  </si>
  <si>
    <t>Berberis thunbergii Sensation</t>
  </si>
  <si>
    <t xml:space="preserve"> Высокая декоративность. Листья жёлтые, осенью краснеют, плоды красные, многочисленные, долго не опадают. Сорт неприхотливый, устойчивый к прямым солнечным лучам.</t>
  </si>
  <si>
    <t>P9 15-20</t>
  </si>
  <si>
    <t>Berberis thunbergii Sunsation 1</t>
  </si>
  <si>
    <t>Berberis thunbergii Sunsation 2</t>
  </si>
  <si>
    <t>Багряник японский</t>
  </si>
  <si>
    <t>японский</t>
  </si>
  <si>
    <t>Cercidiphyllum japonicum</t>
  </si>
  <si>
    <t xml:space="preserve">Дерево с несколькими стволами. Цветение до распускания листьев. Красивые, сердцевидной формы листья 5-10 см в диаметре, когда распускаются  окрашены в пурпурно-розовые глянцевые тона. Осенью багряные и золотисто-жёлтые. </t>
  </si>
  <si>
    <t>30м</t>
  </si>
  <si>
    <t>P9 30-40</t>
  </si>
  <si>
    <t>Cercidiphyllum japonicum 1</t>
  </si>
  <si>
    <t>Cercidiphyllum japonicum 2</t>
  </si>
  <si>
    <t>каперс</t>
  </si>
  <si>
    <t>Клетра ольхолистная</t>
  </si>
  <si>
    <t>Пинк Спаер</t>
  </si>
  <si>
    <t>Clethra alnifolia Pink Spire</t>
  </si>
  <si>
    <t>Листопадный кустарник с поднятыми побегами.Цветки розовые,кремовые в центре, колокольчатые, душистые, 1 см в диаметре, собранные в колосовидные соцветия до 15 см длиной. Цветение очень эффектное.</t>
  </si>
  <si>
    <t>90-200</t>
  </si>
  <si>
    <t>Clethra Pink Spire 1</t>
  </si>
  <si>
    <t>Clethra Pink Spire 2</t>
  </si>
  <si>
    <t>Дёрен белый</t>
  </si>
  <si>
    <t>Элегантиссима</t>
  </si>
  <si>
    <t>Cornus alba Elegantissima</t>
  </si>
  <si>
    <t>Крупный кустарник. Раскидистый. Лист зелёный с белой, перистой каймой. Стебли красные,декоративен в зимнее время.</t>
  </si>
  <si>
    <t>P9 20-25</t>
  </si>
  <si>
    <t>Cornus alba Elegantissima 1</t>
  </si>
  <si>
    <t>Cornus alba Elegantissima 2</t>
  </si>
  <si>
    <t>Кессельринга</t>
  </si>
  <si>
    <t>Cornus alba Kesselringii</t>
  </si>
  <si>
    <t>Крона раскидистая, плотная. Побеги пурпурно-фиолетовые, декоративные ранней весной и зимой.Лист фиолетово-красный. Цветёт бело-кремовыми цветками.</t>
  </si>
  <si>
    <t>Cornus alba Kesselringii 1</t>
  </si>
  <si>
    <t>Cornus alba Kesselringii 2</t>
  </si>
  <si>
    <t>Сибериан Перлс</t>
  </si>
  <si>
    <t>Cornus alba Siberian Pearls</t>
  </si>
  <si>
    <t>Кустарник с прямыми вертикально растущими побегами. Прирастает ежегодно ок. 20 см в год. Листья темно –зеленые,осенью ярко – красные, глянцевые. Цветки белые, собраны в щитковидные соцветия. Плоды белые, многочисленные, существенно добавляют декоративности.  (P12)</t>
  </si>
  <si>
    <t>Cornus alba Siberian Pearls 1</t>
  </si>
  <si>
    <t>Cornus alba Siberian Pearls 2</t>
  </si>
  <si>
    <t>Сибирика Вариегата</t>
  </si>
  <si>
    <t>Cornus alba Sibirica Variegata</t>
  </si>
  <si>
    <t xml:space="preserve">Кустарник с раскидистой кроной, прирастает ок. 20 см в год. Листья тёмно-зелёные с белой каймой, осенью окрашиваются в красный цвет с белой каймой. Зимой побеги имеют кораллово- красный цвет. </t>
  </si>
  <si>
    <t>Спаети</t>
  </si>
  <si>
    <t>Cornus alba Spaethii</t>
  </si>
  <si>
    <t>Кустарник с компактной кроной, не разваливается. Побеги красноватые, листья зелёные с широкой жёлтой камой. Цветки белые, собраны в щитки</t>
  </si>
  <si>
    <t>Cornus alba Spaethii 1</t>
  </si>
  <si>
    <t>Cornus alba Spaethii 2</t>
  </si>
  <si>
    <t>Дёрен красный</t>
  </si>
  <si>
    <t>Компресса</t>
  </si>
  <si>
    <t>Cornus sanguinea Compressa</t>
  </si>
  <si>
    <t>Компактный кустарник. Листья фактурные, тёмно-зелёные, морщинистые. Осенью листья винно-красные. Зимой кора стеблей красная.</t>
  </si>
  <si>
    <t>Cornus sanguinea Compressa 1</t>
  </si>
  <si>
    <t>Cornus sanguinea Compressa 2</t>
  </si>
  <si>
    <t>Дёрен отпрысковый</t>
  </si>
  <si>
    <t>Келси</t>
  </si>
  <si>
    <t>Cornus stolonifera Kelseyi</t>
  </si>
  <si>
    <t xml:space="preserve">Небольшой, с широкой кроной. Даёт много побегов, хорошо восстанавливается после зимы. Молодые побеги красного цвета. Листва ярко-зелёная. Осенью окрашивается жёлтыми, оранжевыми и красными оттенками. </t>
  </si>
  <si>
    <t>60-90</t>
  </si>
  <si>
    <t>Cornus sericea Kelseyi 1</t>
  </si>
  <si>
    <t>Cornus sericea Kelseyi 2</t>
  </si>
  <si>
    <t>Скумпия кожевенная</t>
  </si>
  <si>
    <t>Ройал Пурпл</t>
  </si>
  <si>
    <t>Cotinus coggygria Royal Purple</t>
  </si>
  <si>
    <t>Очень эффектный, крупный,раскидистый кустарник. Тёмно-пурпурные листья становятся осенью ярко-красными. Цветы собраны в редкие метёлки и во время плодоношения покрываются длинными волосками. Создаётся ощущение пурпурного тумана вокруг куста.</t>
  </si>
  <si>
    <t>Cotinus coggygria Royal Purple 1</t>
  </si>
  <si>
    <t>Cotinus coggygria Royal Purple 2</t>
  </si>
  <si>
    <t>Янг Леди</t>
  </si>
  <si>
    <t>Cotinus coggygria Young Lady ®</t>
  </si>
  <si>
    <t>Очень эффектный, крупный,раскидистый кустарник. Зелёные листья становятся осенью фиолетовыми, ярко-оранжевыми. Цветы собраны в редкие метёлки и во время плодоношения покрываются длинными волосками. Создаётся ощущение воздушного тумана вокруг куста.</t>
  </si>
  <si>
    <t>Cotinus coggygria Young Lady 1</t>
  </si>
  <si>
    <t>Cotinus coggygria Young Lady 2</t>
  </si>
  <si>
    <t>Кизильник горизонтальный</t>
  </si>
  <si>
    <t>Вариегатус</t>
  </si>
  <si>
    <t>Cotoneaster atropurpureus Variegatus</t>
  </si>
  <si>
    <t>Кустарник низко раскинувшийся . Прирастает ок. 10 см в год. Густые жёсткие ветви покрыты мелкими зелёными листьями с белым окаймлением. Осенью окрашиваются в красный</t>
  </si>
  <si>
    <t>Кизильник</t>
  </si>
  <si>
    <t>Даммера</t>
  </si>
  <si>
    <t>Cotoneaster dammeri</t>
  </si>
  <si>
    <t>Кустарник со стелющимися побегами. Длина побегов достигает 150см, частично укореняются. Цветки мелкие, красноватые. К осени все побеги усыпаны коралловыми плодами. Листья становятся пурпурными.</t>
  </si>
  <si>
    <t>Cotoneaster dammeri 1</t>
  </si>
  <si>
    <t>Cotoneaster dammeri 2</t>
  </si>
  <si>
    <t>Горизонтальный</t>
  </si>
  <si>
    <t>Cotoneaster horizontalis</t>
  </si>
  <si>
    <t>Раскидистый, покровный кустарник дорастает до 0,80 м высоты и 2 м в диаметре. Ветви покрытые мелкими листьями, хорошо разветвлены. Осенью оранжево - красные. Цветки многочисленные, мелкие, красноватые, мёдоносные. Цветёт в июне. Плоды ярко - красные, шаровидные, плодоношение обильное.</t>
  </si>
  <si>
    <t>Cotoneaster horizontalis 1</t>
  </si>
  <si>
    <t>Cotoneaster horizontalis 2</t>
  </si>
  <si>
    <t>Кизильник Даммера</t>
  </si>
  <si>
    <t>Стрейбс Файндлинг</t>
  </si>
  <si>
    <t>Cotoneaster prostratus Streib's Findling</t>
  </si>
  <si>
    <t>Карликовый кустарник, вечнозелёный, со стелющимися по земле и укореняюшимися побегами, до 5 см высоты и 80 см ширины. Листья мелкие, темно- зелёные. Хороший почвопокровный сорт.</t>
  </si>
  <si>
    <t>Cotoneaster dammeri Streib's Findling 1</t>
  </si>
  <si>
    <t>Cotoneaster dammeri Streib's Findling 2</t>
  </si>
  <si>
    <t>Кизильник гибридный</t>
  </si>
  <si>
    <t>Корал Бьюти</t>
  </si>
  <si>
    <t>Cotoneaster suecicus Coral Beauty</t>
  </si>
  <si>
    <t xml:space="preserve">Вечнозелёный, густой, покровный кустарник, дорастающий до 50 см высоты и ок. 100 см ширины. Цветки белые, мёдоносные. Цветёт обильно в мае-июне. Листья мелкие, зелёные, блестящие. Осенью жёлтые и оранжево-красные. Осенью появляются многочисленные оранжево - красные плоды. </t>
  </si>
  <si>
    <t>Cotoneaster suecicus Coral Beauty 1</t>
  </si>
  <si>
    <t>Cotoneaster suecicus Coral Beauty 2</t>
  </si>
  <si>
    <t>Ракитник</t>
  </si>
  <si>
    <t>Альбус</t>
  </si>
  <si>
    <t>Cytisus praecox Albus</t>
  </si>
  <si>
    <t>Неприхотливый кустарник с дугообразными ветвями, образующими плотную крону. Цветки белые, цветут до распускания листьев, покрывают все ветки.</t>
  </si>
  <si>
    <t>P9 25-30</t>
  </si>
  <si>
    <t>Cytisus praecox Albus 1</t>
  </si>
  <si>
    <t>Cytisus praecox Albus 2</t>
  </si>
  <si>
    <t>Олголд</t>
  </si>
  <si>
    <t>Cytisus praecox Allgold</t>
  </si>
  <si>
    <t xml:space="preserve">Кустарник, дорастает до 1,5 м высоты и столько же ширины. Побеги метельчатые, зелёные, поникающие. Цветёт обильно в мае, цветы жёлтые. </t>
  </si>
  <si>
    <t>Cytisus praecox Allgold 1</t>
  </si>
  <si>
    <t>Cytisus praecox Allgold 2</t>
  </si>
  <si>
    <t>Дейция</t>
  </si>
  <si>
    <t>Никко</t>
  </si>
  <si>
    <t>Deutzia gracilis Nikko</t>
  </si>
  <si>
    <t>Низкий медленнорастущий кустарник со свисающими побегами, достигающий ок. 0,7 м высоты и 1 м ширины. Листья ланцетные, зеленые, осенью пурпурно – красные. Цветки звездочкообразные, белые, собранные в кисти. Цветет в мае – июне.</t>
  </si>
  <si>
    <t>Монт Роуз</t>
  </si>
  <si>
    <t>Deutzia hybrida Mont Rose</t>
  </si>
  <si>
    <t xml:space="preserve">Цветёт в мае-июне чудесными розовыми цветками, собранными в верхушечные кистевидные соцветия. Цветение раннее, обильное и продолжительное. </t>
  </si>
  <si>
    <t>P9 15/+</t>
  </si>
  <si>
    <t>Строуберри Филдс</t>
  </si>
  <si>
    <t>Deutzia hybrida Strawberry Fields</t>
  </si>
  <si>
    <t>Кустарник, дорастает до 1,5 м высоты, прирастает ок. 25 см в год. Цветки большие, розовые, с меняющимися оттенками окраски - собранные в большие метёлки (соцветия). Цветёт в июне -июле. Ценный новый сорт.</t>
  </si>
  <si>
    <t>Диервилла приречная</t>
  </si>
  <si>
    <t>Ханиби</t>
  </si>
  <si>
    <t>Diervilla rivularis 'Diwibru01' (Honeybee)</t>
  </si>
  <si>
    <t>Компактный кустарник выразительными желтыми листьями, цветет ярко-желтыми цветами в изобилии в течение лета. Устойчив к болезням и зимостойкий до -35 ° C.  Золотые желтые цветы и яркие желтые листья обеспечивают поразительную цветовой акцент.</t>
  </si>
  <si>
    <t>Diervilla rivularis Honeybee</t>
  </si>
  <si>
    <t>Diervilla rivularis Honeybee 3</t>
  </si>
  <si>
    <t>Эмпетрум (водяника чёрная)</t>
  </si>
  <si>
    <t>Бернштейн</t>
  </si>
  <si>
    <t>Empetrum nigrum Bernstein</t>
  </si>
  <si>
    <t xml:space="preserve">Вечнозелёный почвопокровный кустарничек, сильноветвистый с подушковидной кроной. Разрастается медленно. Зимует под снегом без укрытия. </t>
  </si>
  <si>
    <t>20-30</t>
  </si>
  <si>
    <t>P9 15-20CM</t>
  </si>
  <si>
    <t>Empetrum nigrum Bernstein 1</t>
  </si>
  <si>
    <t>Empetrum nigrum Bernstein 3</t>
  </si>
  <si>
    <t>Бересклет европейский</t>
  </si>
  <si>
    <t>Рэд Каскад</t>
  </si>
  <si>
    <t>Euonymus europaeus Red Cascade</t>
  </si>
  <si>
    <t>Высокий кустарник. Листва приобретает очень эффектную окраску осенью. Листья зеленые летом. Осенью ярко-красные.Плоды не съедобные, в ярко-оранжевых коробочках. Сохраняются всю зиму.</t>
  </si>
  <si>
    <t>200-300</t>
  </si>
  <si>
    <t>Бересклет крылатый</t>
  </si>
  <si>
    <t>Компактус</t>
  </si>
  <si>
    <t>Euonymus alatus Compactus</t>
  </si>
  <si>
    <t xml:space="preserve">Плотный широкоокруглый кустарник. Листья летом зелёные, а осенью окрашиваются в яркие оттенки красного цвета. </t>
  </si>
  <si>
    <t>Euonymus alatus Compactus 1</t>
  </si>
  <si>
    <t>Euonymus alatus Compactus 2</t>
  </si>
  <si>
    <t>Бересклет Форчуна</t>
  </si>
  <si>
    <t>Блонди</t>
  </si>
  <si>
    <t>Euonymus fortunei Blondy</t>
  </si>
  <si>
    <t xml:space="preserve">Новый сорт. Стелющийся вечнозеленый невысокий кустарник, высотой 40-50см. Темп роста средний. Листья светло-желтоватые в центре, по краю темно-зеленая кайма, зимой кайма становится розовой </t>
  </si>
  <si>
    <t>40-50</t>
  </si>
  <si>
    <t>Euonymus fortunei Blondy 1</t>
  </si>
  <si>
    <t>Euonymus fortunei Blondy 2</t>
  </si>
  <si>
    <t>Эмеральд Гаити</t>
  </si>
  <si>
    <t>Euonymus fortunei Emerald Gaiety</t>
  </si>
  <si>
    <t xml:space="preserve">Вечнозелёный кустарник, бело - пёстрый, до 0,3 м высоты и ок. 1 м в диаметре, с годовым приростом ок. 15 см. </t>
  </si>
  <si>
    <t>Euonymus Emerald Gaiety</t>
  </si>
  <si>
    <t>Эмеральден Голд</t>
  </si>
  <si>
    <t>Euonymus fortunei Emerald 'n Gold</t>
  </si>
  <si>
    <t xml:space="preserve">Вечнозелёный кустарник с пёстрыми, жёлто- зелёными листьями, высота до 0,5 м, диаметр ок. 90 см, годовой прирост ок. 10 см. Разросшиеся кусты могут цепляться за опору и ползти вверх, в том числе по стене </t>
  </si>
  <si>
    <t>Euonymus Emerald 'n Gold</t>
  </si>
  <si>
    <t>Арлекин</t>
  </si>
  <si>
    <t>Euonymus fortunei Harlequin</t>
  </si>
  <si>
    <t xml:space="preserve">Карликовый вечнозелёный кустарник, стелющийся, бело - пёстрый. Осенью листва розовеет. Большинство листьев и молодых побегов - белые. </t>
  </si>
  <si>
    <t>Euonymus Harlequin</t>
  </si>
  <si>
    <t>Экзохорда курпноцветная</t>
  </si>
  <si>
    <t>Мэджикал Спрингтайм</t>
  </si>
  <si>
    <t>Exochorda 'Magical Springtime'®</t>
  </si>
  <si>
    <t>Новый сорт экзохорды с прямостоячими 1.2м ветвями; отличается цветением на побегах прошлого и текущего года, что гарантирует цветение в сравнении с другими сортами экзохорды: цветение не зависит от зимнего подмерзания кончиков ветвей и бутоны распускаются не только на концах побегов а от основания до самых кончиков; цветы крупные белые: полностью раскрытые.</t>
  </si>
  <si>
    <t>100-120</t>
  </si>
  <si>
    <t>Exochorda Magical Springtime2</t>
  </si>
  <si>
    <t>Exochorda Magical Springtime1</t>
  </si>
  <si>
    <t>Зе Брайд</t>
  </si>
  <si>
    <t>Exochorda macrantha The Bride</t>
  </si>
  <si>
    <t>Плотный плакучий кустарник до 2 м высотой и 3 м шириной, с куполообразной кроной. Цветение очень обильное – в мае белыми соцветиями</t>
  </si>
  <si>
    <t>Exochorda racemosa The Bride</t>
  </si>
  <si>
    <t>Форзиция промежуточная</t>
  </si>
  <si>
    <t>Бетрикс Фарранд</t>
  </si>
  <si>
    <t>Forsythia intermedia Beatrix Farrand</t>
  </si>
  <si>
    <t>Ежегодный прирост 30-40см. Крона среднегустая. Цветёт в апреле-мае обильно ярко-жёлтыми цветками. Листва зелёная, осенью жёлтая.</t>
  </si>
  <si>
    <t>250-400</t>
  </si>
  <si>
    <t>Голдзаубер</t>
  </si>
  <si>
    <t>Forsythia intermedia Goldzauber</t>
  </si>
  <si>
    <t>Лучше других переносит заморозки. Цветёт в апреле-мае жёлтыми крупными цветками</t>
  </si>
  <si>
    <t>Уик Энд</t>
  </si>
  <si>
    <t>Forsythia intermedia Week-End</t>
  </si>
  <si>
    <t>Раннее цветение, сразу после схода снега. Кустарник с низко расположенными многочисленными побегами. Цветки жёлтые. Цветение очень обильное и эффектное</t>
  </si>
  <si>
    <t>150-200</t>
  </si>
  <si>
    <t>Forsythia intermedia Weekend</t>
  </si>
  <si>
    <t>Фотергилла большая</t>
  </si>
  <si>
    <t>большая</t>
  </si>
  <si>
    <t>Fothergilla major</t>
  </si>
  <si>
    <t>Плотный, прямостоячий экзотический кустарник. Цветёт в начале мая в течении 2-х недель на побегах прошлого года. Затем распускаются листья. Осенью листва выглядит очень декоративно. На нейтральных почвах зимостойкость снижается. На кислых почвах зимостойкость до -29</t>
  </si>
  <si>
    <t>Fothergilla major 1</t>
  </si>
  <si>
    <t>Fothergilla major 2</t>
  </si>
  <si>
    <t>Крушина ольховидная</t>
  </si>
  <si>
    <t>Аспленифолия</t>
  </si>
  <si>
    <t>Frangula (Rhamnus) alnus Asplenifolia</t>
  </si>
  <si>
    <t>Компактный кустарник до 2м. Теневыносливый, нетребовательный к почве,засухоустойчивый. Цветение в июне. Листва очень красивая, нитевидная, с  волнистым краем, снизу более светлая.  Зимостойкость хорошая. Плоды крушины ядовиты, но данный сорт практически не плодоносит.</t>
  </si>
  <si>
    <t>170-200</t>
  </si>
  <si>
    <t>Frangula alnus Asplenifolia 1</t>
  </si>
  <si>
    <t>Frangula alnus Asplenifolia 2</t>
  </si>
  <si>
    <t>Хептакодиум микодиевидный</t>
  </si>
  <si>
    <t>микониевидный</t>
  </si>
  <si>
    <t>Heptacodium miconioides</t>
  </si>
  <si>
    <t>Очень декоративный кустарник. Цветёт в августе-сентябре ароматными соцветиями. После цветения разрастаются, приобретают красноватый цвет и куст до морозов напоминает издалека цветущую сирень.</t>
  </si>
  <si>
    <t>Heptacodium miconioides 1</t>
  </si>
  <si>
    <t>Heptacodium miconioides 2</t>
  </si>
  <si>
    <t>Гортензия древовидная</t>
  </si>
  <si>
    <t>Аннабелле</t>
  </si>
  <si>
    <t>Hydrangea arborescens Annabelle</t>
  </si>
  <si>
    <t>Крона куполообразная. Шапки цветков сначала зеленоватые, потом белые. Очень крупные. Лист светло-зелёный, широко-эллиптический, осенью желтовато-зелёный</t>
  </si>
  <si>
    <t>P9 12-15</t>
  </si>
  <si>
    <t>Баунти</t>
  </si>
  <si>
    <t>Hydrangea arborescens Bounty</t>
  </si>
  <si>
    <t>Крона округлая. Ветви крепкие, поэтому не поникают от тяжести соцветий. Соцветия белые. Цветение продолжительное.</t>
  </si>
  <si>
    <t>Грандифлора P9/P12</t>
  </si>
  <si>
    <t>Hydrangea arborescens Grandiflora</t>
  </si>
  <si>
    <t>Раскидистый кустарник с ажурной кроной. Лист округлый, зелёный, осенью-жёлтый. Обильно цветёт в июне-сентябре кремово-белыми соцветиями, диаметром до 20см!</t>
  </si>
  <si>
    <t>P9+P12</t>
  </si>
  <si>
    <t>Гортензия шершавая</t>
  </si>
  <si>
    <t>Саржента</t>
  </si>
  <si>
    <t>Hydrangea aspera Sargentiana</t>
  </si>
  <si>
    <t xml:space="preserve">Цветёт с конца июля до заморозков красивыми соцветиями с голубоватыми или фиолетово-сиреневыми центральными цветками и звездообразными белыми краевыми цветками. На зиму требует укрытия. </t>
  </si>
  <si>
    <t>240-300</t>
  </si>
  <si>
    <t>Hydrangea aspera Sargentiana 1</t>
  </si>
  <si>
    <t>Hydrangea aspera Sargentiana 2</t>
  </si>
  <si>
    <t>Гортензия крупнолистовая</t>
  </si>
  <si>
    <t>Альпенглюхен</t>
  </si>
  <si>
    <t>Hydrangea macrophylla Alpengluhen</t>
  </si>
  <si>
    <t>Куст среднерослый. Цветки, розовые, собраны в ажурные соцветия со стерильными, более крупными цветками по краю. Цвет не меняется даже в кислой почве</t>
  </si>
  <si>
    <t>Блаумейзе</t>
  </si>
  <si>
    <t>Hydrangea macrophylla Blaumeise</t>
  </si>
  <si>
    <t xml:space="preserve">Кустарник раскидистый, годовой прирост 20см. Соцветия плоские, крупные, 22см. Окраска цветков зависит от кислотности почвы. На кислых -голубая, на нейтральных-розовая. </t>
  </si>
  <si>
    <t>Hydrangea macrophylla Blaumeise 1</t>
  </si>
  <si>
    <t>Блауер Цверг P9/Р12</t>
  </si>
  <si>
    <t>Hydrangea macrophylla Blauer Zwerg</t>
  </si>
  <si>
    <t>Куст компактный. Соцветия розовые, в кислом грунте-синие.Лист сочно-зелёный, крупный</t>
  </si>
  <si>
    <t>Боденси, Р12</t>
  </si>
  <si>
    <t>Hydrangea macrophylla Bodensee</t>
  </si>
  <si>
    <t xml:space="preserve">Куст быстро разрастается. Шапки цветков розовые, в кислой почве синеют, листва мощная, крупная. </t>
  </si>
  <si>
    <t>Hydrangea macrophylla Bodensee 2</t>
  </si>
  <si>
    <t>Камилла, Р12</t>
  </si>
  <si>
    <t>Hydrangea macrophylla Camilla®</t>
  </si>
  <si>
    <t xml:space="preserve">Листопадный кустарник. Компактная форма. Отличается прямостоящими побегами. Очень красивая окраска соцветий. Цветение с июля по октябрь на побегах прошлого и текущего года. </t>
  </si>
  <si>
    <t>Hydrangea macrophylla Camilla 1</t>
  </si>
  <si>
    <t>Hydrangea macrophylla Camilla 2</t>
  </si>
  <si>
    <t>Дансинг Энджел</t>
  </si>
  <si>
    <t>Hydrangea macrophylla Dancing Angel</t>
  </si>
  <si>
    <t>Цветет в июле-сентябре на побегах прошлого и текущего года. Высота куста 150см, Крупные шапки соцветий состоят из меланжевых цветков оттенков розового с красноватыми мазками. В зависимости от кислотности почвв могут приобретать фиолетовый оттенок</t>
  </si>
  <si>
    <t>150</t>
  </si>
  <si>
    <t>Hydrangea macrophylla Dancing Angel 1</t>
  </si>
  <si>
    <t>Hydrangea macrophylla Dancing Angel 2</t>
  </si>
  <si>
    <t>Дарк Ангел</t>
  </si>
  <si>
    <t>Hydrangea macrophylla Dark Angel</t>
  </si>
  <si>
    <t xml:space="preserve">Листопадный кустарник. Цветение в июле-сентябре на побегах прошлого года. Цветки сначала розовые, со временем становятся ярко-красными с кремовым центром. Листва бронзового цвета, молодая листва пурпурная, к осени становится тёмно-зеленой. </t>
  </si>
  <si>
    <t>Hydrangea macrophylla Dark Angel 2</t>
  </si>
  <si>
    <t>Фрейденштейн</t>
  </si>
  <si>
    <t>Hydrangea macrophylla Freudenstein</t>
  </si>
  <si>
    <t>Сильнорослый плотный кустарник. Цветёт в июле-сентябре на побегах прошлого и текущего года.</t>
  </si>
  <si>
    <t>Hydrangea macrophylla Freudenstein 1</t>
  </si>
  <si>
    <t>Джемини</t>
  </si>
  <si>
    <t>Hydrangea macrophylla Gemini®</t>
  </si>
  <si>
    <t>Сильнорослый кустарник. Цветение в июне-сентябре. Для хорошего цветения требуется укрытие на зиму.</t>
  </si>
  <si>
    <t>P9.5</t>
  </si>
  <si>
    <t>Hydrangea macrophylla Gemini 1</t>
  </si>
  <si>
    <t>Hydrangea macrophylla Gemini 2</t>
  </si>
  <si>
    <t>Либелле</t>
  </si>
  <si>
    <t>Hydrangea macrophylla Libelle</t>
  </si>
  <si>
    <t>Цветёт в июне-августе соцветиями из плодящих цветков сиреневого цвета и стерильных цветков бледно-розового цвета.</t>
  </si>
  <si>
    <t>Hydrangea macrophylla Libelle 1</t>
  </si>
  <si>
    <t>Hydrangea macrophylla Libelle 2</t>
  </si>
  <si>
    <t>Мадам Эмили Муиллё</t>
  </si>
  <si>
    <t>Hydrangea macrophylla Mad. Emile Mouillere</t>
  </si>
  <si>
    <t>Наиболее зимостойкий сорт. Соцветия чуть розоватого цвета, почти белые, цветки немного зубчатые по краю</t>
  </si>
  <si>
    <t>Hydrangea macrophylla Madam Emile Mouillere</t>
  </si>
  <si>
    <t>Маризи Перфекта</t>
  </si>
  <si>
    <t>Hydrangea macrophylla Mariesii Perfecta</t>
  </si>
  <si>
    <t>Куст раскидистый. Высота куста 120см, ширина120-150см. Цветёт в июле-августе. Для стабильного цветения требуется укрытие на зиму.</t>
  </si>
  <si>
    <t>Мини Пенни</t>
  </si>
  <si>
    <t>Hydrangea macrophylla 
Mini Penn</t>
  </si>
  <si>
    <t xml:space="preserve">Компактный куст. Сорт ремонтантный, цветет на побегах прошлого и текущего года. Высота куста 60-80 см. Цвет нежно-розовый или нежно-голубой в зависимости от кислотности почвы. </t>
  </si>
  <si>
    <t>Hydrangea macrophylla Mini Penny 1</t>
  </si>
  <si>
    <t>Никко-Блю</t>
  </si>
  <si>
    <t>Hydrangea macrophylla Nikko Blue</t>
  </si>
  <si>
    <t>Соцветия небесно-голубого цвета, диаметром 15см. Листва сочная , блестящая</t>
  </si>
  <si>
    <t>Hydrangea macrophylla Nikko Blue 1</t>
  </si>
  <si>
    <t>Hydrangea macrophylla Nikko Blue 2</t>
  </si>
  <si>
    <t>Пинк Лоллипоп</t>
  </si>
  <si>
    <t>Hydrangea macrophylla Pink Lollipop - Flair and Favours Series</t>
  </si>
  <si>
    <t>Компактный куст. Сорт ремонтантный, цветет на побегах прошлого и текущего года. Очень плотные соцветия нежно-розового цвета. Лепестки зубчатые по краю.</t>
  </si>
  <si>
    <t>P9,5</t>
  </si>
  <si>
    <t>Hydrangea macrophylla Pink Lollipop</t>
  </si>
  <si>
    <t>Рэд Айс</t>
  </si>
  <si>
    <t>Hydrangea macrophylla Red Ace®</t>
  </si>
  <si>
    <t>Куст компактный. Цветёт ярко-розовыми цветками с белой каймой. Соцветия 20см. Для стабильного цветения требуется укрытие на зиму.</t>
  </si>
  <si>
    <t>Hydrangea macrophylla Red Ace 1</t>
  </si>
  <si>
    <t>Hydrangea macrophylla Red Ace 2</t>
  </si>
  <si>
    <t>Сестра Тереза</t>
  </si>
  <si>
    <t>Hydrangea macrophylla Soeur Therese</t>
  </si>
  <si>
    <t>Соцветия из белых цветков, лепестки которых необычно заострённые. Листва фактурная, тёмно-зелёная.</t>
  </si>
  <si>
    <t>Спайк</t>
  </si>
  <si>
    <t>Hydrangea macrophylla Spike®</t>
  </si>
  <si>
    <t>Цветки розовые или голубые в зависимости от кислотности почвы</t>
  </si>
  <si>
    <t>Hydrangea macrophylla Spike Blue 1</t>
  </si>
  <si>
    <t>Hydrangea macrophylla Spike Pink 0</t>
  </si>
  <si>
    <t>Тиволи</t>
  </si>
  <si>
    <t>Hydrangea macrophylla Tivoli</t>
  </si>
  <si>
    <t>Куст компактный. Цветение с июля по октябрь. Для стабильного цветения требуется укрытие на зиму.</t>
  </si>
  <si>
    <t>Hydrangea macrophylla Tivoli 2</t>
  </si>
  <si>
    <t>Hydrangea macrophylla Tivoli 3</t>
  </si>
  <si>
    <t>Эксиан (Мэджикал Опал), Р12</t>
  </si>
  <si>
    <t>Hydrangea macrophylla Xian© (MAGICAL OPAL)</t>
  </si>
  <si>
    <t>Цветение с июля по сентябрь. Окраска нежно-розовая с зеленоватыми кончиками</t>
  </si>
  <si>
    <t>Hydrangea macrophylla Xian (Magical Opal)</t>
  </si>
  <si>
    <t>Гортензия метельчатая</t>
  </si>
  <si>
    <t>Конфетти</t>
  </si>
  <si>
    <t>Hydrangea paniculata Confetti</t>
  </si>
  <si>
    <t>Куст хорошо разветлен. Ветви крепкие.Соцветия белые, постепенно приобретают розоватый оттенок.</t>
  </si>
  <si>
    <t>Дарума</t>
  </si>
  <si>
    <t>Hydrangea paniculata Dharuma</t>
  </si>
  <si>
    <t>Куст с вертикальной, слегка веерообразной кроной. Соцветия состоят преимущественно из фертильных цветков. Редкие крупные стерильные цветки равномерно распределены по конусу соцветия. Цветки кремоввые, постепенно становятся розовыми. Цветение с июля по сентябрь.</t>
  </si>
  <si>
    <t>Долли</t>
  </si>
  <si>
    <t>Hydrangea paniculata Dolly</t>
  </si>
  <si>
    <t>Зимостойкий эффектный кустарник с огромными коническими белыми соцветиями. Цветение длительное.  Цветет в июле-октябре.</t>
  </si>
  <si>
    <t>Hydrangea paniculata Dolly 1</t>
  </si>
  <si>
    <t>Hydrangea paniculata Dolly 2</t>
  </si>
  <si>
    <t>Ёрли Сенсейшн</t>
  </si>
  <si>
    <t>Hydrangea paniculata Early Sensation</t>
  </si>
  <si>
    <t>Куст высотой 200см. Ранний. Зацветает раньше других сортов. Соцветия до 30 см. Цветки стерильные-розовые, фертильные- кремово-белый, которые быстро окрашиваются в розовый цвет</t>
  </si>
  <si>
    <t>Hydrangea paniculata Early Sensation 1</t>
  </si>
  <si>
    <t>Hydrangea paniculata Early Sensation 2</t>
  </si>
  <si>
    <t>Грандифлора</t>
  </si>
  <si>
    <t>Hydrangea paniculata Grandiflora</t>
  </si>
  <si>
    <t>Крона ажурная. Ежегодный прирост 25см. Соцветия длиной до 30см. Сначала белого цвета, затем розовеют, к осени становятся тёмно-розовыми, а листва желтеет. Наиболее неприхотлив.</t>
  </si>
  <si>
    <t>Hydrangea paniculata Grandiflora 1</t>
  </si>
  <si>
    <t>Hydrangea paniculata Grandiflora 2</t>
  </si>
  <si>
    <t>Киушу</t>
  </si>
  <si>
    <t>Hydrangea paniculata Kyushu</t>
  </si>
  <si>
    <t>Крона ажурная. Ежегодный прирост 25см. Соцветия длиной до 30см. Очень оригинальной формы с плодящими и стерильными цветками. Выглядит изящно и воздушно.</t>
  </si>
  <si>
    <t>Hydrangea paniculata Kyushu 1</t>
  </si>
  <si>
    <t>Hydrangea paniculata Kyushu 2</t>
  </si>
  <si>
    <t>Мега Перл</t>
  </si>
  <si>
    <t>Hydrangea paniculata Mega Pearl</t>
  </si>
  <si>
    <t>Высота куста 250см, ширина 150-20см,сужающиеся к верху конусовидные соцветия (до 30см в длину) фертильных цветков, украшенные по спирали крупными белоснежными стерильными цветками на длинных цветоножках. Осенью соцветия темнеют, а стерильные цветки приобретают темно-розовый цвет. Цветение в июле-октябре.</t>
  </si>
  <si>
    <t>250</t>
  </si>
  <si>
    <t>Hydrangea paniculata Mega Pearl 1_1</t>
  </si>
  <si>
    <t>Hydrangea paniculata Mega Pearl 1_2</t>
  </si>
  <si>
    <t>Фантом</t>
  </si>
  <si>
    <t>Hydrangea paniculata Phantom</t>
  </si>
  <si>
    <t>Кустарник с прямыми ветвями. Соцветия очень крупные, плотные. Изначально белого цвета, а затем розовеют. Молодая листва желтого цвета, затем зеленеет</t>
  </si>
  <si>
    <t>Hydrangea paniculata Phantom 1</t>
  </si>
  <si>
    <t>Hydrangea paniculata Phantom 2</t>
  </si>
  <si>
    <t>Пинк Диамонд</t>
  </si>
  <si>
    <t>Hydrangea paniculata Pink Diamond</t>
  </si>
  <si>
    <t xml:space="preserve">Красивоцветущий листопадный кустарник. Цветение с июля по сентябрь. </t>
  </si>
  <si>
    <t>Hydrangea paniculata Pink Diamond 1</t>
  </si>
  <si>
    <t>Hydrangea paniculata Pink Diamond 2</t>
  </si>
  <si>
    <t>Пинк Леди</t>
  </si>
  <si>
    <t>Hydrangea paniculata Pink Lady</t>
  </si>
  <si>
    <t>Кустарник до 3м высотой. Годовой прирост 30см. Цветёт с июля до сентября.</t>
  </si>
  <si>
    <t>Полярный Медведь</t>
  </si>
  <si>
    <t>Hydrangea paniculata Polar Bear</t>
  </si>
  <si>
    <t>Новая форма соцветий.  Соцветия очень крупные, белые. Цветение с июля по октябрь.</t>
  </si>
  <si>
    <t>Hydrangea paniculata Polar Bear 1</t>
  </si>
  <si>
    <t>Hydrangea paniculata Polar Bear 2</t>
  </si>
  <si>
    <t>Сильвер Доллар</t>
  </si>
  <si>
    <t>Hydrangea paniculata Silver Dollar</t>
  </si>
  <si>
    <t>Куст красивой формы. Соцветия длиной 20см, белые, с серебристным оттенком, розовеют осенью. Цветение с июля по сентябрь</t>
  </si>
  <si>
    <t>Hydrangea paniculata Silver Dollar 1</t>
  </si>
  <si>
    <t>Hydrangea paniculata Silver Dollar 2</t>
  </si>
  <si>
    <t>Сандае Фрайз</t>
  </si>
  <si>
    <t>Hydrangea paniculata Sundea Fraise</t>
  </si>
  <si>
    <t>Компактное растение с жёсткими ветвями, которые хорошо держат многочисленные плотные соцветия. Окрас от белого до сиренево-розового.</t>
  </si>
  <si>
    <t>Hydrangea paniculata Sundae Fraise 1</t>
  </si>
  <si>
    <t>Hydrangea paniculata Sundae Fraise 2</t>
  </si>
  <si>
    <t>Тардива</t>
  </si>
  <si>
    <t>Hydrangea paniculata Tardiva</t>
  </si>
  <si>
    <t>Цветение с начала август до октября. Вокруг мелких плодущих цветков расположены редкие стерильные цветки. Всё это составляет конусообразное соцветие до 25см длиной. Окрас кремово-белый, постепенно розовеет.</t>
  </si>
  <si>
    <t>Hydrangea paniculata Tardiva 1</t>
  </si>
  <si>
    <t>Hydrangea paniculata Tardiva 2</t>
  </si>
  <si>
    <t>Юник</t>
  </si>
  <si>
    <t>Hydrangea paniculata Unique</t>
  </si>
  <si>
    <t>Крупная гортензия. Пряморастущая форма. Обильно цветет кремовыми соцветиями со слегка розовым оттенком.</t>
  </si>
  <si>
    <t>Ванилле Фрайз</t>
  </si>
  <si>
    <t>Hydrangea paniculata Vanille Fraise</t>
  </si>
  <si>
    <t>Наиболее красивый. Разветвление редкое, побеги жёсткие, образуют шарообразную форму, сгибаясь под тяжестью соцветий. Окрас изначально белый, затем розовеет и становится розово-красным</t>
  </si>
  <si>
    <t>Вимс Ред</t>
  </si>
  <si>
    <t>Hydrangea paniculata Wim’s Red</t>
  </si>
  <si>
    <t xml:space="preserve">Сорт-мировая сенсация! Очень крупное соцветие 35см!, с ароматом мёда. Окрас сначала белый, потом розовеет и становится рубиново-красным. Период цветения более длительный с июня по октябрь </t>
  </si>
  <si>
    <t>Hydrangea paniculata Wim's Red</t>
  </si>
  <si>
    <t>Гортензия пильчатая</t>
  </si>
  <si>
    <t>Прециоза</t>
  </si>
  <si>
    <t>Hydrangea serrata Preziosa</t>
  </si>
  <si>
    <t>Даже на кислых почвах соцветия не синеют. Кустарник густой. Листва с красными прожилками. Соцветия кремовые, потом розовеют и становятся ярко-розовыми  (P12)</t>
  </si>
  <si>
    <t>Hydrangea serrata Preziosa 1</t>
  </si>
  <si>
    <t>Hydrangea serrata Preziosa 2</t>
  </si>
  <si>
    <t>Дрок красильный</t>
  </si>
  <si>
    <t>Ройял Голд</t>
  </si>
  <si>
    <t>Genista tinctoria Royal Gold</t>
  </si>
  <si>
    <t>Быстрорастущий очень декоративный в период цветения кустарник. Высота 50-100 см. Цветет в июне-июле на протяжении 40-65дней. Желтые цветки без запаха собраны в длинные, верхушечные, вертикально стоящие кисти. Ветки слабооблиственные, почти голые.</t>
  </si>
  <si>
    <t>50-100</t>
  </si>
  <si>
    <t>P9 15-20 CM</t>
  </si>
  <si>
    <t>Genista tinctoria Royal Gold 1</t>
  </si>
  <si>
    <t>Genista tinctoria Royal Gold 2</t>
  </si>
  <si>
    <t>Кольквиция приятная</t>
  </si>
  <si>
    <t>Пинк Клауд</t>
  </si>
  <si>
    <t>Kolkwitzia amabilis Pink Cloud</t>
  </si>
  <si>
    <t>Неприхотливый кустарник с раскидистыми ветвями. Цветёт с мая по июль нежно-розовыми цветками на поникающих ветвях</t>
  </si>
  <si>
    <t>Багульник гренландский</t>
  </si>
  <si>
    <t>Хельма</t>
  </si>
  <si>
    <t>Ledum groenlandicum Helma</t>
  </si>
  <si>
    <t xml:space="preserve">Рододендрон (багульник) гренландский. невысокий сорт высотой 60см. Очень плотный вечнозеленый кустик с обильным продолжительным цветением, до 4-х недель. Цветет в июне-июле белыми пушистыми шапочками. </t>
  </si>
  <si>
    <t>60</t>
  </si>
  <si>
    <t>P9 15/+ CM</t>
  </si>
  <si>
    <t>Ledum Groenlandicum Helma 1</t>
  </si>
  <si>
    <t>Ledum Groenlandicum Helma 2</t>
  </si>
  <si>
    <t>Леукотоэ</t>
  </si>
  <si>
    <t>Рэйнбоу</t>
  </si>
  <si>
    <t>Leucothoe walteri Rainbow</t>
  </si>
  <si>
    <t>Кустарник с дуговидно изогнутыми ветвями. Листва очень декоративной окраски, сильно меняется за сезон. От бело-зелёной до фиолетово-пурпурной</t>
  </si>
  <si>
    <t>P9,5 15-20</t>
  </si>
  <si>
    <t>Leucothoe walteri Rainbow 1</t>
  </si>
  <si>
    <t>Leucothoe walteri Rainbow 2</t>
  </si>
  <si>
    <t>Магнолия звёздчатая</t>
  </si>
  <si>
    <t>Сьюзан</t>
  </si>
  <si>
    <t>Magnolia hybrid Susan</t>
  </si>
  <si>
    <t>Один из известных американских гибридов (liliiflora х stellata). Листопадный кустарник или маленькое штамбовое дерево. Самая тёмная окраска цветков (багрово-красные)</t>
  </si>
  <si>
    <t>Magnolia Susan 1</t>
  </si>
  <si>
    <t>Magnolia Susan 2</t>
  </si>
  <si>
    <t>Магония падуболистная</t>
  </si>
  <si>
    <t>Аполло</t>
  </si>
  <si>
    <t>Mahonia aquifolium Apollo</t>
  </si>
  <si>
    <t>Вечнозелёный кустарник. Засухоустойчивый. Цветёт на приростах прошлого года в течение месяца с начала мая. Цветки многочисленные, жёлтые. Тёмно-синие, съедобные кисло-сладкие плоды созревают в начале августа.</t>
  </si>
  <si>
    <t>60-100</t>
  </si>
  <si>
    <t>P9,5 12-15</t>
  </si>
  <si>
    <t>Mahonia aquifolium Apollo 1</t>
  </si>
  <si>
    <t>Mahonia aquifolium Apollo 2</t>
  </si>
  <si>
    <t>Пахизандра верхушечная</t>
  </si>
  <si>
    <t>Грин Карпет</t>
  </si>
  <si>
    <t>Pachysandra terminalis Green Carpet</t>
  </si>
  <si>
    <t>Карликовый неприхотливый кустарничек. Образует плотные подушки. Цветёт в конце апреля-мае.</t>
  </si>
  <si>
    <t>Pachysandra terminalis Green Carpet 1</t>
  </si>
  <si>
    <t>Pachysandra terminalis Green Carpet 2</t>
  </si>
  <si>
    <t>Чубушник</t>
  </si>
  <si>
    <t>Белле Этоль</t>
  </si>
  <si>
    <t>Philadelphus Belle Etoile</t>
  </si>
  <si>
    <t>Небольшой кустарник с вертикальными основными побегами, медленнорастущий. Цветёт в июне крупными ароматными цветками, белыми с розовым центром. Листва зелёная.</t>
  </si>
  <si>
    <t>Букет Бланк</t>
  </si>
  <si>
    <t>Philadelphus Bouquet Blanc</t>
  </si>
  <si>
    <t>Компактный кустарник с раскидистой кроной.  Высота 180см, ширина 150см. .Цветет в июне на протяжении 20 днейполумахровыми и махровыми белыми ароматными цветками, собранными в соцветия по 5 шт</t>
  </si>
  <si>
    <t>180</t>
  </si>
  <si>
    <t>Philadelphus Mont Blanc</t>
  </si>
  <si>
    <t>Венечный</t>
  </si>
  <si>
    <t>Philadelphus coronarius</t>
  </si>
  <si>
    <t>Небольшой кустарник с вертикальными основными побегами, медленнорастущий. Цветёт в июне крупными ароматными цветками, белыми. Листва зелёная.</t>
  </si>
  <si>
    <t>Пузыреплодник калинолистный</t>
  </si>
  <si>
    <t>Дартс Голд</t>
  </si>
  <si>
    <t>Physocarpus opulifolius Dart's Gold</t>
  </si>
  <si>
    <t>Куст раскидистый, крона густая, полусферическая. Листья разных оттенков жёлтого. С середины июня распускаются белые цветы, собранные в щитки около 5 см в диаметре. Неприхотлив  (P12)</t>
  </si>
  <si>
    <t>Ред Барон</t>
  </si>
  <si>
    <t>Physocarpus opulifolius Red Baron</t>
  </si>
  <si>
    <t>Неприхотливый кустарник с листвой оранжево-пурпурного цвета Цветки розовато-белые, собраны в зонтичные соцветия, диаметром до 5см.</t>
  </si>
  <si>
    <t>Пиерис японский</t>
  </si>
  <si>
    <t>Флэминг Сильвер</t>
  </si>
  <si>
    <t>Pieris japonica Flaming Silver</t>
  </si>
  <si>
    <t>Очень эффектный. Цветёт весной цветками, похожими на ландыш. Листя светло-зелёные с белой каймой, на верхушках листва кораллового цвета</t>
  </si>
  <si>
    <t>Лапчатка кустарниковая</t>
  </si>
  <si>
    <t>Абботсвуд</t>
  </si>
  <si>
    <t>Potentilla fruticosa Abbotswood</t>
  </si>
  <si>
    <t>Густой пряморастущий кустарник с зелёными листьями. Цветы чисто-белые, до 2,5 см. Цветение с июня по октябрь.</t>
  </si>
  <si>
    <t>Дэйдаун</t>
  </si>
  <si>
    <t>Potentilla fruticosa Daydawn</t>
  </si>
  <si>
    <t>Крона густая, плотная, шаровидная. Неприхотливый, листья и стебли опушены. Цветки крупные, кремово-абрикосовые, подрумяненные. Цветёт в июне-июле.</t>
  </si>
  <si>
    <t>Нью Даун</t>
  </si>
  <si>
    <t>Potentilla fruticosa New Dawn</t>
  </si>
  <si>
    <t>Крона плотная с дугообразным ветвлением, листь зелёные, осенью желтеют. Цветки розовые. Цветение с июня по сентябрь</t>
  </si>
  <si>
    <t>Пинк Куин</t>
  </si>
  <si>
    <t>Potentilla fruticosa Pink Queen</t>
  </si>
  <si>
    <t>Крона плотная, округлая. Цветки крупные, нежно-розового цвета, цветение обильное с июня по сентябрь</t>
  </si>
  <si>
    <t>Претти Полли</t>
  </si>
  <si>
    <t>Potentilla fruticosa Pretty Polly</t>
  </si>
  <si>
    <t>Низкий кустарник с раскидистой кроной Лист светло-зелёный.. Окраска палево-тёмно-розовая, цветут с июня по сентябрь.</t>
  </si>
  <si>
    <t>Ред Айс</t>
  </si>
  <si>
    <t>Potentilla fruticosa Red Ace</t>
  </si>
  <si>
    <t>Низкий плотный кустарник. Побеги стелющиеся. Листья светло-зелёные. Цветки алые, появляющиеся с июня по октябрь.</t>
  </si>
  <si>
    <t>Тангерин</t>
  </si>
  <si>
    <t>Potentilla fruticosa Tangerine</t>
  </si>
  <si>
    <t>Низкий густой кустарник. Листва зелёная, ажурная.Цветки жёлто-оранжевые. Цветение продолжается с июня по октябрь.</t>
  </si>
  <si>
    <t>Уайт Леди</t>
  </si>
  <si>
    <t>Potentilla fruticosa White Lady</t>
  </si>
  <si>
    <t>Крона плотная, подушковидная, ветви вертикальные. Цветёт с июня по октябрь белыми цветками. Зимостойкий.</t>
  </si>
  <si>
    <t>Вишня железистая</t>
  </si>
  <si>
    <t>Альба Плена</t>
  </si>
  <si>
    <t>Prunus glandulosa Alba Plena</t>
  </si>
  <si>
    <t>Кустарник до 1,5 м высотой. Ветви гибкие, тёмно- красные изгибаются и придают кроне форму шара. Цветёт в мае-июне. Плодов не завязывает.</t>
  </si>
  <si>
    <t>100-150</t>
  </si>
  <si>
    <t>Prunus glandulosa Alba Plena 1</t>
  </si>
  <si>
    <t>Prunus glandulosa Alba Plena 2</t>
  </si>
  <si>
    <t>Розеа Плена</t>
  </si>
  <si>
    <t>Prunus glandulosa Rosea Plena</t>
  </si>
  <si>
    <t>Слива карликовая</t>
  </si>
  <si>
    <t>Слива цистена</t>
  </si>
  <si>
    <t>Prunus cistena</t>
  </si>
  <si>
    <t>Результат скрещивания сливы Писсарда и вишни песчаной. Кустарник или маленькое дерево с колонновидной кроной. Листья при распускании малиновые, затем до заморозков держится пурпурный окрас с металлическим глянцем. Цветение с середины до конца весны. Плодоносит.</t>
  </si>
  <si>
    <t>Prunus cistena 1</t>
  </si>
  <si>
    <t>Prunus cistena 2</t>
  </si>
  <si>
    <t>Вишня</t>
  </si>
  <si>
    <t>Кармин Джуел</t>
  </si>
  <si>
    <t>Prunus x Carmine Jewel</t>
  </si>
  <si>
    <t>Естественная карликовая форма (не привитая). Самоопыляющийся сорт. Цветет обильно весной с середины до конца мая, цветки бело-розовые. Плоды крупные (около 4 г), пурпурно-красного цвета, очень сочные.</t>
  </si>
  <si>
    <t>200-250</t>
  </si>
  <si>
    <t>Prunus x Carmine Jewel 1</t>
  </si>
  <si>
    <t>Prunus x Carmine Jewel 2</t>
  </si>
  <si>
    <t>Миндаль трехлопастный (Луизеания)</t>
  </si>
  <si>
    <t>Розенмунт</t>
  </si>
  <si>
    <t>Prunus triloba Rosenmund</t>
  </si>
  <si>
    <t>Кустарник среднего размера или маленькое деревце. Очень эффектно цветет с апреля на протяжении 35 дней до распускания листьев . Цветки махровые розовые  с белым.Цветение очень обильное и пышное. Название сорта переводится как "Розовая пена".Осенью листья становятся желтыми.</t>
  </si>
  <si>
    <t>Prunus triloba Rosenmund 1</t>
  </si>
  <si>
    <t>Prunus triloba Rosenmund 2</t>
  </si>
  <si>
    <t>Рододендрон гибридный</t>
  </si>
  <si>
    <t>П. Джи. М. Элит</t>
  </si>
  <si>
    <t>Rhododendron P.J.M Elite</t>
  </si>
  <si>
    <t>Цветёт с конца апреля до середины мая пурпурно -розовыми  цветками с красным оттенком</t>
  </si>
  <si>
    <t>Rhododendron P.J.M. Elite</t>
  </si>
  <si>
    <t>Полярная ночь</t>
  </si>
  <si>
    <t>Rhododendron Polarnacht</t>
  </si>
  <si>
    <t xml:space="preserve">Один из самых тёмных сортов с яркими, контрастными цветами! Вечнозелёный, сильнорослый сорт с шарообразным силуэтом. Листья сверху блестящие, кожистые и гладкие. Цветет в мае – июне обильно и продолжительно. Один из наиболее зимостойких вечнозеленых рододендронов. </t>
  </si>
  <si>
    <t>Пурпуреум Грандифлорум</t>
  </si>
  <si>
    <t>Rhododendron Purpureum Grandiflorum</t>
  </si>
  <si>
    <t>Раскидистый полусферический кустарник. Цветёт пурпурно-лиловыми с зеленоватым пятном цветками, собранными в соцветия по 15шт. Цветение с начала июня.</t>
  </si>
  <si>
    <t>Рамапо</t>
  </si>
  <si>
    <t>Rhododendron Ramapo (impeditum)</t>
  </si>
  <si>
    <t>Густой, компактный кустарник. Цветёт сиреневыми цветками, собранными в соцветия по 15штук. Цветение с середины мая.</t>
  </si>
  <si>
    <t>Rhododendron Ramapo</t>
  </si>
  <si>
    <t>Ульдис</t>
  </si>
  <si>
    <t>Rhododendron Uldis</t>
  </si>
  <si>
    <t>Высокодекоративный сорт. Соцветие компактное, плотное,большое 17см,  состоит из 23 цветков. Цветки тёмно-фиолетовые с зелёным крапом внутри. Цветёт в мае-июне.</t>
  </si>
  <si>
    <t>120-150</t>
  </si>
  <si>
    <t>Рододендрон клейкий</t>
  </si>
  <si>
    <t>Жоли Мадам</t>
  </si>
  <si>
    <t>Rhododendron viscosum Jolie Madame</t>
  </si>
  <si>
    <t>Листопадный кустарник. Цветки шириной 7 см красивого розового цвета с оранжево-жёлтым пятном, ароматные. В соцветии 7-9 цветков. Листва осенью краснеет. Зимует в Подмосковье без укрытия.</t>
  </si>
  <si>
    <t>Rhododendron Jolie Madame</t>
  </si>
  <si>
    <t>Ива цельнолистная</t>
  </si>
  <si>
    <t>Хакуро Нишики</t>
  </si>
  <si>
    <t>Salix integra Hakuro-nishiki</t>
  </si>
  <si>
    <t>Шаровидная форма. Побеги красные. Очень декоративно выглядят побеги и листья бело- розово- зелёные, которые чем старше, тем зеленее. Так как молодые ростки выглядят наиболее декоративно, надо растение сильно подстригать 2-3 раза в период вегетации. .</t>
  </si>
  <si>
    <t>Бузина чёрная</t>
  </si>
  <si>
    <t>Голден Тауэр</t>
  </si>
  <si>
    <t>Sambucus nigra Golden Tower</t>
  </si>
  <si>
    <t>Листопадный кустарник или небольшое деревце 3м высотой, с вертикальным ростом. Листва зеленовато-желтая, листья ажурные, иссеченные, цветки собраны в соцветия до 20см. В тени зеленый оттенок листьев более интенсивен.</t>
  </si>
  <si>
    <t>300</t>
  </si>
  <si>
    <t>Sambucus nigra Golden Tower2</t>
  </si>
  <si>
    <t>Мадонна</t>
  </si>
  <si>
    <t>Sambucus nigra Madonna</t>
  </si>
  <si>
    <t xml:space="preserve">Крупный быстрорастущий кустарник. Листья перистые, со светлой каймой Цветёт в июне-июле кремовыми душистыми соцветиями. </t>
  </si>
  <si>
    <t>250-300</t>
  </si>
  <si>
    <t>Sambucus nigra Madonna 1</t>
  </si>
  <si>
    <t>Sambucus nigra Madonna 2</t>
  </si>
  <si>
    <t>Рябинник</t>
  </si>
  <si>
    <t>Сэм</t>
  </si>
  <si>
    <t>Sorbaria sorbifolia Sem</t>
  </si>
  <si>
    <t>Компактный кустарник с перистыми листьями, изначально розоватыми с изумрудным, летом - жёлтыми. Цветёт белыми соцветиями в июне-июле.</t>
  </si>
  <si>
    <t>Sorbaria sorbifolia Sem2</t>
  </si>
  <si>
    <t>Спирея</t>
  </si>
  <si>
    <t>Билларда</t>
  </si>
  <si>
    <t>Spiraea billiardii</t>
  </si>
  <si>
    <t>Раскидистый кустарник с широколанцетными листьями. Цветёт с июля до заморозков ярко-розовыми цветками в густых пирамидальных соцветиях, до 20 см в длину.</t>
  </si>
  <si>
    <t>Spiraea billiardii 1</t>
  </si>
  <si>
    <t>Spiraea billiardii 2</t>
  </si>
  <si>
    <t>Спирея пепельная</t>
  </si>
  <si>
    <t>Грефшейм</t>
  </si>
  <si>
    <t>Spiraea cinerea Grefsheim</t>
  </si>
  <si>
    <t>Куст с поникающими побегами. Листья тускло-зелёные, цветы белоснежные, цветут до распускания листьев весной.</t>
  </si>
  <si>
    <t>Спирея японская</t>
  </si>
  <si>
    <t>Альбифлора</t>
  </si>
  <si>
    <t>Spiraea japonica Albiflora</t>
  </si>
  <si>
    <t>Карликовый подушковидный кустарник. Высота 60-80см. Листья ярко-зеленые, осенью ярко-желтые, оранжевые. Цветение с июля по август, собранными в зонтики соцветиями.</t>
  </si>
  <si>
    <t>Spiraea japonica Albiflora 1</t>
  </si>
  <si>
    <t>Антони Ватерер</t>
  </si>
  <si>
    <t>Spiraea japonica Anthony Waterer</t>
  </si>
  <si>
    <t xml:space="preserve"> кустарник со светло-зелёными листьями, при распускании красноватыми. Нарастает медленно. С июня по сентябрь цветёт крупными лилово-розовыми соцветиями</t>
  </si>
  <si>
    <t>Криспа</t>
  </si>
  <si>
    <t>Spiraea japonica Crispa</t>
  </si>
  <si>
    <t>Изящный низкорослый кустарник. Листья причудливо резные, ярко-зелёные. Цветки пышные, розово-лиловые, цветут с июля по сентябрь.</t>
  </si>
  <si>
    <t>Голден Карпет</t>
  </si>
  <si>
    <t>Spiraea japonica Golden Carpet</t>
  </si>
  <si>
    <t>Стелющийся кустарник. Идеален как почвопокровник. Высота: 0.3 м, образует плотную округлую компактную крону. Листва желтая, цветет розовыми цвеками в июне-июле.</t>
  </si>
  <si>
    <t>Spiraea japonica Golden Carpet 1</t>
  </si>
  <si>
    <t>Spiraea japonica Golden Carpet 2</t>
  </si>
  <si>
    <t>Голден Принцесс</t>
  </si>
  <si>
    <t>Spiraea japonica Golden Princess</t>
  </si>
  <si>
    <t>Невысокий кустарник с длительным цветением. На протяжении всего сезона сохраняет жёлтый окрас листьев. Цветки ярко-розовые, собраны в щитки</t>
  </si>
  <si>
    <t>Литл Принцесс</t>
  </si>
  <si>
    <t>Spiraea japonica Little Princess</t>
  </si>
  <si>
    <t>Карликовый кустарник, крона густая, сферическая. Цветёт в июне-июле тёмно-розовыми щитками Листва изумрудного цвета</t>
  </si>
  <si>
    <t>Spiraea japonica Little Princess 1</t>
  </si>
  <si>
    <t>Spiraea japonica Little Princess 2</t>
  </si>
  <si>
    <t>Одесса (карлик.)</t>
  </si>
  <si>
    <t>Spiraea japonica Odessa</t>
  </si>
  <si>
    <t>Новинка селекции. Ограниченное производство. Карликовый сорт. Мелкие листья и небольшие соцветия. Соцветия темно-розовые. Выведен для выращивания в кашпо на террасах или в передней части бордюра.</t>
  </si>
  <si>
    <t>Spirea japonica Odessa 1</t>
  </si>
  <si>
    <t>Spirea japonica Odessa 2</t>
  </si>
  <si>
    <t>Спарклинг Карпет</t>
  </si>
  <si>
    <t>Spiraea japonica Sparkling Carpet</t>
  </si>
  <si>
    <t>Супер-карликовый сорт. Высота всего 30-40см.  Крона сплющенно-округлая. Цветение в июне-июле ярко-розовыми щитковыми соцветиями. Листья весной-оранжево-желтые, летом желтые, осенью ярко-оранжевые с красным. Карликовй вариант сорта Голдфлэйм.</t>
  </si>
  <si>
    <t>30-40</t>
  </si>
  <si>
    <t>P9 20-25 CM</t>
  </si>
  <si>
    <t>Spiraea japonica Sparkling Carpet 1</t>
  </si>
  <si>
    <t>Spiraea japonica Sparkling Carpet 2</t>
  </si>
  <si>
    <t>Спарклинг Шампань</t>
  </si>
  <si>
    <t>Spiraea japonica Sparkling Champagne</t>
  </si>
  <si>
    <t>Неприхотливый кустарник высотой 100см,, ширина 150см, цветет в июне-июле бело-розовыми цветками.  Листья лаймового цвета, молодой прирост малинового цвета. Осенью листья ярко-красные и желтые.</t>
  </si>
  <si>
    <t>Spiraea japonica Sparkling Champagne 1</t>
  </si>
  <si>
    <t>Spiraea japonica Sparkling Champagne 2</t>
  </si>
  <si>
    <t>Стефанандра надрезнолистная</t>
  </si>
  <si>
    <t>Stephanandra incisa Crispa</t>
  </si>
  <si>
    <t>Популярный низкорослый кустарник до 50-80см высотой с дугообразными  ветвями коричнево-красного цвета. Соприкасаясь с землей, ветви укореняются,  образуя плотный коврик, Осенью желто-оранжево-красная листва.</t>
  </si>
  <si>
    <t>Stephanandra incisa Crispa 1</t>
  </si>
  <si>
    <t>Stephanandra incisa Crispa 2</t>
  </si>
  <si>
    <t>Снежноягодник</t>
  </si>
  <si>
    <t>Мэджик Берри</t>
  </si>
  <si>
    <t>Symphoricarpos doorenbosii Magic Berry</t>
  </si>
  <si>
    <t>Листопадный кустарник, крона шаровидная. Листья яйцевидные, бледно-зеленые. Цветет в июне-июле бело-розовыми кистевыми соцветиями. Плоды розового цвета. Очень декоративные. Ягоды несъедобные.</t>
  </si>
  <si>
    <t>Symphoricarpos doorenbosii Magic Berry 1</t>
  </si>
  <si>
    <t>Мозерс оф Перл</t>
  </si>
  <si>
    <t>Symphoricarpos doorenbosii Mother of Pearl</t>
  </si>
  <si>
    <t>Кустарник с тонкими, изящно выгнутыми побегами. Декоративны розовато-белые ягоды, усыпающие кустарник ближе к осени</t>
  </si>
  <si>
    <t>Symphoricarpos Mother of Pearl</t>
  </si>
  <si>
    <t>Сирень Мейера</t>
  </si>
  <si>
    <t>Палибин</t>
  </si>
  <si>
    <t>Syringa meyeri Palibin</t>
  </si>
  <si>
    <t>Низкий сорт сирени! Плотный кустарник высотой 120 см. Цветки многочисленные, ароматные, лилово-розовые, в соцветиях длиной 10 см. Цветёт обильно в июне. Кусты этого сорта снизу доверху покрываются нежными цветами</t>
  </si>
  <si>
    <t>Syringa meyeri Palibin 1</t>
  </si>
  <si>
    <t>Syringa meyeri Palibin 2</t>
  </si>
  <si>
    <t>Сирень обыкновенная</t>
  </si>
  <si>
    <t>Андекен ан Людвиг Шпет</t>
  </si>
  <si>
    <t>Syringa vulgaris Andenken an Ludwig Späth</t>
  </si>
  <si>
    <t>Бутоны темно-малиновые, цветки малиново-красные, темно-пурпурные, устойчивы к выгоранию, собраны в длинные, до 25 см соцветия; ежегодно обильно цветет в мае</t>
  </si>
  <si>
    <t>Syringa vulgaris Andenken an Ludwig Spaeth</t>
  </si>
  <si>
    <t>Аукубафолия</t>
  </si>
  <si>
    <t>Syringa vulgaris Aucubaefolia</t>
  </si>
  <si>
    <t>Декоративная темно-зеленая листва с пятнами и полосками золотисто-желтого цвета. Цветки голубые с лиловым оттенком , полумахровые, крупные, душистые. Соцветия до 25 см. длиной</t>
  </si>
  <si>
    <t>P9 10-15</t>
  </si>
  <si>
    <t>Красавица Москвы</t>
  </si>
  <si>
    <t>Syringa vulgaris Beauty of Moscow</t>
  </si>
  <si>
    <t>Розовато-белая с перламутровым отливом сирень. Цветы махровые. Соцветия крупные, вертикальные. Куст средней высоты, широкий. Цветение обильное, ежегодное, продолжительное. Срок цветения средний.</t>
  </si>
  <si>
    <t>Syringa vulgaris Krasavitsa Moskvy 1</t>
  </si>
  <si>
    <t>Syringa vulgaris Krasavitsa Moskvy 2</t>
  </si>
  <si>
    <t>Бель де Ненси</t>
  </si>
  <si>
    <t>Syringa vulgaris Belle de Nancy</t>
  </si>
  <si>
    <t>Один из самых известных сортов Лемуана. Цветки махровые, розовые с атласным отливом, собраны в очень крупные соцветия. Серединка цветка белая. Цветет обильно и продолжительно (2-3 недели).</t>
  </si>
  <si>
    <t>Шарль Жоли</t>
  </si>
  <si>
    <t>Syringa vulgaris Charles Joly</t>
  </si>
  <si>
    <t>Прекрасный махровый сорт с насыщенным пурпурно-красным оттенком цветов.  Цветы собраны в соцветия узкопирамидальной формы до 30 см длиной, очень душистые. Цветет сирень обильно и регулярно, период цветения июнь</t>
  </si>
  <si>
    <t>Красная Москва</t>
  </si>
  <si>
    <t>Syringa vulgaris Krasnaja Moskva</t>
  </si>
  <si>
    <t>Один из лучших красных сортов. Цветки тёмно-пурпурные с заметными жёлтыми тычинками, крупные, диаметром 2 см, простые, ароматные. Окраска цветков стойкая. Кусты высокие, прямые. Цветёт умеренно, в средние сроки.</t>
  </si>
  <si>
    <t>Кремлевские куранты</t>
  </si>
  <si>
    <t>Syringa vulgaris Kremlevskie Kuranty</t>
  </si>
  <si>
    <t>Отличается яркой окраской лепестков и обильным цветением. Бутоны фиолетово-карминные, яркие. Цветки густо-лиловые с проступающей краснотой, крупные, диаметром 2,5 см, простые, ароматные. Лепестки винтообразно изогнутые. Метёлки длиной 22 см. Кусты высокие, пряморослые. Цветёт в средние сроки.</t>
  </si>
  <si>
    <t>Мадам Лемуан</t>
  </si>
  <si>
    <t>Syringa vulgaris Mme Lemoine</t>
  </si>
  <si>
    <t>Белая сирень. Махровая. Соцветия широко-пирамидальные. Куст средней высоты, компактный. Цветение обильное, продолжительное. Срок цветения средний.</t>
  </si>
  <si>
    <t>Syringa vulgaris Mme. Lemoine</t>
  </si>
  <si>
    <t>Мулатка</t>
  </si>
  <si>
    <t>Syringa vulgaris Mulatka</t>
  </si>
  <si>
    <t xml:space="preserve">Сильнорослый кустарник. Соцветия 18см. Цветки диаметром 2,5см. Цветки светло-сиреневые с шоколадным оттенком. </t>
  </si>
  <si>
    <t>Syringa vulgaris Mulatka 1</t>
  </si>
  <si>
    <t>Syringa vulgaris Mulatka 2</t>
  </si>
  <si>
    <t>Олимпиада Колесникова</t>
  </si>
  <si>
    <t>Syringa vulgaris Olimpiada Kolesnikova</t>
  </si>
  <si>
    <t>Высокодекоративный сорт. Соцветия из трёхрядных цветков, лепестки причудливо закручены. Контраст фиолетово-пурпурных бутонов и нежно-розовых цветков очень эффектен!</t>
  </si>
  <si>
    <t>Память о Колесникове</t>
  </si>
  <si>
    <t>Syringa vulgaris Pamiec o Kolesnikowie</t>
  </si>
  <si>
    <t>Куст компактный, средней высоты. Крупные ширококонические соцветия состоят из белых махровых цветков. Средний срок цветения.</t>
  </si>
  <si>
    <t>Поль Тирион</t>
  </si>
  <si>
    <t>Syringa vulgaris Paul Thirion</t>
  </si>
  <si>
    <t>Куст среднерослый, широкий. Бутоны тёмно-пурпурные. Цветки тёмно-пурпурно-красные, крупные, диаметром 2,6 см, махровые, душистые. Соцветия очень плотные, почти полукруглые, с широким основанием. Сорт поздноцветущий.</t>
  </si>
  <si>
    <t>Примроуз</t>
  </si>
  <si>
    <t>Syringa vulgaris Primrose</t>
  </si>
  <si>
    <t>Сирень с желтоватым оттенком, особенно в стадии роспуска. Цветок простой. Соцветия многоверхушечные, достаточно широкие, слегка разреженные. Куст средней высоты, широкий. Срок цветения средний. Жёлтая сирень!</t>
  </si>
  <si>
    <t>Сара Сэндз</t>
  </si>
  <si>
    <t>Syringa vulgaris Sarah Sands</t>
  </si>
  <si>
    <t>Бутоны пурпурные. Цветки пурпурные (тёмно-красные), простые. Кусты высотой 2,5-3 м. Цветёт в поздние сроки.</t>
  </si>
  <si>
    <t>Syringa vulgaris Sarah Sands 2</t>
  </si>
  <si>
    <t>Сенсация</t>
  </si>
  <si>
    <t>Syringa vulgaris Sensation</t>
  </si>
  <si>
    <t>Оригинальный сорт с каймой на лепестках. Цветки пурпурно-красные с белой четкой каймой по краям, крупные, диаметром 2,2 см, со слабым ароматом. Метёлки размером 18х8 см. Кусты средних размеров. Цветёт в поздние сроки</t>
  </si>
  <si>
    <t>Сувенир Алисы Хардинг</t>
  </si>
  <si>
    <t>Syringa vulgaris Souvenir d Alice Harding</t>
  </si>
  <si>
    <t>Безусловно,один из самых лучших махровых сортов сирени. Огромные, пышные соцветия, чисто белые густомахровые цветы диаметром 3,0 см со слабым ароматом. Очень эффектный сорт!  Метёлки размером 20х8 см. Кусты средней высоты, пряморослые. Цветёт обильно и продолжительно, в средние сроки.</t>
  </si>
  <si>
    <t>Заря Коммунизма</t>
  </si>
  <si>
    <t>Syringa vulgaris Zarya Kommunizma</t>
  </si>
  <si>
    <t>Куст средней высоты, хорошо облиственный. Соцветия крупные 22см. Бутоны лилово-пурупурные. Цветки пурпурно-красные, с фиолетовым центром, лепестки изгибаются винтообразно.</t>
  </si>
  <si>
    <t>Калина обыкновенная</t>
  </si>
  <si>
    <t>Компактум</t>
  </si>
  <si>
    <t>Viburnum opulus Compactum</t>
  </si>
  <si>
    <t>Крона густая. Ежегодный прирост 10см. Лист зелёный, лопастный. Осенью красный, пурпурный и жёлтый.Цветёт в мае-июне белыми щитками. Плодоношение в августе-сентябре</t>
  </si>
  <si>
    <t>Viburnum opulus Compactum 1</t>
  </si>
  <si>
    <t>Viburnum opulus Compactum 2</t>
  </si>
  <si>
    <t>Розеум</t>
  </si>
  <si>
    <t>Viburnum opulus Roseum</t>
  </si>
  <si>
    <t>Широкий быстрорастущий. Крона ассиметрична. Листья светло-зелёные, осенью красно-пурпурные. Цветы белые в больших шаровидных соцветиях.Не плодоносит.</t>
  </si>
  <si>
    <t>Viburnum opulus Roseum 1</t>
  </si>
  <si>
    <t>Калина складчатая</t>
  </si>
  <si>
    <t>Каскад</t>
  </si>
  <si>
    <t>Viburnum plicatum Cascade</t>
  </si>
  <si>
    <t>Обильноцветущий кустарник с широкой кроной. Листья осенью красно-пурпурные, с декоративными жилками. Плоды красного цвета.</t>
  </si>
  <si>
    <t>p9</t>
  </si>
  <si>
    <t>Viburnum plicatum Cascade 1</t>
  </si>
  <si>
    <t>Viburnum plicatum Cascade 2</t>
  </si>
  <si>
    <t>Ватанабе</t>
  </si>
  <si>
    <t>Viburnum plicatum Watanabe</t>
  </si>
  <si>
    <t>Небольшой кустарник с тонкими ветвями, медленнорастущий. Молодые побеги и листья изнутри бархатистые. Листья осенью винно-красные. Соцветия до 15 см в диаметре, белые, цветут с конца июня по август.</t>
  </si>
  <si>
    <t>Барвинок большой</t>
  </si>
  <si>
    <t>Вариегата</t>
  </si>
  <si>
    <t>Vinca major Variegata</t>
  </si>
  <si>
    <t>Вечнозелёный,стелющийя. Лист светло-зелёный с белой каймой. Цветёт голубыми цветками в мае-июле.</t>
  </si>
  <si>
    <t>Барвинок малый</t>
  </si>
  <si>
    <t>Атропурпурея</t>
  </si>
  <si>
    <t>Vinca minor Atropurpurea</t>
  </si>
  <si>
    <t>Хороший почвопокровник. Цветение с мая по сентябрь лиловыми цветками. Лист тёмно-зелёный, широко-ланцетный.</t>
  </si>
  <si>
    <t>Блю энд Голд</t>
  </si>
  <si>
    <t>Vinca minor Blue and Gold</t>
  </si>
  <si>
    <t>Хороший почвопокровник. Цветение с мая по сентябрь синими цветками. Лист жёлто-зелёный, широко-ланцетный, с жёлтой каймой</t>
  </si>
  <si>
    <t>Иллюминейшн</t>
  </si>
  <si>
    <t>Vinca minor Illumination</t>
  </si>
  <si>
    <t>Хороший почвопокровник. Цветение с мая по сентябрь синими цветками. Лист жёлтый, с зелёной каймой широко-ланцетный</t>
  </si>
  <si>
    <t>Vinca minor Illumination 1</t>
  </si>
  <si>
    <t>Vinca minor Illumination 2</t>
  </si>
  <si>
    <t>Вейгела</t>
  </si>
  <si>
    <t>Бриан Рубидор</t>
  </si>
  <si>
    <t>Weigela florida Briant Rubidor</t>
  </si>
  <si>
    <t>Лист золотисто-жёлтый, цветение в мае-июне ярко-розовыми цветками. Выглядит очень эффектно на всех стадиях вегетации</t>
  </si>
  <si>
    <t>Weigela Briant Rubidor 1</t>
  </si>
  <si>
    <t>Weigela Briant Rubidor 2</t>
  </si>
  <si>
    <t>Карнавал</t>
  </si>
  <si>
    <t>Weigela florida Carnaval</t>
  </si>
  <si>
    <t>Цветёт обильно. На одном растении могут быт цветки розовые, белые и красные. Стебли красные. Лист зелёный, зубчатый</t>
  </si>
  <si>
    <t>Weigela Carnaval</t>
  </si>
  <si>
    <t>Нана Вариегата</t>
  </si>
  <si>
    <t>Weigela florida Nana Variegata</t>
  </si>
  <si>
    <t>Медленнорастущий компактный кустарник. Густой. Листья зелёные с кремово-белой каймой.Потом кайма желтеет. Цветы бело-розовые, колокольчатые, распускаются в июне - июле.</t>
  </si>
  <si>
    <t>Weigela Nana Variegata 1</t>
  </si>
  <si>
    <t>Weigela Nana Variegata 2</t>
  </si>
  <si>
    <t>Вейгела гибридная</t>
  </si>
  <si>
    <t>Эбони энд Айвори</t>
  </si>
  <si>
    <t>Weigela Ebony and Ivory</t>
  </si>
  <si>
    <t>Компактный кустарник, контрастный: листья темно-коричневые, постепенно приобретают фиолетовый отенок, цветки- белые колокольчики.Цветет в мае-июне</t>
  </si>
  <si>
    <t>80</t>
  </si>
  <si>
    <t>Weigela Ebony and Ivory Velda 1</t>
  </si>
  <si>
    <t>Weigela Ebony and Ivory Velda 2</t>
  </si>
  <si>
    <t>Виноградовник железистый</t>
  </si>
  <si>
    <t>Элеганс</t>
  </si>
  <si>
    <t>Ampelopsis glandulosa Elegans (Ampelopsis brevipedunculata)</t>
  </si>
  <si>
    <t>Вьющееся растение с красивыми трехцветными листьями и декоративными плодами. Ежегодный прирост0,5-1м. Молодые побеги красноватого цвета. Пёстрые, розово-бело-зелёные, резные листья. Плоды мелкие, ярко-фиолетово-синие, появляются в сентябре.</t>
  </si>
  <si>
    <t>Ampelopsis glandulosa Elegans 1</t>
  </si>
  <si>
    <t>Ampelopsis glandulosa Elegans 2</t>
  </si>
  <si>
    <t>Калистегия</t>
  </si>
  <si>
    <t>Флоре Плено</t>
  </si>
  <si>
    <t>Calystegia hederacea Flore Pleno</t>
  </si>
  <si>
    <t>Вьющаяся лиана с крупными махровыми цветками. Неприхотливый многолетник. Диаметр цветков до 10см. Цветет с июля по сентябрь. Для вертикального эффектного озеленения.</t>
  </si>
  <si>
    <t>Calystegia Flore Pleno</t>
  </si>
  <si>
    <t>Кампсис укореняющийся</t>
  </si>
  <si>
    <t>Фламенко</t>
  </si>
  <si>
    <t>Campsis radicans Flamenco</t>
  </si>
  <si>
    <t xml:space="preserve">Сильнорослая лиана с декоративными трубчатыми красными цветками. Цветение  в июле - сентябре. Карабкается при помощи цепляющихся корешков, но в молодые растения  нуждаются в подвязывании. </t>
  </si>
  <si>
    <t>до 6м</t>
  </si>
  <si>
    <t>Флава</t>
  </si>
  <si>
    <t>Campsis radicans Flava</t>
  </si>
  <si>
    <t>Очень эффектная лиана с крупной перистой листвой и большими жёлтыми трубатыми цветками. Цпляется многочисленными воздушными корешками. Ценится за продолжительное, обильное цветение. Годовой прирост 40см. Цветение на побегах текущего года.</t>
  </si>
  <si>
    <t>Клематис</t>
  </si>
  <si>
    <t>Акаиши</t>
  </si>
  <si>
    <t>Clematis Akaishi</t>
  </si>
  <si>
    <t>фиолетово-пурпурный с лиловой полоской Н-2-3м, . Цветение в мае-июне, повторное в сентябре. Цветки крупные.</t>
  </si>
  <si>
    <t>2-3м</t>
  </si>
  <si>
    <t>Clematis Akaishi _K3</t>
  </si>
  <si>
    <t>Док. Руппел</t>
  </si>
  <si>
    <t>Clematis Dr Ruppel</t>
  </si>
  <si>
    <t>розовый с электрически-розовыми полосками, Н300см, Ø15см</t>
  </si>
  <si>
    <t>Эрнест Маркхем</t>
  </si>
  <si>
    <t>Clematis Ernest Markham</t>
  </si>
  <si>
    <t>Умеренно растущий сорт, поздно, но обильно цветущий. Цветки искристые, сочно-красные, слегка бархатистые, с кремово-коричневыми тычинками, с июля до октября.</t>
  </si>
  <si>
    <t>3-4 m</t>
  </si>
  <si>
    <t>Clematis Ernest Markham_K2</t>
  </si>
  <si>
    <t>Франки</t>
  </si>
  <si>
    <t>Clematis Frankie</t>
  </si>
  <si>
    <t>Цветение на побегах прошлого и текущего года. Цветки голубые, размером 5см.</t>
  </si>
  <si>
    <t>Фую-Но-Таби</t>
  </si>
  <si>
    <t>Clematis Fuyu-No-Tabi</t>
  </si>
  <si>
    <t xml:space="preserve">Японский сорт со цветками диаметром 15-18 см, сложенными чаще всего из 8 белых с кремовым оттенком овальных чашелистиков. Тычинки с кремовыми нитями и пурпурными пыльниками. Цветет во второй половине мая - июне и вновь, но менее обильно, в августе - сентябре. Достигает высоты 2-2,5 м. За опоры цепляется листовыми черешками. </t>
  </si>
  <si>
    <t>2,5 m</t>
  </si>
  <si>
    <t>Грюнвальд</t>
  </si>
  <si>
    <t>Clematis Grunwald</t>
  </si>
  <si>
    <t>Самый новый, малотребовательный и сильный сорт. Цветение обильное с половины июня до половины сентября и продолжает более слабое цветение до середины октября. Цветки среднего размера, диаметром 10-12см, фиолетово-пурпурные с желтым центром.</t>
  </si>
  <si>
    <t>3-3,5м</t>
  </si>
  <si>
    <t>Clematis Grunwald_K2</t>
  </si>
  <si>
    <t>Джернсей Крем</t>
  </si>
  <si>
    <t>Clematis Guernsey Cream</t>
  </si>
  <si>
    <t>Обильно цветет с тсередины мая до июля, повторяет цветение с конца августа . Цветки сначала желтоватые со слабой зеленоватой полосой, потом постепенно светлеют и становятся белыми. Цветки крупные</t>
  </si>
  <si>
    <t>Clematis Guerensey Cream_K1</t>
  </si>
  <si>
    <t>Ханья</t>
  </si>
  <si>
    <t>Clematis Hania</t>
  </si>
  <si>
    <t>С великолепными крупными, двуцветными бархатистыми цветками: искристо-красными с розовой каймой и контрастными золотистыми тычинками в середине. Цветёт долго и обильно, с конца мая до августа, с перерывом в июле. Весной лучше слегка обрезать, 150 cм от основания.</t>
  </si>
  <si>
    <t>Clematis Hania_K2</t>
  </si>
  <si>
    <t>Какио</t>
  </si>
  <si>
    <t>Clematis Kakio (Pink Champagne)</t>
  </si>
  <si>
    <t>тёмно-лиловый край, сиреневая полоса Н 300см, Ø 12-15см</t>
  </si>
  <si>
    <t>Clematis Kakio</t>
  </si>
  <si>
    <t>Кардинал Вышински</t>
  </si>
  <si>
    <t>Clematis Kardynal Wyszynski</t>
  </si>
  <si>
    <t>насыщенно-красный, Н300см, Ø12см</t>
  </si>
  <si>
    <t>Clematis Kardinal Wyszynski</t>
  </si>
  <si>
    <t>Литтдл Мермейд</t>
  </si>
  <si>
    <t>Clematis Little Mermaid</t>
  </si>
  <si>
    <t xml:space="preserve">Японский сорт с редкой, притягивающей внимание, лососево-розовой окраской цветков,  ярко-желтые пыльники. Цветки почти округлые, диаметром 8-12 см, складываются из 8 чашелистиков, но в весенних цветках, на старых побегах их может быть значительно больше. Цветет в мае-июне, а после обрезки в августе-сентябре. Достигает высоты 2м. </t>
  </si>
  <si>
    <t>Clematis Little Mermaid_K4</t>
  </si>
  <si>
    <t>Мазурек</t>
  </si>
  <si>
    <t>Clematis Mazurek</t>
  </si>
  <si>
    <t>Польский сорт. Сильно растущее, с июня до августа интенсивно цветёт, розовые очаровательные цветки. Цветки средней величины, 8˗10 см диаметром, почти круглые, открытые, направленные по бокам и вверх, состоят из 4 широких в виде эллипса розовых чашелистиков с ярко выраженной широкой полоской по середине. Обильное цветение в VI˗VII менее обильное до VIII.</t>
  </si>
  <si>
    <t>3-3,5 m</t>
  </si>
  <si>
    <t>Clematis Mazurek_K1</t>
  </si>
  <si>
    <t>Ноктюрн</t>
  </si>
  <si>
    <t>Clematis Nocturne</t>
  </si>
  <si>
    <t>Японский сорт. Один из самых ранний цветение с середины мая до июня, повторяет цветение в августе-сентябре. Цветки фиолетово-розовые, могут быть светлее в сторону розового и темнее- в сторону фиолетового.</t>
  </si>
  <si>
    <t>1,5м</t>
  </si>
  <si>
    <t>Clematis Nocturne_k2</t>
  </si>
  <si>
    <t>Clematis Nocturne_k4</t>
  </si>
  <si>
    <t>Патрисия Анн Фретвелл</t>
  </si>
  <si>
    <t>Clematis Patricia Ann Fretwell</t>
  </si>
  <si>
    <t>Густомахровые розовые с белым, очень пышные цветки расцветают с мая по июнь, одиночные кремово-розоватые с яркой розовой полосой расцветают в августе-сентябре</t>
  </si>
  <si>
    <t>2-2,5м</t>
  </si>
  <si>
    <t>Clematis Patricia Ann Fretwell_K5</t>
  </si>
  <si>
    <t>Clematis Patricia Ann Fretwell K2</t>
  </si>
  <si>
    <t>Перида</t>
  </si>
  <si>
    <t>Clematis Perida</t>
  </si>
  <si>
    <t>Неприхотливый сорт. Цветки лилово-красные, очень яркие, цветение в июне-августе</t>
  </si>
  <si>
    <t>1,5-2м</t>
  </si>
  <si>
    <t>Clematis Perida_L1</t>
  </si>
  <si>
    <t>Clematis Perida_k5</t>
  </si>
  <si>
    <t>Рооран</t>
  </si>
  <si>
    <t>Clematis Rooran</t>
  </si>
  <si>
    <t>Японский сорт с интенсивно розовыми цветками с более светлой основой и темно-розовыми прожилками чашелистиков. Цветки диаметром около 15-18 см из 6-8 эллипсообразных, остро заканчивающихся чашелистиков. Цветет в мае-июне обильно, в августе- сентябре- менее интенсивно.</t>
  </si>
  <si>
    <t>Clematis Rooran_K1</t>
  </si>
  <si>
    <t>Руж Кардинал</t>
  </si>
  <si>
    <t>Clematis Rouge Cardinal</t>
  </si>
  <si>
    <t>Среднерастущий сорт, долго и обильноцветущий.  Цветки пурпурного цвета. Особенно красив на светлом фоне.</t>
  </si>
  <si>
    <t>Clematis Rouge Cardinal_K2</t>
  </si>
  <si>
    <t>Сен-но-казе</t>
  </si>
  <si>
    <t>Clematis Sen-no-kaze</t>
  </si>
  <si>
    <t xml:space="preserve">Японский, оригинальный сорт с полными цветками диаметром 11-14 см состоящим из более 60 лепестков (!!!). Лепестки ланцетные, заострённые, слегка гофрированные с верхушкой направленной вниз, бутоны светло- зелёные с розовым оттенком верхушка, расцветая белеет. Цветение в мае-июне. </t>
  </si>
  <si>
    <t>1-1,5м</t>
  </si>
  <si>
    <t>Clematis Sen-no-kaze_O3</t>
  </si>
  <si>
    <t>Clematis Sen-no-kaze_L3</t>
  </si>
  <si>
    <t>Серафина</t>
  </si>
  <si>
    <t>Clematis Serafina</t>
  </si>
  <si>
    <t xml:space="preserve">Польский сорт со светло-фиолетово-розовыми цветками диаметром 20-22 см, сложенными из 6-8 узких эллипсовидных остро заканчивающихся чашелистиков со светлой, почти белой полосой посередине.Цветет очень обильно во второй половине мая - июне, а после обрезки отцветших цветков, уже менее интенсивно, также в августе и сентябре. Достигает высоты 2,5-3 м. За опоры цепляется листовыми черешками. </t>
  </si>
  <si>
    <t>2,5-3м</t>
  </si>
  <si>
    <t>Clematis Serafina_K3</t>
  </si>
  <si>
    <t>Солидарность</t>
  </si>
  <si>
    <t>Clematis Solidarnosc</t>
  </si>
  <si>
    <t xml:space="preserve">Новый польский сорт с 2004 г., отмеченный серебряной медалью на выставке «Plantarium 2005» в Голландии. Цветки ярко-красные, бархатистые, со слегка светлой полоской посередине лепестка. Временами на лепестках встречаются белые нерегулярные пятнышки. Тычинки имеют пурпурные пыльники на бело-розовых нитях. Цветки диаметром около 16 см. Цветёт долго и обильно, в V- IX. Компактный. </t>
  </si>
  <si>
    <t>Clematis Solidarnosc_K1</t>
  </si>
  <si>
    <t>Вестерплатте</t>
  </si>
  <si>
    <t>Clematis Westerplatte</t>
  </si>
  <si>
    <t>Эффектный польский сорт с искристыми, красными, шелковистыми цветками с тёмно-красными тычинками. Цветёт с июня по август. 
Золотая медаль Plantarium'1998</t>
  </si>
  <si>
    <t>2м</t>
  </si>
  <si>
    <t>Clematis Westerplatte_K1</t>
  </si>
  <si>
    <t>Юкиокоши</t>
  </si>
  <si>
    <t>Clematis Yukiokoshi</t>
  </si>
  <si>
    <t>Махровый,белый с зеленоватым напылением,лепестки скручены. Диаметр 14 см, 30-50 лепестков. Раннецветущий. Цветет в мае-июне и в августе-сентябре на побегах прошлого года и текущего года.</t>
  </si>
  <si>
    <t>Clematis Yukiokoshi 1</t>
  </si>
  <si>
    <t>Плющ вьющийся</t>
  </si>
  <si>
    <t>Белосток</t>
  </si>
  <si>
    <t>Hedera helix Białystok</t>
  </si>
  <si>
    <t xml:space="preserve">Быстрорастущий и хорошо разрастающийся сорт. Ежегодный прирост 1м. Долговечен. Относительно других сортов более зимостоек. Имеет крупные листья 8-12см. </t>
  </si>
  <si>
    <t>до 20м</t>
  </si>
  <si>
    <t>Hedera helix Bialystok</t>
  </si>
  <si>
    <t>Хмель обыкновенный</t>
  </si>
  <si>
    <t>Ауреус</t>
  </si>
  <si>
    <t>Humulus lupulus Aureus</t>
  </si>
  <si>
    <t>Сильнорастущий многолетник с вьющимися побегами. Надземные побеги отмирают каждую зиму, весной быстро отрастая от корней. Листья крупные, шершавые.</t>
  </si>
  <si>
    <t>до 600см</t>
  </si>
  <si>
    <t>Humulus lupulus Aureus 1</t>
  </si>
  <si>
    <t>Humulus lupulus Aureus 2</t>
  </si>
  <si>
    <t>Лимонник китайский</t>
  </si>
  <si>
    <t>китайский</t>
  </si>
  <si>
    <t>Schisandra chinensis</t>
  </si>
  <si>
    <t>Вьющаяся листопадная лиана длиной до 10 м. Кора, листья и плоды обладают лимонным запахом, особенно сильно пахнет во время ветра. Осенью листья окрашиваются в жёлто-оранжевые тона. В конце августа начинают появляться красные кисти ягод. Плодоношение через 4 года после посадки.</t>
  </si>
  <si>
    <t>10м</t>
  </si>
  <si>
    <t>Schisandra Chinensis 1</t>
  </si>
  <si>
    <t>Schisandra Chinensis 2</t>
  </si>
  <si>
    <t>Глициния кустарниковая</t>
  </si>
  <si>
    <t>Лонгвуд Пурпл</t>
  </si>
  <si>
    <t>Wisteria frutescens Longwood Purple</t>
  </si>
  <si>
    <t xml:space="preserve">Американский морозостойкий сорт, зацветающий позднее, чем сорта из Азии. Эффектные цветки распускаются два раза в году — весной и летом. Неприхотливая и простая в выращивании. </t>
  </si>
  <si>
    <t>6м</t>
  </si>
  <si>
    <t>Wisteria frutescens Longwood Purple-1</t>
  </si>
  <si>
    <t>Актинидия аргута</t>
  </si>
  <si>
    <t>Ананасная (женский тип)</t>
  </si>
  <si>
    <t>Actinidia arguta Ananasnaya Female</t>
  </si>
  <si>
    <t>Имеет овальные плоды около 3 см длиной и 2,5 см шириной с коричнево-красным румянцем. Очень вкусные, ароматные, можно есть с кожурой. Плоды созревают в начале октября. Начинает плодоношение на 3-4 год.</t>
  </si>
  <si>
    <t>8-10м</t>
  </si>
  <si>
    <t>Actinidia arguta Ananasnaya</t>
  </si>
  <si>
    <t>Actinidia arguta</t>
  </si>
  <si>
    <t>Бинго (женский тип)</t>
  </si>
  <si>
    <t>Actinidia arguta Bingo PBR</t>
  </si>
  <si>
    <t>золотая медаль FlowersExpo 2015, Moscow (Russia), Польский, один из самых урожайных сортов, с вкусными ароматными плодами, имеющими приятный ананасовый привкус. Морозостойкий</t>
  </si>
  <si>
    <t>Actinidia arguta Bingo_O1</t>
  </si>
  <si>
    <t>Actinidia arguta Bingo_L3</t>
  </si>
  <si>
    <t>Женева (женский тип)</t>
  </si>
  <si>
    <t>Actinidia arguta Geneva Female</t>
  </si>
  <si>
    <t>Плодовая культура. Женский ранний морозостойкий сорт.  Сорт очень урожайный, начинает плодоносить на 3-4 год после посадки.  Плоды-мини-киви можно употреблять с кожурой. Нуждается в тёплом, защищенном месте, умеренно влажной плодородной почве. Побеги вьющиеся. Можно высаживать около беседок, арок для декорирования.</t>
  </si>
  <si>
    <t>Actinidia arguta Geneva</t>
  </si>
  <si>
    <t>Иссаи (самоопыляемый)</t>
  </si>
  <si>
    <t>Actinidia arguta Issai</t>
  </si>
  <si>
    <t>Декоративная лиана со вкусными плодами (мини киви). Сильнорослая. Годовой прирост 1-2м.Плодоносит на 2-3 год от посадки. Плоды созревают в октябре. Двуполая, самоопыляющаяся</t>
  </si>
  <si>
    <t>Пурпурна Садова (женский тип)</t>
  </si>
  <si>
    <t>Actinidia arguta Purpurna Sadowa Female</t>
  </si>
  <si>
    <t>Украинский красноплодный, обильноплодоносящий сорт со вкусными,  плодами (Мини-киви.) Созревают в конце сентября-октябре. Кожура съедобная. Нуждается в тёплом, защищенном месте, умеренно влажной плодородной почве. Побеги вьющиеся. Можно высаживать около беседок, арок для декорирования.</t>
  </si>
  <si>
    <t>8м</t>
  </si>
  <si>
    <t>Actinidia arguta Purpurna Sadowa</t>
  </si>
  <si>
    <t>Рогув (женский тип)</t>
  </si>
  <si>
    <t>Actinidia arguta Rogów Female</t>
  </si>
  <si>
    <t>Декоративная, плодоносящая лиана. Женский, морозостойкий сорт. Обильно плодоносит в конце сентября-начале октября. В плодоношение вступает на 3-4 год. Годовой прирост 2-3 м.</t>
  </si>
  <si>
    <t>Actinidia arguta Rogow</t>
  </si>
  <si>
    <t>Вейки (мужской тип)</t>
  </si>
  <si>
    <t>Actinidia arguta Weiki (Male)</t>
  </si>
  <si>
    <t>Мужской тип, опылитель для всех сортов вида Actinidia arguta. Цветёт в июне.</t>
  </si>
  <si>
    <t>Actinidia arguta Weiki (M)</t>
  </si>
  <si>
    <t>Актинидия коломикта</t>
  </si>
  <si>
    <t>Адам</t>
  </si>
  <si>
    <t>Actinidia kolomikta Adam</t>
  </si>
  <si>
    <t xml:space="preserve">Декоративная, плодоносящая лиана. Польский сорт. Опылитель. В мае листья становятся бело-зелёные, а в июне дополнительно окрашиваются в розовый. Окраска проявляется на 2-3 год после посадки. Лучше всего проявляется на солнце. Цветки мелкие, белые, с жёлтыми тычинками, с легким лимонным ароматом. Цветёт в мае. Растение очень морозостойкое. </t>
  </si>
  <si>
    <t>300-400</t>
  </si>
  <si>
    <t>Actinidia kolomikta Adam 1</t>
  </si>
  <si>
    <t>Actinidia kolomikta Adam 2</t>
  </si>
  <si>
    <t>Доктор Жимановский</t>
  </si>
  <si>
    <t>Actinidia kolomikta Dr Szymanowski</t>
  </si>
  <si>
    <t xml:space="preserve">Декоративная плодоносящая лиана. Зелёновато-бело-розовые листья и съдобные плоды. Окраска проявляется на 2-3 год после посадки. Лучше проявляется на солнце. Цветёт в мае мелкими белыми цветками с жёлтыми тычинками. Аромат лимонный. Для образования плодов нужно около 130 дней без заморозков. Плоды вкусные, созревают в августе и сразу опадают. Сорт женский с обоеполыми чертами, начинает плодоносить на 4-5 год. </t>
  </si>
  <si>
    <t>Actinidia kolomikta Dr Szymanowski 1</t>
  </si>
  <si>
    <t>Actinidia kolomikta Dr Szymanowski 2</t>
  </si>
  <si>
    <t>Сентябрьская</t>
  </si>
  <si>
    <t>Actinidia kolomikta Sentyabraskaya</t>
  </si>
  <si>
    <t xml:space="preserve">Исключительно женский украинский сорт. Цветки белые, с легким лимонным ароматом, в мае. Вкусные плоды созревают в августе и сразу опадают. Листья зелёные или зелёновато-бело-розовые. Окраска проявляется на 2-3 год после посадки, лучше проявляется на солнце. Дорастает до 4 м (1-2 м в год). Начинает плодоносить на 4-5 год. Для образования плодов требуется около 130 дней без заморозков. Очень морозостойкое. </t>
  </si>
  <si>
    <t>Actinidia kolomikta Sentyabraskaya 1</t>
  </si>
  <si>
    <t>Actinidia kolomikta Sentyabraskaya 2</t>
  </si>
  <si>
    <t>Витакола</t>
  </si>
  <si>
    <t>Actinidia kolomikta Vitakola</t>
  </si>
  <si>
    <t xml:space="preserve">Чешский сорт с крупными плодами и декоративными листьями. Декоративная пестрота на листьях образуется через 2-3 года. Созревают плоды в августе. Длина плодов 4-4,5 см. Плоды зеленовато-желтые, овальные. Сорт женский. Требует опылителя (например, "Адам"). Годовой прирост 1-2м.  </t>
  </si>
  <si>
    <t>4м</t>
  </si>
  <si>
    <t>Actinidia kolomikta Vitakola 2</t>
  </si>
  <si>
    <t>Ирга Ламарка</t>
  </si>
  <si>
    <t>Ламарка</t>
  </si>
  <si>
    <t>Amelanchier lamarckii syn. canadensis</t>
  </si>
  <si>
    <t>Декоративный кустарник. Крона широкая, зонтичная, листья с яркой осенней окраской. Цветение в конце мая, начале июня белыми цветками звездчатой формы. Плоды пурпурно-черные, округлые с сизым налетом, съедобные появляются в августе. Морозостойкая. Прекрасный подвой для груши и яблони. Повышает морозостойкость привоя.</t>
  </si>
  <si>
    <t>4-6м</t>
  </si>
  <si>
    <t>Amelanchier lamarckii 1</t>
  </si>
  <si>
    <t>Amelanchier lamarckii 2</t>
  </si>
  <si>
    <t>Арония сливолистная</t>
  </si>
  <si>
    <t>Неро</t>
  </si>
  <si>
    <t>Aronia prunifolia Nero</t>
  </si>
  <si>
    <t xml:space="preserve">Куст быстрорастущий, ниже и более компактнее других представителей вида. Листья осенью окрашиваются в красивый, желто-красный цвет. Цветет весной белыми цветами с красными тычинками.  Плоды крупные,в 2 раза больше, чем обычно. блестящие, черные ягоды, собранные в грозди. Ягоды отличаются высоким содержанием витаминов, особенно витамина С, минералов и антиоксидантов. </t>
  </si>
  <si>
    <t>Aronia prunifolia Nero 1</t>
  </si>
  <si>
    <t>Aronia prunifolia Nero 2</t>
  </si>
  <si>
    <t>Викинг</t>
  </si>
  <si>
    <t>Aronia prunifolia Viking</t>
  </si>
  <si>
    <t>Небольшой кустарник с многочисленными побегами. Крона компактная, но позже становится раскидистой. Медленнорастущий. Годовойприрост 10-15см. Цветки белые или розоватые, в щитковидных соцветиях. Листья , когда распускаются оранжево-красные, летом-тёмно-зелёные, а осенью принимают ярко-красно-пурпурную окраску. Плоды округлые, тёмно-красные, крупные. Созревают в сентябре.</t>
  </si>
  <si>
    <t>Aronia prunifolia Viking 1</t>
  </si>
  <si>
    <t>Aronia prunifolia Viking 2</t>
  </si>
  <si>
    <t>Айва прекрасная (хеномелес)</t>
  </si>
  <si>
    <t>Нивалис</t>
  </si>
  <si>
    <t>Chaenomeles speciosa Nivalis</t>
  </si>
  <si>
    <t>Низкорослый кустарник. Крона сначала пряморастущая, позже становится раскидистой. Обильно цветёт белыми цветками в мае. Плоды жёлтые, очень твёрдые, ароматные. Листья осенью багряные.</t>
  </si>
  <si>
    <t>Симона</t>
  </si>
  <si>
    <t>Chaenomeles speciosa Simonii</t>
  </si>
  <si>
    <t xml:space="preserve">Карликовый кустарник. Крона раскидистая.Великолепное цветение бархатисто-красными цветками в мае. Плоды жёлто-зелёные, грушевидные. </t>
  </si>
  <si>
    <t>Айва великолепная (хеномелес)</t>
  </si>
  <si>
    <t>Кримзон энд Голд</t>
  </si>
  <si>
    <t>Chaenomeles x superba Crimson and Gold</t>
  </si>
  <si>
    <t>Раскидистый кустарник. Крона широко округлая, плотная. Цветёт в мае красными крупными цветками с жёлтыми тычинками. Плоды съедобные.</t>
  </si>
  <si>
    <t>Chaenomeles x superba Crimson and Gold 1</t>
  </si>
  <si>
    <t>Chaenomeles x superba Crimson and Gold 2</t>
  </si>
  <si>
    <t>Джет Трэйл</t>
  </si>
  <si>
    <t>Chaenomeles x superba Jet Trail</t>
  </si>
  <si>
    <t>Широкий кустарник, без колючек, побеги частично стелются. Цветки белые, цветут в апреле-мае. Плоды до 5см в диаметре. Медонос</t>
  </si>
  <si>
    <t>90-120</t>
  </si>
  <si>
    <t>Chaenomeles x superba Jet Trail 1</t>
  </si>
  <si>
    <t>Chaenomeles x superba Jet Trail 2</t>
  </si>
  <si>
    <t>Николин</t>
  </si>
  <si>
    <t>Chaenomeles x superba Nicoline</t>
  </si>
  <si>
    <t>Раскидистый кустарник. Крона широко раскидистая. Цветёт в мае алыми крупными цветками. Плоды съедобные.</t>
  </si>
  <si>
    <t>Chaenomeles x superba Pink Lady</t>
  </si>
  <si>
    <t>Широкий колючий, прямостоячий кустарник. Цветёт в мае розовыми крупными цветками. Плоды до 5см в диаметре. Медонос</t>
  </si>
  <si>
    <t>Chaenomeles x superba Pink lady 1</t>
  </si>
  <si>
    <t>Chaenomeles x superba Pink Lady 2</t>
  </si>
  <si>
    <t>Салмон Горизон</t>
  </si>
  <si>
    <t>Chaenomeles x superba Salmon Horizon</t>
  </si>
  <si>
    <t>Раскидистый кустарник. Крона широко раскидистая. Цветёт в мае лососевыми крупными цветками. Плоды съедобные.</t>
  </si>
  <si>
    <t>Chaenomeles x superba Salmon Horizon 1</t>
  </si>
  <si>
    <t>Chaenomeles x superba Salmon Horizon 2</t>
  </si>
  <si>
    <t>Техас Скарлет</t>
  </si>
  <si>
    <t>Chaenomeles x superba Texas Scarlet</t>
  </si>
  <si>
    <t>Широкий колючий, прямостоячий кустарник. Цветёт обильно в мае ярко-красными крупными цветками до того, как распустились листья. Плоды до 5см в диаметре.Медонос</t>
  </si>
  <si>
    <t>80-120</t>
  </si>
  <si>
    <t>Chaenomeles x superba Texas Scarlet 1</t>
  </si>
  <si>
    <t>Chaenomeles x superba Texas Scarlet 2</t>
  </si>
  <si>
    <t>Ежевика кустистая</t>
  </si>
  <si>
    <t>Арапахо</t>
  </si>
  <si>
    <t>Rubus fruticosus Arapaho</t>
  </si>
  <si>
    <t>Сорт американской селекции. Один из самых популярных в мире. Самый ранний среди бесшипных. Плодоносит с середины июля. Масса плода в среднем 7г, плоды конические, с отличными вкусовыми качествами. Образует плоды на боковых ветках.</t>
  </si>
  <si>
    <t>120-180</t>
  </si>
  <si>
    <t>Rubus fruticosus Arapaho 1</t>
  </si>
  <si>
    <t>Блэк Сатин</t>
  </si>
  <si>
    <t>Rubus fruticosus Black Satin</t>
  </si>
  <si>
    <t>Сильный кустарник. Бесшипный. Побеги полупрямостоящие. Ягоды крупные, 4-5гр,чёрные, блестящие. Ягоды кисло-сладкие, с приятным ароматом, созревают с середины августа до середины сентября. Сорт требует лёгкого укрытия на зиму. Урожайност 20 кг с куста</t>
  </si>
  <si>
    <t>3-6м</t>
  </si>
  <si>
    <t>Честер Торнлесс</t>
  </si>
  <si>
    <t>Rubus fruticosus Chester Thornless</t>
  </si>
  <si>
    <t>Один из самых зимостойких сортов. Бесшипный.Высокоурожайный, рекомендуется для коммерческого выращивания ягод. Плодоношение с середины августа, ягоды крупные, массой 5-8 г, отличаются ярким вкусом, хорошей транспортабельностью. Устойчив к болезням и вредителям.</t>
  </si>
  <si>
    <t>200</t>
  </si>
  <si>
    <t>Гималайя</t>
  </si>
  <si>
    <t>Rubus fruticosus Himalaya</t>
  </si>
  <si>
    <t>Бесшипный сорт. Среднерослый.Устойчив к болезням. Ягоды 4-6г. Плодоношение на протяжении 6 недель.</t>
  </si>
  <si>
    <t>Лох Несс</t>
  </si>
  <si>
    <t>Rubus fruticosus Loch Ness</t>
  </si>
  <si>
    <t xml:space="preserve">Популярный шведский сорт. Безшипная. Ягоды крупные, массой 5г, хорошо хранятся. </t>
  </si>
  <si>
    <t>Навахо</t>
  </si>
  <si>
    <t>Rubus fruticosus Navaho</t>
  </si>
  <si>
    <t>Побеги приподняты, без шипов, длинной 1,2˗1,5 м., ширина кустарника 0,9˗1,2 м. Медленно растущий, с ползучим корневищем.Плоды чёрные, крупные (3,5-5г), съедобные, вкусные. Созревают в  VIII на ростках текущего года. Цветки белые, 3 см диаметром, появляются в VII.</t>
  </si>
  <si>
    <t>1,2-1.5м</t>
  </si>
  <si>
    <t>Rubus fruticosus Navaho1</t>
  </si>
  <si>
    <t>Пурпл Опал, P12</t>
  </si>
  <si>
    <t>Rubus fruticosus Purple Opal</t>
  </si>
  <si>
    <t>Компактный прямостоящий кустарничек, подходит для выращивания в горшечной культуре. Побеги  с шипами. Созревание плодов в конце лета.</t>
  </si>
  <si>
    <t>P12</t>
  </si>
  <si>
    <t>Rubus fruticosus Purple Opal1</t>
  </si>
  <si>
    <t>Полар Берри</t>
  </si>
  <si>
    <t>Rubus frut. 'Polar Berry'®</t>
  </si>
  <si>
    <t xml:space="preserve">Первый сорт с кремово-белой ежевики! Белые ягоды, чуть меньше, чем у обычной ежевики, плодоносит на двулетних побегах, самоопыляемый. </t>
  </si>
  <si>
    <t>1,2-1,5м</t>
  </si>
  <si>
    <t>Rubus fruticosus Polar Berry1</t>
  </si>
  <si>
    <t>Полар</t>
  </si>
  <si>
    <t>Rubus fruticosus Polar</t>
  </si>
  <si>
    <t>Побеги бесшипные. Количество побегов текущего года, выросших из корневой шейки куста, достигает даже 10.
Плоды десертные, черные, средней массой 6,8 г.
Период сбора урожая - со второй половины июля до начала сентября. Урожайность взрослого растения может достигать 2 кг.Побеги бесшипные. Количество побегов текущего года, выросших из корневой шейки куста, достигает даже 10.
Плоды десертные, черные, средней массой 6,8 г.
Период сбора урожая - со второй половины июля до начала сентября. Урожайность взрослого растения может достигать 2 кг.Побеги бесшипные. Количество побегов текущего года, выросших из корневой шейки куста, достигает даже 10.
Плоды десертные, черные, средней массой 6,8 г.
Период сбора урожая - со второй половины июля до начала сентября. Урожайность взрослого растения может достигать 2 кг.</t>
  </si>
  <si>
    <t>Торнфри</t>
  </si>
  <si>
    <t>Rubus fruticosus Thornfree</t>
  </si>
  <si>
    <t>Кустарник не образующий колючек. Плодоносит на побегах пошлого года. Плоды средней величины, слегка продолговатые, чёрные, блестящие, с кислинкой, до 5грамм. Созревают в середине августа.</t>
  </si>
  <si>
    <t>5м</t>
  </si>
  <si>
    <t>Торнлесс Эвергрин</t>
  </si>
  <si>
    <t>Rubus fruticosus Thornless Evergreen</t>
  </si>
  <si>
    <t>Ранний, урожайный, гладкоствольный сорт. Ягоды сладкие, крупные, до 8г. Не дает поросли</t>
  </si>
  <si>
    <t>Трипл Краун</t>
  </si>
  <si>
    <t>Rubus fruticosus Triple Crown</t>
  </si>
  <si>
    <t>Средний срок созревания. Бесшипный, мощный, колонновидного типа. Устойчив к заболеваниям. Урожайный. Ягода очень крупная, семена практически незаметные. Отличная транспортабельность.</t>
  </si>
  <si>
    <t>170</t>
  </si>
  <si>
    <t>Малино-ежевичный гибрид</t>
  </si>
  <si>
    <t>Тэйберри</t>
  </si>
  <si>
    <t>Rubus idaeus x fruticosus Tayberry</t>
  </si>
  <si>
    <t>Сильнорослый, со стелющимися колючими стеблями. Практически не образует корневых отпрысков.Плоды очень крупные, сочные, до 4 см длиной, пурпурные. Созревают с середины июля до конца августа. Универсального назначения. Устойчив к болезням и впедителям</t>
  </si>
  <si>
    <t>Голубика узколистная</t>
  </si>
  <si>
    <t>Топхэт (низкоросл.)</t>
  </si>
  <si>
    <t>Vaccinium angustifolium Tophat</t>
  </si>
  <si>
    <t>Первый гибрид голубики с черникой! Низкорослый. Для садовых и горшечных посадок. Декоративна на протяжении всего сезона. Весной -очаровательне белые цветки с молодой листвой. В июле-августе созревают плоды. Ягоды крупные, чёрные, с отличными вкусовыми качествами. Осенью же листва черники становится бронзовой.</t>
  </si>
  <si>
    <t>Vaccinium angustifolium Tophat 1</t>
  </si>
  <si>
    <t>Голубика</t>
  </si>
  <si>
    <t>Блюкроп</t>
  </si>
  <si>
    <t>Vaccinium corymbosum Bluecrop</t>
  </si>
  <si>
    <t>Всемирно признанный эталон качества среди сортов голубики.Кусты сильнорослые, форма шаровидная, ветви под тяжестю плодов могут сгибаться. Очень урожайный сорт. Плоды крупные, выровненные по размеру, покрыты  очень интенсивным  восковым  налётом.Плоды созревают в середине июля. Засухо- и морозоустойчив</t>
  </si>
  <si>
    <t>Блюголд</t>
  </si>
  <si>
    <t>Vaccinium corymbosum Bluegold</t>
  </si>
  <si>
    <t>Куст компактно-раскидистый. Обильно плодоносит с конца июля. Сорт урожайный, ягоды светло-синие, ароматные, сочные, очень вкусные. Хорошо транспортируются, можно замораживать. Морозоустойчивый сорт</t>
  </si>
  <si>
    <t>Vaccinium corymbosum Bluegold 1</t>
  </si>
  <si>
    <t>Vaccinium corymbosum Bluegold 2</t>
  </si>
  <si>
    <t>Блюджей</t>
  </si>
  <si>
    <t>Vaccinium corymbosum Bluejay</t>
  </si>
  <si>
    <t>Сильнорастущий сорт с раскидистой кроной.Плоды светло-голубые, ароматные, крупные по размеру до 20мм в диаметре. Урожайност 4-6кг с куста Созревают  в то же время что и Bluecrop в конце июля</t>
  </si>
  <si>
    <t>150-180</t>
  </si>
  <si>
    <t>Блю Суэйд</t>
  </si>
  <si>
    <t>Vaccinium corymbosum Blue Suede</t>
  </si>
  <si>
    <t>Ранний сорт с длительным плодоношением . Ягоды  крупные, с плотной кожицей, с приятным вкусом и ароматом. Сорт морозоустойчивый.</t>
  </si>
  <si>
    <t>90-150</t>
  </si>
  <si>
    <t>Бригита Блю</t>
  </si>
  <si>
    <t>Vaccinium corymbosum Brigita Blue</t>
  </si>
  <si>
    <t>Куст прямостоячий, морозоустойчивый. Созревает в начале августа светло-голубыми прочными ягодами, до 20мм в диаметре. Урожайност 6-9 кг с куста. Один из самых популярных сортов в Европе</t>
  </si>
  <si>
    <t>Vaccinium corymbosum Brigita</t>
  </si>
  <si>
    <t>Чандлер</t>
  </si>
  <si>
    <t>Vaccinium corymbosum Chandler</t>
  </si>
  <si>
    <t>Плодоношение с середины июля, длится до 6 недель. Ягоды крупные, диаметром ок. 2 см.</t>
  </si>
  <si>
    <t>Чиппева</t>
  </si>
  <si>
    <t>Vaccinium corymbosum Chippewa</t>
  </si>
  <si>
    <t>Новый, ценный сорт. Куст плотный, приподнятый. Плоды среднего или крупного размера, вкусные, очень сладкие, кожица светло-синяя.Сорт раннего периода созревания. Морозостойкий.</t>
  </si>
  <si>
    <t>Дарроу</t>
  </si>
  <si>
    <t>Vaccinium corymbosum Darrow</t>
  </si>
  <si>
    <t>Позднеспелый сорт, в плодоношение вступает с середины августа. Куст высотой 150-200см, ягоды крупные, до 2 см в диаметре. Урожайность 4-8кг с куста.</t>
  </si>
  <si>
    <t>Дюк</t>
  </si>
  <si>
    <t>Vaccinium corymbosum Duke</t>
  </si>
  <si>
    <t>Слабое побегообразование. Лучше освещённость и менше затрат сил на обрезку. Плодоносит рано, а цветёт поздно. Цветки не повреждаются заморозками. Ягоды хорошего вкуса, голубые, до 20мм в диаметре, урожайност 6-8кт с куста</t>
  </si>
  <si>
    <t>Голдтраубе 71</t>
  </si>
  <si>
    <t>Vaccinium corymbosum Goldtraube 71</t>
  </si>
  <si>
    <t>Средний срок созревания. Сорт урожайный. Ягоды диаметром до 22мм. Кустарник мощный, морозостойкий.</t>
  </si>
  <si>
    <t>120-200</t>
  </si>
  <si>
    <t>Патриот</t>
  </si>
  <si>
    <t>Vaccinium corymbosum Patriot</t>
  </si>
  <si>
    <t>Один из самых продуктивных сортов голубики. Ягоды крупные с отличным вкусом. Хорошая устойчивость к корневым болезням. Сильнорастущий, редкий, прямостоячий куст высотой - 1,2–1,8 м. Плодоношение с середины июля. Урожайность 5-7 к с куста.</t>
  </si>
  <si>
    <t>Пинк Лимонад</t>
  </si>
  <si>
    <t>Vaccinium corymbosum Pink Lemonade</t>
  </si>
  <si>
    <t>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t>
  </si>
  <si>
    <t>Спартан</t>
  </si>
  <si>
    <t>Vaccinium corymbosum Spartan</t>
  </si>
  <si>
    <t xml:space="preserve">Раннеспелый, зацветает позднее, чем обычно. Меньше вероятност повреждения заморозками. Плоды крупные, слегка приплюснутые, синие с восковым налётом, очень вкусные, кисло-сладкие. Кусты морозостойкие, сильнорослые. </t>
  </si>
  <si>
    <t>Торо (компакт.)</t>
  </si>
  <si>
    <t>Vaccinium corymbosum Toro</t>
  </si>
  <si>
    <t>Урожайный сорт. Куст компактный. Начинает плодоношение с начала августа. Плоды крупные, до 4 г с отличными вкусовыми качествами. Урожайность до 10кг с куста.</t>
  </si>
  <si>
    <t>Vaccinium corymbosum Toro 1</t>
  </si>
  <si>
    <t>Клюква крупноплодная</t>
  </si>
  <si>
    <t>Бэн Лиэр</t>
  </si>
  <si>
    <t>Vaccinium macrocarpon Ben Lear</t>
  </si>
  <si>
    <t>Ранний сорт. Плодоношение в конце августа – начале сентября. Ягоды крупные, округлые, темно-бордовые, блестящие. Максимальный диаметр 20 мм, масса 1,5 г. Мякоть плода твердая. Зимует с укрытием.</t>
  </si>
  <si>
    <t>Эрли Блэк</t>
  </si>
  <si>
    <t>Vaccinium macrocarpon Early Black</t>
  </si>
  <si>
    <t>Карликовый стелющийся кустарник. Ягоды очень крупные, диаметром до 15мм, кисло-сладкие, почти вишнёвого цвета, глянцевые, скорее, похожи на вишню. Хорошо хранятся. Скороплодный, созревает в первой половине сентября</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</si>
</sst>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1]_-;\-* #,##0.00[$€-1]_-;_-* \-??[$€-1]_-"/>
    <numFmt numFmtId="165" formatCode="_-* #,##0.00_-;_-* #,##0.00\-;_-* \-??_-;_-@_-"/>
    <numFmt numFmtId="166" formatCode="_-&quot;fl &quot;* #,##0.00_-;_-&quot;fl &quot;* #,##0.00\-;_-&quot;fl &quot;* \-??_-;_-@_-"/>
    <numFmt numFmtId="167" formatCode="#,##0.00&quot;р.&quot;;\-#,##0.00&quot;р.&quot;;;@"/>
    <numFmt numFmtId="168" formatCode="0%;\-0;;@"/>
    <numFmt numFmtId="169" formatCode="#,##0.00;;;@"/>
    <numFmt numFmtId="170" formatCode="#,##0.00_ ;[Red]\-#,##0.00;;@"/>
    <numFmt numFmtId="171" formatCode="#,##0;;;@"/>
    <numFmt numFmtId="172" formatCode="#,##0.00_ ;[Red]\-#,##0.00\ "/>
    <numFmt numFmtId="173" formatCode="00000_###000_00"/>
  </numFmts>
  <fonts count="111">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name val="Arial"/>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val="single"/>
      <sz val="11"/>
      <color indexed="12"/>
      <name val="Calibri"/>
      <family val="2"/>
    </font>
    <font>
      <sz val="8"/>
      <name val="Arial"/>
      <family val="2"/>
    </font>
    <font>
      <b/>
      <i/>
      <u val="single"/>
      <sz val="18"/>
      <name val="Arial"/>
      <family val="2"/>
    </font>
    <font>
      <b/>
      <sz val="24"/>
      <name val="Arial"/>
      <family val="2"/>
    </font>
    <font>
      <b/>
      <i/>
      <u val="single"/>
      <sz val="20"/>
      <name val="Arial"/>
      <family val="2"/>
    </font>
    <font>
      <b/>
      <i/>
      <sz val="12"/>
      <color indexed="58"/>
      <name val="Arial"/>
      <family val="2"/>
    </font>
    <font>
      <b/>
      <i/>
      <u val="single"/>
      <sz val="12"/>
      <name val="Arial Cyr"/>
      <family val="2"/>
    </font>
    <font>
      <b/>
      <i/>
      <sz val="14"/>
      <color indexed="58"/>
      <name val="Arial"/>
      <family val="2"/>
    </font>
    <font>
      <b/>
      <i/>
      <sz val="10"/>
      <color indexed="58"/>
      <name val="Arial"/>
      <family val="2"/>
    </font>
    <font>
      <sz val="12"/>
      <name val="Arial Cyr"/>
      <family val="2"/>
    </font>
    <font>
      <b/>
      <u val="single"/>
      <sz val="12"/>
      <name val="Arial Cyr"/>
      <family val="2"/>
    </font>
    <font>
      <b/>
      <i/>
      <sz val="12"/>
      <name val="Arial Cyr"/>
      <family val="2"/>
    </font>
    <font>
      <sz val="10"/>
      <name val="Arial Cyr"/>
      <family val="2"/>
    </font>
    <font>
      <b/>
      <sz val="12"/>
      <name val="Arial Cyr"/>
      <family val="2"/>
    </font>
    <font>
      <b/>
      <sz val="12"/>
      <color indexed="10"/>
      <name val="Arial Black"/>
      <family val="2"/>
    </font>
    <font>
      <b/>
      <sz val="14"/>
      <color indexed="10"/>
      <name val="Arial Black"/>
      <family val="2"/>
    </font>
    <font>
      <b/>
      <sz val="12"/>
      <color indexed="10"/>
      <name val="Arial Cyr"/>
      <family val="2"/>
    </font>
    <font>
      <b/>
      <i/>
      <sz val="10"/>
      <name val="Arial Cyr"/>
      <family val="2"/>
    </font>
    <font>
      <b/>
      <sz val="15"/>
      <color indexed="10"/>
      <name val="Arial Black"/>
      <family val="2"/>
    </font>
    <font>
      <sz val="10.5"/>
      <color indexed="8"/>
      <name val="Arial Black"/>
      <family val="2"/>
    </font>
    <font>
      <b/>
      <i/>
      <sz val="10"/>
      <color indexed="8"/>
      <name val="Arial"/>
      <family val="2"/>
    </font>
    <font>
      <b/>
      <i/>
      <u val="single"/>
      <sz val="10"/>
      <name val="Arial Cyr"/>
      <family val="2"/>
    </font>
    <font>
      <b/>
      <sz val="8"/>
      <color indexed="10"/>
      <name val="Arial Black"/>
      <family val="2"/>
    </font>
    <font>
      <b/>
      <sz val="8"/>
      <name val="Arial Cyr"/>
      <family val="2"/>
    </font>
    <font>
      <b/>
      <sz val="8"/>
      <name val="Arial"/>
      <family val="2"/>
    </font>
    <font>
      <b/>
      <sz val="12"/>
      <color indexed="16"/>
      <name val="Arial Cyr"/>
      <family val="2"/>
    </font>
    <font>
      <b/>
      <i/>
      <u val="single"/>
      <sz val="16"/>
      <name val="Arial Cyr"/>
      <family val="2"/>
    </font>
    <font>
      <sz val="12"/>
      <name val="Arial"/>
      <family val="2"/>
    </font>
    <font>
      <b/>
      <i/>
      <sz val="12"/>
      <color indexed="12"/>
      <name val="Arial Cyr"/>
      <family val="2"/>
    </font>
    <font>
      <sz val="10"/>
      <color indexed="10"/>
      <name val="Arial Cyr"/>
      <family val="2"/>
    </font>
    <font>
      <b/>
      <sz val="10"/>
      <name val="Arial Cyr"/>
      <family val="2"/>
    </font>
    <font>
      <u val="single"/>
      <sz val="10"/>
      <color indexed="12"/>
      <name val="Arial Cyr"/>
      <family val="2"/>
    </font>
    <font>
      <b/>
      <sz val="16"/>
      <name val="Arial"/>
      <family val="2"/>
    </font>
    <font>
      <b/>
      <sz val="12"/>
      <name val="Arial"/>
      <family val="2"/>
    </font>
    <font>
      <b/>
      <sz val="10"/>
      <name val="Arial"/>
      <family val="2"/>
    </font>
    <font>
      <b/>
      <sz val="9"/>
      <name val="Arial Cyr"/>
      <family val="2"/>
    </font>
    <font>
      <sz val="9"/>
      <name val="Arial Cyr"/>
      <family val="2"/>
    </font>
    <font>
      <b/>
      <i/>
      <sz val="9"/>
      <name val="Arial Cyr"/>
      <family val="2"/>
    </font>
    <font>
      <b/>
      <u val="single"/>
      <sz val="9"/>
      <name val="Arial Cyr"/>
      <family val="2"/>
    </font>
    <font>
      <sz val="8"/>
      <name val="Arial Cyr"/>
      <family val="2"/>
    </font>
    <font>
      <sz val="11"/>
      <name val="Arial Cyr"/>
      <family val="2"/>
    </font>
    <font>
      <b/>
      <i/>
      <sz val="14"/>
      <name val="Arial Cyr"/>
      <family val="2"/>
    </font>
    <font>
      <b/>
      <sz val="11"/>
      <name val="Calibri"/>
      <family val="2"/>
    </font>
    <font>
      <b/>
      <i/>
      <sz val="11"/>
      <name val="Arial Cyr"/>
      <family val="2"/>
    </font>
    <font>
      <b/>
      <i/>
      <u val="single"/>
      <sz val="12"/>
      <color indexed="16"/>
      <name val="Arial"/>
      <family val="2"/>
    </font>
    <font>
      <b/>
      <sz val="10"/>
      <color indexed="18"/>
      <name val="Arial Cyr"/>
      <family val="2"/>
    </font>
    <font>
      <i/>
      <sz val="8"/>
      <name val="Arial Cyr"/>
      <family val="2"/>
    </font>
    <font>
      <b/>
      <sz val="9"/>
      <color indexed="10"/>
      <name val="Arial Cyr"/>
      <family val="2"/>
    </font>
    <font>
      <i/>
      <sz val="12"/>
      <name val="Arial Cyr"/>
      <family val="2"/>
    </font>
    <font>
      <b/>
      <i/>
      <sz val="12"/>
      <color indexed="8"/>
      <name val="Arial Cyr"/>
      <family val="2"/>
    </font>
    <font>
      <sz val="11"/>
      <color indexed="9"/>
      <name val="Arial Cyr"/>
      <family val="2"/>
    </font>
    <font>
      <sz val="8"/>
      <color indexed="9"/>
      <name val="Arial Cyr"/>
      <family val="2"/>
    </font>
    <font>
      <b/>
      <sz val="8"/>
      <color indexed="8"/>
      <name val="Arial Cyr"/>
      <family val="2"/>
    </font>
    <font>
      <b/>
      <i/>
      <sz val="8"/>
      <name val="Arial Cyr"/>
      <family val="2"/>
    </font>
    <font>
      <b/>
      <sz val="11"/>
      <name val="Arial Cyr"/>
      <family val="2"/>
    </font>
    <font>
      <b/>
      <sz val="12"/>
      <color indexed="8"/>
      <name val="Calibri"/>
      <family val="2"/>
    </font>
    <font>
      <b/>
      <i/>
      <sz val="8"/>
      <color indexed="9"/>
      <name val="Arial"/>
      <family val="2"/>
    </font>
    <font>
      <b/>
      <i/>
      <sz val="11"/>
      <color indexed="9"/>
      <name val="Arial"/>
      <family val="2"/>
    </font>
    <font>
      <b/>
      <i/>
      <sz val="12"/>
      <color indexed="9"/>
      <name val="Arial"/>
      <family val="2"/>
    </font>
    <font>
      <i/>
      <sz val="12"/>
      <color indexed="9"/>
      <name val="Arial"/>
      <family val="2"/>
    </font>
    <font>
      <b/>
      <i/>
      <sz val="10"/>
      <color indexed="9"/>
      <name val="Arial"/>
      <family val="2"/>
    </font>
    <font>
      <sz val="9"/>
      <color indexed="8"/>
      <name val="Calibri"/>
      <family val="2"/>
    </font>
    <font>
      <sz val="10"/>
      <color indexed="8"/>
      <name val="Calibri"/>
      <family val="2"/>
    </font>
    <font>
      <b/>
      <sz val="12"/>
      <name val="Calibri"/>
      <family val="2"/>
    </font>
    <font>
      <b/>
      <sz val="11"/>
      <name val="Arial"/>
      <family val="2"/>
    </font>
    <font>
      <sz val="9"/>
      <name val="Arial"/>
      <family val="2"/>
    </font>
    <font>
      <u val="single"/>
      <sz val="8"/>
      <color indexed="12"/>
      <name val="Arial Cyr"/>
      <family val="2"/>
    </font>
    <font>
      <sz val="9"/>
      <name val="Calibri"/>
      <family val="2"/>
    </font>
    <font>
      <b/>
      <sz val="8"/>
      <name val="Calibri"/>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5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9"/>
        <bgColor indexed="64"/>
      </patternFill>
    </fill>
    <fill>
      <patternFill patternType="solid">
        <fgColor indexed="18"/>
        <bgColor indexed="64"/>
      </patternFill>
    </fill>
    <fill>
      <patternFill patternType="solid">
        <fgColor indexed="34"/>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style="medium">
        <color indexed="54"/>
      </left>
      <right style="medium">
        <color indexed="54"/>
      </right>
      <top style="medium">
        <color indexed="54"/>
      </top>
      <bottom style="medium">
        <color indexed="54"/>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style="medium">
        <color indexed="8"/>
      </right>
      <top>
        <color indexed="63"/>
      </top>
      <bottom style="hair">
        <color indexed="8"/>
      </bottom>
    </border>
    <border>
      <left>
        <color indexed="63"/>
      </left>
      <right style="medium">
        <color indexed="8"/>
      </right>
      <top style="hair">
        <color indexed="8"/>
      </top>
      <bottom style="hair">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95" fillId="30" borderId="0" applyNumberFormat="0" applyBorder="0" applyAlignment="0" applyProtection="0"/>
    <xf numFmtId="0" fontId="95" fillId="31"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8" borderId="1" applyNumberFormat="0" applyAlignment="0" applyProtection="0"/>
    <xf numFmtId="0" fontId="4" fillId="39" borderId="2" applyNumberFormat="0" applyAlignment="0" applyProtection="0"/>
    <xf numFmtId="164" fontId="0" fillId="0" borderId="0" applyFill="0" applyBorder="0" applyAlignment="0" applyProtection="0"/>
    <xf numFmtId="0" fontId="5" fillId="0" borderId="3" applyNumberFormat="0" applyFill="0" applyAlignment="0" applyProtection="0"/>
    <xf numFmtId="0" fontId="6" fillId="4" borderId="0" applyNumberFormat="0" applyBorder="0" applyAlignment="0" applyProtection="0"/>
    <xf numFmtId="0" fontId="7" fillId="7" borderId="1" applyNumberFormat="0" applyAlignment="0" applyProtection="0"/>
    <xf numFmtId="165" fontId="0" fillId="0" borderId="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0" fillId="0" borderId="0" applyNumberFormat="0" applyFill="0" applyBorder="0" applyProtection="0">
      <alignment horizontal="left" vertical="center"/>
    </xf>
    <xf numFmtId="0" fontId="11" fillId="40" borderId="0" applyNumberFormat="0" applyBorder="0" applyAlignment="0" applyProtection="0"/>
    <xf numFmtId="0" fontId="12" fillId="0" borderId="0">
      <alignment/>
      <protection/>
    </xf>
    <xf numFmtId="0" fontId="0" fillId="41" borderId="7" applyNumberFormat="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wrapText="1"/>
    </xf>
    <xf numFmtId="0" fontId="14" fillId="0" borderId="0" applyNumberFormat="0" applyFill="0" applyBorder="0" applyAlignment="0" applyProtection="0"/>
    <xf numFmtId="0" fontId="15" fillId="0" borderId="8" applyNumberFormat="0" applyFill="0" applyAlignment="0" applyProtection="0"/>
    <xf numFmtId="0" fontId="16" fillId="38" borderId="9" applyNumberFormat="0" applyAlignment="0" applyProtection="0"/>
    <xf numFmtId="166" fontId="0" fillId="0" borderId="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5" fillId="42" borderId="0" applyNumberFormat="0" applyBorder="0" applyAlignment="0" applyProtection="0"/>
    <xf numFmtId="0" fontId="95" fillId="43" borderId="0" applyNumberFormat="0" applyBorder="0" applyAlignment="0" applyProtection="0"/>
    <xf numFmtId="0" fontId="95" fillId="44" borderId="0" applyNumberFormat="0" applyBorder="0" applyAlignment="0" applyProtection="0"/>
    <xf numFmtId="0" fontId="95" fillId="45" borderId="0" applyNumberFormat="0" applyBorder="0" applyAlignment="0" applyProtection="0"/>
    <xf numFmtId="0" fontId="95" fillId="46" borderId="0" applyNumberFormat="0" applyBorder="0" applyAlignment="0" applyProtection="0"/>
    <xf numFmtId="0" fontId="95" fillId="47" borderId="0" applyNumberFormat="0" applyBorder="0" applyAlignment="0" applyProtection="0"/>
    <xf numFmtId="0" fontId="96" fillId="48" borderId="10" applyNumberFormat="0" applyAlignment="0" applyProtection="0"/>
    <xf numFmtId="0" fontId="97" fillId="49" borderId="11" applyNumberFormat="0" applyAlignment="0" applyProtection="0"/>
    <xf numFmtId="0" fontId="98" fillId="49" borderId="10" applyNumberFormat="0" applyAlignment="0" applyProtection="0"/>
    <xf numFmtId="0" fontId="50" fillId="0" borderId="0" applyNumberFormat="0" applyFill="0" applyBorder="0" applyAlignment="0" applyProtection="0"/>
    <xf numFmtId="0" fontId="1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99" fillId="0" borderId="12" applyNumberFormat="0" applyFill="0" applyAlignment="0" applyProtection="0"/>
    <xf numFmtId="0" fontId="100" fillId="0" borderId="13" applyNumberFormat="0" applyFill="0" applyAlignment="0" applyProtection="0"/>
    <xf numFmtId="0" fontId="101" fillId="0" borderId="14" applyNumberFormat="0" applyFill="0" applyAlignment="0" applyProtection="0"/>
    <xf numFmtId="0" fontId="101" fillId="0" borderId="0" applyNumberFormat="0" applyFill="0" applyBorder="0" applyAlignment="0" applyProtection="0"/>
    <xf numFmtId="0" fontId="102" fillId="0" borderId="15" applyNumberFormat="0" applyFill="0" applyAlignment="0" applyProtection="0"/>
    <xf numFmtId="0" fontId="103" fillId="50" borderId="16" applyNumberFormat="0" applyAlignment="0" applyProtection="0"/>
    <xf numFmtId="0" fontId="104" fillId="0" borderId="0" applyNumberFormat="0" applyFill="0" applyBorder="0" applyAlignment="0" applyProtection="0"/>
    <xf numFmtId="0" fontId="105" fillId="5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20" fillId="0" borderId="0">
      <alignment horizontal="left"/>
      <protection/>
    </xf>
    <xf numFmtId="0" fontId="106" fillId="52" borderId="0" applyNumberFormat="0" applyBorder="0" applyAlignment="0" applyProtection="0"/>
    <xf numFmtId="0" fontId="107" fillId="0" borderId="0" applyNumberFormat="0" applyFill="0" applyBorder="0" applyAlignment="0" applyProtection="0"/>
    <xf numFmtId="0" fontId="0" fillId="53" borderId="17" applyNumberFormat="0" applyFont="0" applyAlignment="0" applyProtection="0"/>
    <xf numFmtId="9" fontId="0" fillId="0" borderId="0" applyFill="0" applyBorder="0" applyAlignment="0" applyProtection="0"/>
    <xf numFmtId="0" fontId="108" fillId="0" borderId="18" applyNumberFormat="0" applyFill="0" applyAlignment="0" applyProtection="0"/>
    <xf numFmtId="0" fontId="10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10" fillId="54" borderId="0" applyNumberFormat="0" applyBorder="0" applyAlignment="0" applyProtection="0"/>
  </cellStyleXfs>
  <cellXfs count="181">
    <xf numFmtId="0" fontId="0" fillId="0" borderId="0" xfId="0" applyAlignment="1">
      <alignment/>
    </xf>
    <xf numFmtId="0" fontId="0" fillId="0" borderId="0" xfId="0" applyAlignment="1" applyProtection="1">
      <alignment/>
      <protection hidden="1"/>
    </xf>
    <xf numFmtId="0" fontId="0" fillId="0" borderId="0" xfId="0" applyAlignment="1" applyProtection="1">
      <alignment wrapText="1"/>
      <protection hidden="1"/>
    </xf>
    <xf numFmtId="0" fontId="0" fillId="0" borderId="0" xfId="0" applyFill="1" applyAlignment="1" applyProtection="1">
      <alignment/>
      <protection hidden="1"/>
    </xf>
    <xf numFmtId="0" fontId="0" fillId="55" borderId="0" xfId="0" applyFill="1" applyAlignment="1" applyProtection="1">
      <alignment/>
      <protection hidden="1"/>
    </xf>
    <xf numFmtId="0" fontId="22" fillId="55" borderId="0" xfId="0" applyFont="1" applyFill="1" applyAlignment="1" applyProtection="1">
      <alignment vertical="top" wrapText="1"/>
      <protection hidden="1"/>
    </xf>
    <xf numFmtId="0" fontId="23" fillId="55" borderId="0" xfId="0" applyFont="1" applyFill="1" applyAlignment="1" applyProtection="1">
      <alignment horizontal="center" vertical="top" wrapText="1"/>
      <protection hidden="1"/>
    </xf>
    <xf numFmtId="0" fontId="0" fillId="55" borderId="0" xfId="0" applyFill="1" applyBorder="1" applyAlignment="1" applyProtection="1">
      <alignment/>
      <protection hidden="1"/>
    </xf>
    <xf numFmtId="0" fontId="25" fillId="55" borderId="0" xfId="0" applyFont="1" applyFill="1" applyBorder="1" applyAlignment="1" applyProtection="1">
      <alignment/>
      <protection hidden="1"/>
    </xf>
    <xf numFmtId="0" fontId="0" fillId="55" borderId="19" xfId="0" applyFill="1" applyBorder="1" applyAlignment="1" applyProtection="1">
      <alignment/>
      <protection hidden="1"/>
    </xf>
    <xf numFmtId="0" fontId="25" fillId="55" borderId="19" xfId="0" applyFont="1" applyFill="1" applyBorder="1" applyAlignment="1" applyProtection="1">
      <alignment/>
      <protection hidden="1"/>
    </xf>
    <xf numFmtId="0" fontId="0" fillId="56" borderId="0" xfId="0" applyFill="1" applyAlignment="1" applyProtection="1">
      <alignment/>
      <protection hidden="1"/>
    </xf>
    <xf numFmtId="0" fontId="25" fillId="56" borderId="0" xfId="0" applyFont="1" applyFill="1" applyAlignment="1" applyProtection="1">
      <alignment/>
      <protection hidden="1"/>
    </xf>
    <xf numFmtId="0" fontId="26" fillId="56" borderId="0" xfId="110" applyFont="1" applyFill="1" applyBorder="1" applyAlignment="1" applyProtection="1">
      <alignment horizontal="center" vertical="top" wrapText="1"/>
      <protection hidden="1"/>
    </xf>
    <xf numFmtId="0" fontId="27" fillId="56" borderId="0" xfId="110" applyFont="1" applyFill="1" applyBorder="1" applyAlignment="1" applyProtection="1">
      <alignment vertical="top" wrapText="1"/>
      <protection hidden="1"/>
    </xf>
    <xf numFmtId="0" fontId="28" fillId="56" borderId="0" xfId="0" applyFont="1" applyFill="1" applyAlignment="1" applyProtection="1">
      <alignment vertical="center"/>
      <protection hidden="1"/>
    </xf>
    <xf numFmtId="0" fontId="25" fillId="56" borderId="0" xfId="0" applyFont="1" applyFill="1" applyAlignment="1" applyProtection="1">
      <alignment vertical="center"/>
      <protection hidden="1"/>
    </xf>
    <xf numFmtId="0" fontId="29" fillId="56" borderId="0" xfId="111" applyFont="1" applyFill="1" applyBorder="1" applyAlignment="1">
      <alignment horizontal="left" vertical="center"/>
      <protection/>
    </xf>
    <xf numFmtId="0" fontId="0" fillId="56" borderId="0" xfId="0" applyFill="1" applyAlignment="1" applyProtection="1">
      <alignment vertical="center"/>
      <protection hidden="1"/>
    </xf>
    <xf numFmtId="0" fontId="0" fillId="0" borderId="0" xfId="0" applyFill="1" applyAlignment="1" applyProtection="1">
      <alignment vertical="center"/>
      <protection hidden="1"/>
    </xf>
    <xf numFmtId="0" fontId="30" fillId="56" borderId="0" xfId="110" applyFont="1" applyFill="1" applyBorder="1" applyAlignment="1" applyProtection="1">
      <alignment vertical="center"/>
      <protection hidden="1"/>
    </xf>
    <xf numFmtId="0" fontId="25" fillId="56" borderId="0" xfId="0" applyFont="1" applyFill="1" applyAlignment="1" applyProtection="1">
      <alignment horizontal="center" vertical="center"/>
      <protection hidden="1"/>
    </xf>
    <xf numFmtId="0" fontId="31" fillId="56" borderId="0" xfId="0" applyFont="1" applyFill="1" applyAlignment="1" applyProtection="1">
      <alignment horizontal="left" vertical="center"/>
      <protection hidden="1"/>
    </xf>
    <xf numFmtId="0" fontId="30" fillId="56" borderId="0" xfId="0" applyFont="1" applyFill="1" applyAlignment="1" applyProtection="1">
      <alignment vertical="center"/>
      <protection hidden="1"/>
    </xf>
    <xf numFmtId="0" fontId="28" fillId="56" borderId="0" xfId="0" applyFont="1" applyFill="1" applyAlignment="1" applyProtection="1">
      <alignment horizontal="left" vertical="center"/>
      <protection hidden="1"/>
    </xf>
    <xf numFmtId="0" fontId="25" fillId="56" borderId="0" xfId="0" applyFont="1" applyFill="1" applyAlignment="1" applyProtection="1">
      <alignment horizontal="left" vertical="center"/>
      <protection hidden="1"/>
    </xf>
    <xf numFmtId="0" fontId="25" fillId="56" borderId="0" xfId="0" applyFont="1" applyFill="1" applyAlignment="1" applyProtection="1">
      <alignment horizontal="center"/>
      <protection hidden="1"/>
    </xf>
    <xf numFmtId="0" fontId="39" fillId="0" borderId="0" xfId="0" applyFont="1" applyBorder="1" applyAlignment="1" applyProtection="1">
      <alignment horizontal="left"/>
      <protection hidden="1"/>
    </xf>
    <xf numFmtId="0" fontId="40" fillId="56" borderId="0" xfId="0" applyFont="1" applyFill="1" applyAlignment="1" applyProtection="1">
      <alignment horizontal="center"/>
      <protection hidden="1"/>
    </xf>
    <xf numFmtId="0" fontId="30" fillId="56" borderId="0" xfId="0" applyFont="1" applyFill="1" applyAlignment="1" applyProtection="1">
      <alignment wrapText="1"/>
      <protection hidden="1"/>
    </xf>
    <xf numFmtId="0" fontId="43" fillId="0" borderId="20" xfId="0" applyFont="1" applyBorder="1" applyAlignment="1" applyProtection="1">
      <alignment vertical="center"/>
      <protection hidden="1"/>
    </xf>
    <xf numFmtId="0" fontId="40" fillId="56" borderId="21" xfId="0" applyFont="1" applyFill="1" applyBorder="1" applyAlignment="1" applyProtection="1">
      <alignment horizontal="center"/>
      <protection hidden="1"/>
    </xf>
    <xf numFmtId="0" fontId="40" fillId="56" borderId="21" xfId="0" applyFont="1" applyFill="1" applyBorder="1" applyAlignment="1" applyProtection="1">
      <alignment/>
      <protection hidden="1"/>
    </xf>
    <xf numFmtId="0" fontId="43" fillId="0" borderId="20" xfId="0" applyFont="1" applyBorder="1" applyAlignment="1" applyProtection="1">
      <alignment horizontal="left" vertical="center"/>
      <protection hidden="1"/>
    </xf>
    <xf numFmtId="0" fontId="44" fillId="0" borderId="0" xfId="0" applyFont="1" applyFill="1" applyAlignment="1" applyProtection="1">
      <alignment/>
      <protection hidden="1"/>
    </xf>
    <xf numFmtId="0" fontId="43" fillId="0" borderId="22" xfId="0" applyFont="1" applyBorder="1" applyAlignment="1" applyProtection="1">
      <alignment vertical="center"/>
      <protection hidden="1"/>
    </xf>
    <xf numFmtId="0" fontId="40" fillId="56" borderId="23" xfId="0" applyFont="1" applyFill="1" applyBorder="1" applyAlignment="1" applyProtection="1">
      <alignment horizontal="center"/>
      <protection hidden="1"/>
    </xf>
    <xf numFmtId="0" fontId="40" fillId="56" borderId="23" xfId="0" applyFont="1" applyFill="1" applyBorder="1" applyAlignment="1" applyProtection="1">
      <alignment/>
      <protection hidden="1"/>
    </xf>
    <xf numFmtId="0" fontId="40" fillId="56" borderId="19" xfId="0" applyFont="1" applyFill="1" applyBorder="1" applyAlignment="1" applyProtection="1">
      <alignment/>
      <protection hidden="1"/>
    </xf>
    <xf numFmtId="0" fontId="0" fillId="56" borderId="0" xfId="0" applyFill="1" applyAlignment="1" applyProtection="1">
      <alignment wrapText="1"/>
      <protection hidden="1"/>
    </xf>
    <xf numFmtId="0" fontId="46" fillId="56" borderId="0" xfId="0" applyFont="1" applyFill="1" applyAlignment="1" applyProtection="1">
      <alignment vertical="top" wrapText="1"/>
      <protection hidden="1"/>
    </xf>
    <xf numFmtId="0" fontId="49" fillId="56" borderId="19" xfId="0" applyFont="1" applyFill="1" applyBorder="1" applyAlignment="1" applyProtection="1">
      <alignment vertical="center"/>
      <protection hidden="1"/>
    </xf>
    <xf numFmtId="0" fontId="50" fillId="56" borderId="19" xfId="96" applyNumberFormat="1" applyFont="1" applyFill="1" applyBorder="1" applyAlignment="1" applyProtection="1">
      <alignment vertical="center" wrapText="1"/>
      <protection hidden="1"/>
    </xf>
    <xf numFmtId="167" fontId="49" fillId="56" borderId="19" xfId="0" applyNumberFormat="1" applyFont="1" applyFill="1" applyBorder="1" applyAlignment="1" applyProtection="1">
      <alignment vertical="center" wrapText="1"/>
      <protection hidden="1"/>
    </xf>
    <xf numFmtId="0" fontId="0" fillId="56" borderId="0" xfId="0" applyFill="1" applyAlignment="1" applyProtection="1">
      <alignment vertical="center" wrapText="1"/>
      <protection hidden="1"/>
    </xf>
    <xf numFmtId="0" fontId="0" fillId="57" borderId="0" xfId="0" applyFill="1" applyAlignment="1" applyProtection="1">
      <alignment wrapText="1"/>
      <protection hidden="1"/>
    </xf>
    <xf numFmtId="0" fontId="0" fillId="56" borderId="0" xfId="0" applyFill="1" applyBorder="1" applyAlignment="1" applyProtection="1">
      <alignment/>
      <protection hidden="1"/>
    </xf>
    <xf numFmtId="0" fontId="0" fillId="56" borderId="0" xfId="0" applyFill="1" applyAlignment="1" applyProtection="1">
      <alignment/>
      <protection hidden="1"/>
    </xf>
    <xf numFmtId="0" fontId="51" fillId="56" borderId="0" xfId="0" applyFont="1" applyFill="1" applyBorder="1" applyAlignment="1" applyProtection="1">
      <alignment horizontal="center"/>
      <protection hidden="1"/>
    </xf>
    <xf numFmtId="0" fontId="0" fillId="57" borderId="0" xfId="0" applyFill="1" applyAlignment="1" applyProtection="1">
      <alignment/>
      <protection hidden="1"/>
    </xf>
    <xf numFmtId="0" fontId="0" fillId="0" borderId="0" xfId="0" applyFill="1" applyAlignment="1" applyProtection="1">
      <alignment/>
      <protection hidden="1"/>
    </xf>
    <xf numFmtId="0" fontId="51" fillId="57" borderId="0" xfId="0" applyFont="1" applyFill="1" applyBorder="1" applyAlignment="1" applyProtection="1">
      <alignment horizontal="center"/>
      <protection hidden="1"/>
    </xf>
    <xf numFmtId="0" fontId="52" fillId="57" borderId="0" xfId="0" applyFont="1" applyFill="1" applyBorder="1" applyAlignment="1" applyProtection="1">
      <alignment horizontal="center"/>
      <protection hidden="1"/>
    </xf>
    <xf numFmtId="0" fontId="52" fillId="56" borderId="0" xfId="0" applyFont="1" applyFill="1" applyBorder="1" applyAlignment="1" applyProtection="1">
      <alignment horizontal="center"/>
      <protection hidden="1"/>
    </xf>
    <xf numFmtId="0" fontId="0" fillId="0" borderId="0" xfId="0" applyFill="1" applyAlignment="1" applyProtection="1">
      <alignment wrapText="1"/>
      <protection hidden="1"/>
    </xf>
    <xf numFmtId="0" fontId="53" fillId="0" borderId="0" xfId="0" applyFont="1" applyFill="1" applyAlignment="1" applyProtection="1">
      <alignment horizontal="left" vertical="top" wrapText="1"/>
      <protection hidden="1"/>
    </xf>
    <xf numFmtId="0" fontId="53" fillId="56" borderId="0" xfId="0" applyFont="1" applyFill="1" applyAlignment="1" applyProtection="1">
      <alignment horizontal="left" vertical="top" wrapText="1"/>
      <protection hidden="1"/>
    </xf>
    <xf numFmtId="0" fontId="54" fillId="56" borderId="0" xfId="0" applyFont="1" applyFill="1" applyAlignment="1" applyProtection="1">
      <alignment/>
      <protection hidden="1"/>
    </xf>
    <xf numFmtId="0" fontId="55" fillId="56" borderId="0" xfId="0" applyFont="1" applyFill="1" applyAlignment="1" applyProtection="1">
      <alignment/>
      <protection hidden="1"/>
    </xf>
    <xf numFmtId="0" fontId="55" fillId="56" borderId="0" xfId="0" applyFont="1" applyFill="1" applyAlignment="1" applyProtection="1">
      <alignment wrapText="1"/>
      <protection hidden="1"/>
    </xf>
    <xf numFmtId="0" fontId="56" fillId="56" borderId="0" xfId="0" applyFont="1" applyFill="1" applyAlignment="1" applyProtection="1">
      <alignment vertical="top" wrapText="1"/>
      <protection hidden="1"/>
    </xf>
    <xf numFmtId="0" fontId="57" fillId="56" borderId="0" xfId="0" applyFont="1" applyFill="1" applyAlignment="1" applyProtection="1">
      <alignment/>
      <protection hidden="1"/>
    </xf>
    <xf numFmtId="0" fontId="54" fillId="56" borderId="0" xfId="0" applyFont="1" applyFill="1" applyAlignment="1" applyProtection="1">
      <alignment wrapText="1"/>
      <protection hidden="1"/>
    </xf>
    <xf numFmtId="0" fontId="55" fillId="56" borderId="0" xfId="0" applyFont="1" applyFill="1" applyAlignment="1" applyProtection="1">
      <alignment/>
      <protection hidden="1"/>
    </xf>
    <xf numFmtId="0" fontId="57" fillId="56" borderId="0" xfId="0" applyFont="1" applyFill="1" applyAlignment="1" applyProtection="1">
      <alignment/>
      <protection hidden="1"/>
    </xf>
    <xf numFmtId="0" fontId="56" fillId="56" borderId="0" xfId="0" applyFont="1" applyFill="1" applyAlignment="1" applyProtection="1">
      <alignment vertical="center"/>
      <protection hidden="1"/>
    </xf>
    <xf numFmtId="0" fontId="0" fillId="0" borderId="0" xfId="0" applyAlignment="1">
      <alignment vertical="center"/>
    </xf>
    <xf numFmtId="0" fontId="58" fillId="0" borderId="0" xfId="0" applyFont="1" applyAlignment="1">
      <alignment horizontal="center" vertical="center"/>
    </xf>
    <xf numFmtId="0" fontId="58" fillId="0" borderId="0" xfId="0" applyFont="1" applyAlignment="1">
      <alignment vertical="center"/>
    </xf>
    <xf numFmtId="169" fontId="59" fillId="0" borderId="0" xfId="0" applyNumberFormat="1" applyFont="1" applyAlignment="1">
      <alignment vertical="center"/>
    </xf>
    <xf numFmtId="169" fontId="62" fillId="56" borderId="0" xfId="110" applyNumberFormat="1" applyFont="1" applyFill="1" applyBorder="1" applyAlignment="1" applyProtection="1">
      <alignment vertical="center"/>
      <protection hidden="1"/>
    </xf>
    <xf numFmtId="0" fontId="58" fillId="56" borderId="0" xfId="0" applyFont="1" applyFill="1" applyAlignment="1">
      <alignment vertical="center"/>
    </xf>
    <xf numFmtId="169" fontId="59" fillId="56" borderId="0" xfId="111" applyNumberFormat="1" applyFont="1" applyFill="1" applyBorder="1" applyAlignment="1">
      <alignment vertical="center" wrapText="1"/>
      <protection/>
    </xf>
    <xf numFmtId="0" fontId="31" fillId="56" borderId="0" xfId="111" applyFont="1" applyFill="1" applyBorder="1" applyAlignment="1">
      <alignment horizontal="right" vertical="center" wrapText="1"/>
      <protection/>
    </xf>
    <xf numFmtId="171" fontId="64" fillId="0" borderId="24" xfId="0" applyNumberFormat="1" applyFont="1" applyBorder="1" applyAlignment="1">
      <alignment horizontal="center" vertical="center"/>
    </xf>
    <xf numFmtId="0" fontId="58" fillId="58" borderId="0" xfId="0" applyFont="1" applyFill="1" applyAlignment="1">
      <alignment horizontal="center" vertical="center"/>
    </xf>
    <xf numFmtId="0" fontId="58" fillId="58" borderId="0" xfId="0" applyFont="1" applyFill="1" applyAlignment="1">
      <alignment vertical="center"/>
    </xf>
    <xf numFmtId="0" fontId="65" fillId="58" borderId="0" xfId="0" applyFont="1" applyFill="1" applyAlignment="1">
      <alignment vertical="center"/>
    </xf>
    <xf numFmtId="0" fontId="31" fillId="56" borderId="0" xfId="111" applyFont="1" applyFill="1" applyBorder="1" applyAlignment="1">
      <alignment vertical="center" wrapText="1"/>
      <protection/>
    </xf>
    <xf numFmtId="0" fontId="58" fillId="56" borderId="0" xfId="0" applyFont="1" applyFill="1" applyAlignment="1">
      <alignment horizontal="center" vertical="center"/>
    </xf>
    <xf numFmtId="0" fontId="65" fillId="56" borderId="0" xfId="0" applyFont="1" applyFill="1" applyAlignment="1">
      <alignment vertical="center"/>
    </xf>
    <xf numFmtId="0" fontId="66" fillId="56" borderId="0" xfId="0" applyFont="1" applyFill="1" applyBorder="1" applyAlignment="1">
      <alignment horizontal="center" vertical="center"/>
    </xf>
    <xf numFmtId="0" fontId="67" fillId="0" borderId="0" xfId="0" applyFont="1" applyFill="1" applyBorder="1" applyAlignment="1">
      <alignment horizontal="center" vertical="center" wrapText="1"/>
    </xf>
    <xf numFmtId="169" fontId="59" fillId="56" borderId="0" xfId="0" applyNumberFormat="1" applyFont="1" applyFill="1" applyAlignment="1">
      <alignment vertical="center"/>
    </xf>
    <xf numFmtId="0" fontId="30" fillId="41" borderId="0" xfId="0" applyFont="1" applyFill="1" applyBorder="1" applyAlignment="1">
      <alignment horizontal="center" vertical="center" wrapText="1"/>
    </xf>
    <xf numFmtId="0" fontId="68" fillId="41" borderId="0" xfId="0" applyFont="1" applyFill="1" applyBorder="1" applyAlignment="1">
      <alignment horizontal="center" vertical="center" wrapText="1"/>
    </xf>
    <xf numFmtId="169" fontId="69" fillId="56" borderId="0" xfId="0" applyNumberFormat="1" applyFont="1" applyFill="1" applyAlignment="1">
      <alignment vertical="center"/>
    </xf>
    <xf numFmtId="0" fontId="70" fillId="56" borderId="0" xfId="0" applyFont="1" applyFill="1" applyAlignment="1">
      <alignment vertical="center"/>
    </xf>
    <xf numFmtId="0" fontId="54" fillId="56" borderId="0" xfId="0" applyFont="1" applyFill="1" applyAlignment="1">
      <alignment vertical="center"/>
    </xf>
    <xf numFmtId="0" fontId="42" fillId="56" borderId="0" xfId="0" applyFont="1" applyFill="1" applyAlignment="1">
      <alignment horizontal="center" vertical="center"/>
    </xf>
    <xf numFmtId="0" fontId="42" fillId="41" borderId="0" xfId="0" applyFont="1" applyFill="1" applyAlignment="1">
      <alignment horizontal="center" vertical="center"/>
    </xf>
    <xf numFmtId="0" fontId="71" fillId="41" borderId="0" xfId="0" applyFont="1" applyFill="1" applyAlignment="1">
      <alignment horizontal="center" vertical="center"/>
    </xf>
    <xf numFmtId="0" fontId="63" fillId="0" borderId="0" xfId="110" applyFont="1" applyAlignment="1" applyProtection="1">
      <alignment vertical="top" wrapText="1"/>
      <protection/>
    </xf>
    <xf numFmtId="0" fontId="58" fillId="0" borderId="0" xfId="0" applyFont="1" applyAlignment="1">
      <alignment horizontal="center" vertical="center" wrapText="1"/>
    </xf>
    <xf numFmtId="0" fontId="42" fillId="38" borderId="25" xfId="0" applyFont="1" applyFill="1" applyBorder="1" applyAlignment="1" applyProtection="1">
      <alignment horizontal="center" vertical="center" wrapText="1"/>
      <protection locked="0"/>
    </xf>
    <xf numFmtId="0" fontId="49" fillId="38" borderId="25" xfId="0" applyFont="1" applyFill="1" applyBorder="1" applyAlignment="1" applyProtection="1">
      <alignment horizontal="center" vertical="center" wrapText="1"/>
      <protection locked="0"/>
    </xf>
    <xf numFmtId="0" fontId="72" fillId="38" borderId="25" xfId="0" applyFont="1" applyFill="1" applyBorder="1" applyAlignment="1" applyProtection="1">
      <alignment horizontal="center" vertical="center" wrapText="1"/>
      <protection locked="0"/>
    </xf>
    <xf numFmtId="0" fontId="42" fillId="38" borderId="25" xfId="0" applyFont="1" applyFill="1" applyBorder="1" applyAlignment="1" applyProtection="1">
      <alignment horizontal="center" vertical="center" textRotation="90" wrapText="1"/>
      <protection locked="0"/>
    </xf>
    <xf numFmtId="0" fontId="42" fillId="38" borderId="26" xfId="0" applyFont="1" applyFill="1" applyBorder="1" applyAlignment="1" applyProtection="1">
      <alignment horizontal="center" vertical="center" wrapText="1"/>
      <protection locked="0"/>
    </xf>
    <xf numFmtId="169" fontId="73" fillId="38" borderId="26" xfId="0" applyNumberFormat="1" applyFont="1" applyFill="1" applyBorder="1" applyAlignment="1">
      <alignment horizontal="center" vertical="center" wrapText="1"/>
    </xf>
    <xf numFmtId="0" fontId="42" fillId="38" borderId="26" xfId="0" applyFont="1" applyFill="1" applyBorder="1" applyAlignment="1">
      <alignment horizontal="center" vertical="center" wrapText="1"/>
    </xf>
    <xf numFmtId="0" fontId="63" fillId="0" borderId="25" xfId="110" applyFont="1" applyBorder="1" applyAlignment="1" applyProtection="1">
      <alignment horizontal="center" vertical="center" wrapText="1"/>
      <protection/>
    </xf>
    <xf numFmtId="0" fontId="74" fillId="0" borderId="25" xfId="0" applyFont="1" applyBorder="1" applyAlignment="1">
      <alignment horizontal="center" vertical="center" wrapText="1"/>
    </xf>
    <xf numFmtId="0" fontId="74" fillId="0" borderId="0" xfId="0" applyFont="1" applyBorder="1" applyAlignment="1">
      <alignment horizontal="center" vertical="center"/>
    </xf>
    <xf numFmtId="0" fontId="0" fillId="0" borderId="0" xfId="0" applyAlignment="1">
      <alignment horizontal="center" vertical="center"/>
    </xf>
    <xf numFmtId="0" fontId="75" fillId="37" borderId="27" xfId="0" applyFont="1" applyFill="1" applyBorder="1" applyAlignment="1">
      <alignment horizontal="center" vertical="center"/>
    </xf>
    <xf numFmtId="1" fontId="76" fillId="37" borderId="27" xfId="0" applyNumberFormat="1" applyFont="1" applyFill="1" applyBorder="1" applyAlignment="1">
      <alignment horizontal="center" vertical="center"/>
    </xf>
    <xf numFmtId="0" fontId="77" fillId="37" borderId="27" xfId="0" applyFont="1" applyFill="1" applyBorder="1" applyAlignment="1">
      <alignment horizontal="left" vertical="center"/>
    </xf>
    <xf numFmtId="0" fontId="76" fillId="37" borderId="27" xfId="0" applyFont="1" applyFill="1" applyBorder="1" applyAlignment="1">
      <alignment horizontal="center" vertical="center" wrapText="1"/>
    </xf>
    <xf numFmtId="0" fontId="78" fillId="37" borderId="27" xfId="0" applyFont="1" applyFill="1" applyBorder="1" applyAlignment="1">
      <alignment horizontal="center" vertical="center" wrapText="1"/>
    </xf>
    <xf numFmtId="0" fontId="77" fillId="37" borderId="27" xfId="0" applyFont="1" applyFill="1" applyBorder="1" applyAlignment="1">
      <alignment horizontal="center" vertical="center"/>
    </xf>
    <xf numFmtId="0" fontId="76" fillId="37" borderId="27" xfId="0" applyFont="1" applyFill="1" applyBorder="1" applyAlignment="1">
      <alignment horizontal="center" vertical="center"/>
    </xf>
    <xf numFmtId="169" fontId="76" fillId="37" borderId="27" xfId="0" applyNumberFormat="1" applyFont="1" applyFill="1" applyBorder="1" applyAlignment="1">
      <alignment horizontal="center" vertical="center"/>
    </xf>
    <xf numFmtId="0" fontId="79" fillId="37" borderId="27" xfId="0" applyFont="1" applyFill="1" applyBorder="1" applyAlignment="1">
      <alignment horizontal="center" vertical="center"/>
    </xf>
    <xf numFmtId="0" fontId="78" fillId="37" borderId="27" xfId="0" applyFont="1" applyFill="1" applyBorder="1" applyAlignment="1">
      <alignment horizontal="center" vertical="center"/>
    </xf>
    <xf numFmtId="0" fontId="78" fillId="37" borderId="27" xfId="0" applyFont="1" applyFill="1" applyBorder="1" applyAlignment="1">
      <alignment horizontal="left" vertical="center"/>
    </xf>
    <xf numFmtId="0" fontId="58" fillId="0" borderId="28" xfId="0" applyFont="1" applyBorder="1" applyAlignment="1">
      <alignment vertical="center"/>
    </xf>
    <xf numFmtId="0" fontId="80" fillId="0" borderId="29" xfId="0" applyFont="1" applyFill="1" applyBorder="1" applyAlignment="1">
      <alignment horizontal="center" vertical="center" wrapText="1"/>
    </xf>
    <xf numFmtId="0" fontId="15" fillId="0" borderId="29" xfId="0" applyFont="1" applyFill="1" applyBorder="1" applyAlignment="1">
      <alignment horizontal="left" vertical="center" wrapText="1"/>
    </xf>
    <xf numFmtId="0" fontId="15" fillId="0" borderId="29" xfId="0" applyFont="1" applyFill="1" applyBorder="1" applyAlignment="1">
      <alignment horizontal="left" vertical="center" wrapText="1" shrinkToFit="1"/>
    </xf>
    <xf numFmtId="0" fontId="1" fillId="0" borderId="29" xfId="0" applyFont="1" applyFill="1" applyBorder="1" applyAlignment="1">
      <alignment vertical="center" wrapText="1"/>
    </xf>
    <xf numFmtId="0" fontId="81" fillId="0" borderId="29" xfId="0" applyFont="1" applyFill="1" applyBorder="1" applyAlignment="1">
      <alignment vertical="center" wrapText="1"/>
    </xf>
    <xf numFmtId="0" fontId="80" fillId="0" borderId="30" xfId="0" applyFont="1" applyFill="1" applyBorder="1" applyAlignment="1">
      <alignment horizontal="center" vertical="center" wrapText="1"/>
    </xf>
    <xf numFmtId="49" fontId="80" fillId="0" borderId="29"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172" fontId="61" fillId="0" borderId="29" xfId="0" applyNumberFormat="1" applyFont="1" applyFill="1" applyBorder="1" applyAlignment="1" applyProtection="1">
      <alignment horizontal="center" vertical="center" wrapText="1"/>
      <protection locked="0"/>
    </xf>
    <xf numFmtId="0" fontId="82" fillId="4" borderId="29" xfId="0" applyFont="1" applyFill="1" applyBorder="1" applyAlignment="1">
      <alignment horizontal="center" vertical="center"/>
    </xf>
    <xf numFmtId="169" fontId="83" fillId="59" borderId="30" xfId="109" applyNumberFormat="1" applyFont="1" applyFill="1" applyBorder="1" applyAlignment="1" applyProtection="1">
      <alignment horizontal="center" vertical="center" wrapText="1"/>
      <protection/>
    </xf>
    <xf numFmtId="169" fontId="53" fillId="0" borderId="31" xfId="110" applyNumberFormat="1" applyFont="1" applyFill="1" applyBorder="1" applyAlignment="1" applyProtection="1">
      <alignment horizontal="center" vertical="center"/>
      <protection/>
    </xf>
    <xf numFmtId="171" fontId="84" fillId="0" borderId="32" xfId="110" applyNumberFormat="1" applyFont="1" applyFill="1" applyBorder="1" applyAlignment="1" applyProtection="1">
      <alignment horizontal="center" vertical="center"/>
      <protection/>
    </xf>
    <xf numFmtId="169" fontId="85" fillId="0" borderId="28" xfId="96" applyNumberFormat="1" applyFont="1" applyFill="1" applyBorder="1" applyAlignment="1" applyProtection="1">
      <alignment horizontal="center" vertical="center"/>
      <protection/>
    </xf>
    <xf numFmtId="173" fontId="86" fillId="0" borderId="29" xfId="0" applyNumberFormat="1" applyFont="1" applyFill="1" applyBorder="1" applyAlignment="1">
      <alignment horizontal="left" vertical="center"/>
    </xf>
    <xf numFmtId="169" fontId="50" fillId="0" borderId="28" xfId="96" applyNumberFormat="1" applyFont="1" applyFill="1" applyBorder="1" applyAlignment="1" applyProtection="1">
      <alignment horizontal="left" vertical="center"/>
      <protection/>
    </xf>
    <xf numFmtId="169" fontId="50" fillId="0" borderId="28" xfId="96" applyNumberFormat="1" applyFill="1" applyBorder="1" applyAlignment="1" applyProtection="1">
      <alignment horizontal="center" vertical="center"/>
      <protection/>
    </xf>
    <xf numFmtId="0" fontId="15" fillId="0" borderId="0" xfId="0" applyFont="1" applyFill="1" applyAlignment="1">
      <alignment horizontal="center" vertical="center"/>
    </xf>
    <xf numFmtId="171" fontId="84" fillId="0" borderId="33" xfId="110" applyNumberFormat="1" applyFont="1" applyFill="1" applyBorder="1" applyAlignment="1" applyProtection="1">
      <alignment horizontal="center" vertical="center"/>
      <protection/>
    </xf>
    <xf numFmtId="0" fontId="87" fillId="0" borderId="28" xfId="0" applyFont="1" applyFill="1" applyBorder="1" applyAlignment="1">
      <alignment horizontal="center" vertical="center"/>
    </xf>
    <xf numFmtId="0" fontId="76" fillId="37" borderId="27" xfId="0" applyFont="1" applyFill="1" applyBorder="1" applyAlignment="1">
      <alignment horizontal="left" vertical="center" wrapText="1"/>
    </xf>
    <xf numFmtId="172" fontId="76" fillId="37" borderId="27" xfId="0" applyNumberFormat="1" applyFont="1" applyFill="1" applyBorder="1" applyAlignment="1">
      <alignment horizontal="center" vertical="center"/>
    </xf>
    <xf numFmtId="0" fontId="0" fillId="56" borderId="0" xfId="0" applyFill="1" applyAlignment="1">
      <alignment vertical="center"/>
    </xf>
    <xf numFmtId="0" fontId="59" fillId="56" borderId="0" xfId="0" applyFont="1" applyFill="1" applyAlignment="1">
      <alignment horizontal="left" wrapText="1"/>
    </xf>
    <xf numFmtId="0" fontId="21" fillId="55" borderId="0" xfId="0" applyFont="1" applyFill="1" applyBorder="1" applyAlignment="1" applyProtection="1">
      <alignment horizontal="center" vertical="top" wrapText="1"/>
      <protection hidden="1"/>
    </xf>
    <xf numFmtId="0" fontId="24" fillId="55" borderId="19" xfId="110" applyFont="1" applyFill="1" applyBorder="1" applyAlignment="1" applyProtection="1">
      <alignment horizontal="center" vertical="top" wrapText="1"/>
      <protection hidden="1"/>
    </xf>
    <xf numFmtId="0" fontId="28" fillId="56" borderId="0" xfId="111" applyFont="1" applyFill="1" applyBorder="1" applyAlignment="1">
      <alignment horizontal="left" vertical="center" wrapText="1"/>
      <protection/>
    </xf>
    <xf numFmtId="0" fontId="32" fillId="56" borderId="0" xfId="111" applyFont="1" applyFill="1" applyBorder="1" applyAlignment="1">
      <alignment horizontal="left" vertical="center"/>
      <protection/>
    </xf>
    <xf numFmtId="0" fontId="32" fillId="56"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6" fillId="56" borderId="0" xfId="0" applyFont="1" applyFill="1" applyBorder="1" applyAlignment="1" applyProtection="1">
      <alignment vertical="center" wrapText="1"/>
      <protection hidden="1"/>
    </xf>
    <xf numFmtId="0" fontId="41" fillId="0" borderId="34" xfId="0" applyFont="1" applyBorder="1" applyAlignment="1" applyProtection="1">
      <alignment horizontal="left" vertical="center"/>
      <protection hidden="1"/>
    </xf>
    <xf numFmtId="0" fontId="42" fillId="41" borderId="35" xfId="0" applyFont="1" applyFill="1" applyBorder="1" applyAlignment="1" applyProtection="1">
      <alignment horizontal="left"/>
      <protection hidden="1"/>
    </xf>
    <xf numFmtId="0" fontId="41" fillId="0" borderId="20" xfId="0" applyFont="1" applyBorder="1" applyAlignment="1" applyProtection="1">
      <alignment vertical="center"/>
      <protection hidden="1"/>
    </xf>
    <xf numFmtId="0" fontId="42" fillId="41" borderId="36" xfId="0" applyFont="1" applyFill="1" applyBorder="1" applyAlignment="1" applyProtection="1">
      <alignment horizontal="left"/>
      <protection hidden="1"/>
    </xf>
    <xf numFmtId="0" fontId="42" fillId="41" borderId="37" xfId="0" applyFont="1" applyFill="1" applyBorder="1" applyAlignment="1" applyProtection="1">
      <alignment horizontal="left"/>
      <protection hidden="1"/>
    </xf>
    <xf numFmtId="0" fontId="42" fillId="41" borderId="38" xfId="0" applyFont="1" applyFill="1" applyBorder="1" applyAlignment="1" applyProtection="1">
      <alignment horizontal="left"/>
      <protection hidden="1"/>
    </xf>
    <xf numFmtId="0" fontId="45" fillId="56" borderId="0" xfId="0" applyFont="1" applyFill="1" applyBorder="1" applyAlignment="1" applyProtection="1">
      <alignment horizontal="center"/>
      <protection hidden="1"/>
    </xf>
    <xf numFmtId="0" fontId="47" fillId="56" borderId="0" xfId="0" applyFont="1" applyFill="1" applyBorder="1" applyAlignment="1" applyProtection="1">
      <alignment horizontal="center"/>
      <protection hidden="1"/>
    </xf>
    <xf numFmtId="0" fontId="48" fillId="56" borderId="0" xfId="0" applyFont="1" applyFill="1" applyBorder="1" applyAlignment="1" applyProtection="1">
      <alignment horizontal="center" vertical="center" textRotation="180" wrapText="1"/>
      <protection hidden="1"/>
    </xf>
    <xf numFmtId="0" fontId="30" fillId="56" borderId="0" xfId="0" applyFont="1" applyFill="1" applyBorder="1" applyAlignment="1" applyProtection="1">
      <alignment horizontal="center"/>
      <protection/>
    </xf>
    <xf numFmtId="0" fontId="30" fillId="56" borderId="0" xfId="0" applyFont="1" applyFill="1" applyBorder="1" applyAlignment="1" applyProtection="1">
      <alignment horizontal="center" vertical="center"/>
      <protection hidden="1"/>
    </xf>
    <xf numFmtId="0" fontId="49" fillId="56" borderId="39" xfId="0" applyFont="1" applyFill="1" applyBorder="1" applyAlignment="1" applyProtection="1">
      <alignment horizontal="center" vertical="center"/>
      <protection hidden="1"/>
    </xf>
    <xf numFmtId="0" fontId="50" fillId="56" borderId="40" xfId="96" applyNumberFormat="1" applyFont="1" applyFill="1" applyBorder="1" applyAlignment="1" applyProtection="1">
      <alignment horizontal="center" vertical="center" wrapText="1"/>
      <protection hidden="1"/>
    </xf>
    <xf numFmtId="167" fontId="49" fillId="56" borderId="25" xfId="0" applyNumberFormat="1" applyFont="1" applyFill="1" applyBorder="1" applyAlignment="1" applyProtection="1">
      <alignment horizontal="center" vertical="center" wrapText="1"/>
      <protection hidden="1"/>
    </xf>
    <xf numFmtId="0" fontId="49" fillId="56" borderId="41" xfId="0" applyFont="1" applyFill="1" applyBorder="1" applyAlignment="1" applyProtection="1">
      <alignment horizontal="center" vertical="center"/>
      <protection hidden="1"/>
    </xf>
    <xf numFmtId="0" fontId="36" fillId="56" borderId="42" xfId="0" applyFont="1" applyFill="1" applyBorder="1" applyAlignment="1" applyProtection="1">
      <alignment horizontal="center" vertical="center" wrapText="1"/>
      <protection hidden="1"/>
    </xf>
    <xf numFmtId="167" fontId="49" fillId="56" borderId="43" xfId="0" applyNumberFormat="1" applyFont="1" applyFill="1" applyBorder="1" applyAlignment="1" applyProtection="1">
      <alignment horizontal="center" vertical="center" wrapText="1"/>
      <protection hidden="1"/>
    </xf>
    <xf numFmtId="0" fontId="49" fillId="56" borderId="25" xfId="0" applyFont="1" applyFill="1" applyBorder="1" applyAlignment="1" applyProtection="1">
      <alignment horizontal="center" vertical="center" wrapText="1"/>
      <protection hidden="1"/>
    </xf>
    <xf numFmtId="168" fontId="42" fillId="6" borderId="25" xfId="0" applyNumberFormat="1" applyFont="1" applyFill="1" applyBorder="1" applyAlignment="1" applyProtection="1">
      <alignment horizontal="center" vertical="center" wrapText="1"/>
      <protection hidden="1" locked="0"/>
    </xf>
    <xf numFmtId="0" fontId="36" fillId="41" borderId="25"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center"/>
      <protection hidden="1"/>
    </xf>
    <xf numFmtId="0" fontId="49" fillId="0" borderId="0" xfId="0" applyFont="1" applyFill="1" applyBorder="1" applyAlignment="1" applyProtection="1">
      <alignment horizontal="center" vertical="center"/>
      <protection hidden="1"/>
    </xf>
    <xf numFmtId="9" fontId="49" fillId="0" borderId="0" xfId="0" applyNumberFormat="1" applyFont="1" applyFill="1" applyBorder="1" applyAlignment="1" applyProtection="1">
      <alignment horizontal="center" vertical="center" wrapText="1"/>
      <protection hidden="1"/>
    </xf>
    <xf numFmtId="0" fontId="53" fillId="0" borderId="0" xfId="0" applyFont="1" applyFill="1" applyBorder="1" applyAlignment="1" applyProtection="1">
      <alignment horizontal="right" vertical="top" wrapText="1"/>
      <protection hidden="1"/>
    </xf>
    <xf numFmtId="0" fontId="56" fillId="56" borderId="0" xfId="0" applyFont="1" applyFill="1" applyBorder="1" applyAlignment="1" applyProtection="1">
      <alignment horizontal="left" vertical="top" wrapText="1"/>
      <protection hidden="1"/>
    </xf>
    <xf numFmtId="0" fontId="56" fillId="56" borderId="0" xfId="0" applyFont="1" applyFill="1" applyBorder="1" applyAlignment="1" applyProtection="1">
      <alignment horizontal="left" vertical="center"/>
      <protection hidden="1"/>
    </xf>
    <xf numFmtId="0" fontId="53" fillId="56" borderId="0" xfId="0" applyFont="1" applyFill="1" applyBorder="1" applyAlignment="1" applyProtection="1">
      <alignment horizontal="left" vertical="top" wrapText="1"/>
      <protection hidden="1"/>
    </xf>
    <xf numFmtId="0" fontId="60" fillId="56" borderId="0" xfId="0" applyFont="1" applyFill="1" applyBorder="1" applyAlignment="1">
      <alignment horizontal="center" vertical="center" wrapText="1"/>
    </xf>
    <xf numFmtId="170" fontId="61" fillId="41" borderId="25" xfId="0" applyNumberFormat="1" applyFont="1" applyFill="1" applyBorder="1" applyAlignment="1">
      <alignment horizontal="center" vertical="center"/>
    </xf>
    <xf numFmtId="0" fontId="63" fillId="0" borderId="0" xfId="110" applyFont="1" applyBorder="1" applyAlignment="1" applyProtection="1">
      <alignment horizontal="center" vertical="top" wrapText="1"/>
      <protection/>
    </xf>
    <xf numFmtId="0" fontId="66" fillId="56" borderId="25" xfId="0" applyFont="1" applyFill="1" applyBorder="1" applyAlignment="1">
      <alignment horizontal="center" vertical="center"/>
    </xf>
    <xf numFmtId="0" fontId="67" fillId="0" borderId="0" xfId="0" applyFont="1" applyFill="1" applyBorder="1" applyAlignment="1">
      <alignment horizontal="center" vertical="center" wrapText="1"/>
    </xf>
    <xf numFmtId="0" fontId="50" fillId="0" borderId="0" xfId="96" applyNumberFormat="1" applyFill="1" applyBorder="1" applyAlignment="1" applyProtection="1">
      <alignment horizontal="center" vertical="center"/>
      <protection/>
    </xf>
  </cellXfs>
  <cellStyles count="10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erekening" xfId="57"/>
    <cellStyle name="Controlecel" xfId="58"/>
    <cellStyle name="Euro" xfId="59"/>
    <cellStyle name="Gekoppelde cel" xfId="60"/>
    <cellStyle name="Goed" xfId="61"/>
    <cellStyle name="Invoer" xfId="62"/>
    <cellStyle name="Komma 2" xfId="63"/>
    <cellStyle name="Kop 1" xfId="64"/>
    <cellStyle name="Kop 2" xfId="65"/>
    <cellStyle name="Kop 3" xfId="66"/>
    <cellStyle name="Kop 4" xfId="67"/>
    <cellStyle name="Links" xfId="68"/>
    <cellStyle name="Neutraal" xfId="69"/>
    <cellStyle name="Normal_Sheet1" xfId="70"/>
    <cellStyle name="Notitie" xfId="71"/>
    <cellStyle name="Ongeldig" xfId="72"/>
    <cellStyle name="Standaard 2" xfId="73"/>
    <cellStyle name="Standaard 2 2" xfId="74"/>
    <cellStyle name="Standaard 2 5" xfId="75"/>
    <cellStyle name="Standaard 2_Многолетники" xfId="76"/>
    <cellStyle name="Standaard 3" xfId="77"/>
    <cellStyle name="Standaard 4" xfId="78"/>
    <cellStyle name="Standaard 6" xfId="79"/>
    <cellStyle name="Standaard_Blad1" xfId="80"/>
    <cellStyle name="Titel" xfId="81"/>
    <cellStyle name="Totaal" xfId="82"/>
    <cellStyle name="Uitvoer" xfId="83"/>
    <cellStyle name="Valuta 2" xfId="84"/>
    <cellStyle name="Verklarende tekst" xfId="85"/>
    <cellStyle name="Waarschuwingstekst" xfId="86"/>
    <cellStyle name="Акцент1" xfId="87"/>
    <cellStyle name="Акцент2" xfId="88"/>
    <cellStyle name="Акцент3" xfId="89"/>
    <cellStyle name="Акцент4" xfId="90"/>
    <cellStyle name="Акцент5" xfId="91"/>
    <cellStyle name="Акцент6" xfId="92"/>
    <cellStyle name="Ввод " xfId="93"/>
    <cellStyle name="Вывод" xfId="94"/>
    <cellStyle name="Вычисление" xfId="95"/>
    <cellStyle name="Hyperlink" xfId="96"/>
    <cellStyle name="Гиперссылка 3" xfId="97"/>
    <cellStyle name="Currency" xfId="98"/>
    <cellStyle name="Currency [0]" xfId="99"/>
    <cellStyle name="Заголовок 1" xfId="100"/>
    <cellStyle name="Заголовок 2" xfId="101"/>
    <cellStyle name="Заголовок 3" xfId="102"/>
    <cellStyle name="Заголовок 4" xfId="103"/>
    <cellStyle name="Итог" xfId="104"/>
    <cellStyle name="Контрольная ячейка" xfId="105"/>
    <cellStyle name="Название" xfId="106"/>
    <cellStyle name="Нейтральный" xfId="107"/>
    <cellStyle name="Обычный 3" xfId="108"/>
    <cellStyle name="Обычный_prices_LILIES2006_springБланкзаказа" xfId="109"/>
    <cellStyle name="Обычный_prices_LILIES2006_springБланкзаказа_PRICE_COLORLINE_OSEN_2010_ЦЕНЫ" xfId="110"/>
    <cellStyle name="Обычный_Лист1" xfId="111"/>
    <cellStyle name="Плохой" xfId="112"/>
    <cellStyle name="Пояснение" xfId="113"/>
    <cellStyle name="Примечание" xfId="114"/>
    <cellStyle name="Percent" xfId="115"/>
    <cellStyle name="Связанная ячейка" xfId="116"/>
    <cellStyle name="Текст предупреждения" xfId="117"/>
    <cellStyle name="Comma" xfId="118"/>
    <cellStyle name="Comma [0]" xfId="119"/>
    <cellStyle name="Хороший" xfId="120"/>
  </cellStyles>
  <dxfs count="15">
    <dxf>
      <font>
        <b/>
        <i val="0"/>
        <color indexed="10"/>
      </font>
      <fill>
        <patternFill patternType="solid">
          <fgColor indexed="26"/>
          <bgColor indexed="43"/>
        </patternFill>
      </fill>
    </dxf>
    <dxf>
      <font>
        <b/>
        <i val="0"/>
        <color indexed="13"/>
      </font>
      <fill>
        <patternFill patternType="solid">
          <fgColor indexed="53"/>
          <bgColor indexed="19"/>
        </patternFill>
      </fill>
    </dxf>
    <dxf>
      <font>
        <b/>
        <i val="0"/>
        <color indexed="10"/>
      </font>
      <fill>
        <patternFill patternType="solid">
          <fgColor indexed="26"/>
          <bgColor indexed="43"/>
        </patternFill>
      </fill>
    </dxf>
    <dxf>
      <font>
        <b/>
        <i val="0"/>
        <color indexed="13"/>
      </font>
      <fill>
        <patternFill patternType="solid">
          <fgColor indexed="53"/>
          <bgColor indexed="19"/>
        </patternFill>
      </fill>
    </dxf>
    <dxf>
      <font>
        <b/>
        <i val="0"/>
        <color indexed="10"/>
      </font>
      <fill>
        <patternFill patternType="solid">
          <fgColor indexed="26"/>
          <bgColor indexed="43"/>
        </patternFill>
      </fill>
    </dxf>
    <dxf>
      <font>
        <b/>
        <i val="0"/>
        <color indexed="13"/>
      </font>
      <fill>
        <patternFill patternType="solid">
          <fgColor indexed="53"/>
          <bgColor indexed="19"/>
        </patternFill>
      </fill>
    </dxf>
    <dxf>
      <font>
        <b/>
        <i val="0"/>
        <color indexed="13"/>
      </font>
      <fill>
        <patternFill patternType="solid">
          <fgColor indexed="53"/>
          <bgColor indexed="19"/>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
      <font>
        <b/>
        <i val="0"/>
        <color indexed="13"/>
      </font>
      <fill>
        <patternFill patternType="solid">
          <fgColor indexed="53"/>
          <bgColor indexed="19"/>
        </patternFill>
      </fill>
    </dxf>
    <dxf>
      <font>
        <b/>
        <i val="0"/>
        <color indexed="13"/>
      </font>
      <fill>
        <patternFill patternType="solid">
          <fgColor indexed="53"/>
          <bgColor indexed="19"/>
        </patternFill>
      </fill>
    </dxf>
    <dxf>
      <font>
        <b/>
        <i val="0"/>
        <color indexed="13"/>
      </font>
      <fill>
        <patternFill patternType="solid">
          <fgColor indexed="53"/>
          <bgColor indexed="19"/>
        </patternFill>
      </fill>
    </dxf>
    <dxf>
      <font>
        <b/>
        <i val="0"/>
        <color indexed="10"/>
      </font>
      <fill>
        <patternFill patternType="solid">
          <fgColor indexed="26"/>
          <bgColor indexed="43"/>
        </patternFill>
      </fill>
    </dxf>
    <dxf>
      <font>
        <b/>
        <i val="0"/>
        <color indexed="10"/>
      </font>
      <fill>
        <patternFill patternType="solid">
          <fgColor indexed="26"/>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46C0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2F2F2"/>
      <rgbColor rgb="0000FFFF"/>
      <rgbColor rgb="00800080"/>
      <rgbColor rgb="00800000"/>
      <rgbColor rgb="00008080"/>
      <rgbColor rgb="000000FF"/>
      <rgbColor rgb="0000CCFF"/>
      <rgbColor rgb="00DBEEF4"/>
      <rgbColor rgb="00CCFFCC"/>
      <rgbColor rgb="00FFFF99"/>
      <rgbColor rgb="0099CCFF"/>
      <rgbColor rgb="00FF99CC"/>
      <rgbColor rgb="00CC99FF"/>
      <rgbColor rgb="00FFCC99"/>
      <rgbColor rgb="003366FF"/>
      <rgbColor rgb="0033CCCC"/>
      <rgbColor rgb="0099CC00"/>
      <rgbColor rgb="00FFCC00"/>
      <rgbColor rgb="00FF9900"/>
      <rgbColor rgb="00FF6600"/>
      <rgbColor rgb="007F7F7F"/>
      <rgbColor rgb="00969696"/>
      <rgbColor rgb="00003366"/>
      <rgbColor rgb="00339966"/>
      <rgbColor rgb="00003300"/>
      <rgbColor rgb="0040315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95</xdr:col>
      <xdr:colOff>9525</xdr:colOff>
      <xdr:row>7</xdr:row>
      <xdr:rowOff>28575</xdr:rowOff>
    </xdr:from>
    <xdr:to>
      <xdr:col>103</xdr:col>
      <xdr:colOff>104775</xdr:colOff>
      <xdr:row>25</xdr:row>
      <xdr:rowOff>9525</xdr:rowOff>
    </xdr:to>
    <xdr:pic>
      <xdr:nvPicPr>
        <xdr:cNvPr id="1" name="Рисунок 1"/>
        <xdr:cNvPicPr preferRelativeResize="1">
          <a:picLocks noChangeAspect="1"/>
        </xdr:cNvPicPr>
      </xdr:nvPicPr>
      <xdr:blipFill>
        <a:blip r:embed="rId1"/>
        <a:stretch>
          <a:fillRect/>
        </a:stretch>
      </xdr:blipFill>
      <xdr:spPr>
        <a:xfrm rot="21540000">
          <a:off x="10782300" y="752475"/>
          <a:ext cx="1009650" cy="3352800"/>
        </a:xfrm>
        <a:prstGeom prst="rect">
          <a:avLst/>
        </a:prstGeom>
        <a:blipFill>
          <a:blip r:embed=""/>
          <a:srcRect/>
          <a:stretch>
            <a:fillRect/>
          </a:stretch>
        </a:blipFill>
        <a:ln w="9525" cmpd="sng">
          <a:noFill/>
        </a:ln>
      </xdr:spPr>
    </xdr:pic>
    <xdr:clientData/>
  </xdr:twoCellAnchor>
  <xdr:twoCellAnchor>
    <xdr:from>
      <xdr:col>85</xdr:col>
      <xdr:colOff>47625</xdr:colOff>
      <xdr:row>7</xdr:row>
      <xdr:rowOff>9525</xdr:rowOff>
    </xdr:from>
    <xdr:to>
      <xdr:col>94</xdr:col>
      <xdr:colOff>28575</xdr:colOff>
      <xdr:row>24</xdr:row>
      <xdr:rowOff>171450</xdr:rowOff>
    </xdr:to>
    <xdr:pic>
      <xdr:nvPicPr>
        <xdr:cNvPr id="2" name="Рисунок 3"/>
        <xdr:cNvPicPr preferRelativeResize="1">
          <a:picLocks noChangeAspect="1"/>
        </xdr:cNvPicPr>
      </xdr:nvPicPr>
      <xdr:blipFill>
        <a:blip r:embed="rId2"/>
        <a:stretch>
          <a:fillRect/>
        </a:stretch>
      </xdr:blipFill>
      <xdr:spPr>
        <a:xfrm rot="21540000">
          <a:off x="9677400" y="733425"/>
          <a:ext cx="1009650" cy="3324225"/>
        </a:xfrm>
        <a:prstGeom prst="rect">
          <a:avLst/>
        </a:prstGeom>
        <a:blipFill>
          <a:blip r:embed=""/>
          <a:srcRect/>
          <a:stretch>
            <a:fillRect/>
          </a:stretch>
        </a:blipFill>
        <a:ln w="9525" cmpd="sng">
          <a:noFill/>
        </a:ln>
      </xdr:spPr>
    </xdr:pic>
    <xdr:clientData/>
  </xdr:twoCellAnchor>
  <xdr:twoCellAnchor>
    <xdr:from>
      <xdr:col>74</xdr:col>
      <xdr:colOff>76200</xdr:colOff>
      <xdr:row>6</xdr:row>
      <xdr:rowOff>114300</xdr:rowOff>
    </xdr:from>
    <xdr:to>
      <xdr:col>83</xdr:col>
      <xdr:colOff>66675</xdr:colOff>
      <xdr:row>24</xdr:row>
      <xdr:rowOff>190500</xdr:rowOff>
    </xdr:to>
    <xdr:pic>
      <xdr:nvPicPr>
        <xdr:cNvPr id="3" name="Рисунок 2"/>
        <xdr:cNvPicPr preferRelativeResize="1">
          <a:picLocks noChangeAspect="1"/>
        </xdr:cNvPicPr>
      </xdr:nvPicPr>
      <xdr:blipFill>
        <a:blip r:embed="rId3"/>
        <a:stretch>
          <a:fillRect/>
        </a:stretch>
      </xdr:blipFill>
      <xdr:spPr>
        <a:xfrm>
          <a:off x="8448675" y="714375"/>
          <a:ext cx="1019175" cy="3362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otka-sem.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CO102"/>
  <sheetViews>
    <sheetView view="pageBreakPreview" zoomScaleSheetLayoutView="100" zoomScalePageLayoutView="0" workbookViewId="0" topLeftCell="A16">
      <selection activeCell="W25" sqref="W25"/>
    </sheetView>
  </sheetViews>
  <sheetFormatPr defaultColWidth="9.140625" defaultRowHeight="9" customHeight="1"/>
  <cols>
    <col min="1" max="20" width="1.57421875" style="1" customWidth="1"/>
    <col min="21" max="21" width="1.8515625" style="1" customWidth="1"/>
    <col min="22" max="22" width="1.57421875" style="1" customWidth="1"/>
    <col min="23" max="37" width="1.57421875" style="2" customWidth="1"/>
    <col min="38" max="38" width="9.421875" style="2" customWidth="1"/>
    <col min="39" max="50" width="1.57421875" style="2" customWidth="1"/>
    <col min="51" max="51" width="0.71875" style="2" customWidth="1"/>
    <col min="52" max="60" width="1.57421875" style="2" customWidth="1"/>
    <col min="61" max="154" width="1.7109375" style="3" customWidth="1"/>
    <col min="155" max="16384" width="9.140625" style="3" customWidth="1"/>
  </cols>
  <sheetData>
    <row r="1" spans="1:61" ht="9" customHeight="1">
      <c r="A1" s="4"/>
      <c r="B1" s="141" t="s">
        <v>0</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5"/>
      <c r="BH1" s="5"/>
      <c r="BI1" s="4"/>
    </row>
    <row r="2" spans="1:61" ht="9" customHeight="1">
      <c r="A2" s="4"/>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5"/>
      <c r="BH2" s="5"/>
      <c r="BI2" s="4"/>
    </row>
    <row r="3" spans="1:61" ht="9" customHeight="1">
      <c r="A3" s="4"/>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5"/>
      <c r="BH3" s="5"/>
      <c r="BI3" s="4"/>
    </row>
    <row r="4" spans="1:61" ht="5.25" customHeight="1">
      <c r="A4" s="4"/>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5"/>
      <c r="BH4" s="5"/>
      <c r="BI4" s="4"/>
    </row>
    <row r="5" spans="1:61" ht="5.25" customHeight="1">
      <c r="A5" s="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5"/>
      <c r="BH5" s="5"/>
      <c r="BI5" s="4"/>
    </row>
    <row r="6" spans="1:61" ht="9.75" customHeight="1">
      <c r="A6" s="7"/>
      <c r="B6" s="7"/>
      <c r="C6" s="142" t="s">
        <v>1</v>
      </c>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8"/>
      <c r="BH6" s="8"/>
      <c r="BI6" s="7"/>
    </row>
    <row r="7" spans="1:61" ht="9.75" customHeight="1">
      <c r="A7" s="7"/>
      <c r="B7" s="8"/>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8"/>
      <c r="BH7" s="8"/>
      <c r="BI7" s="7"/>
    </row>
    <row r="8" spans="1:61" ht="9.75" customHeight="1">
      <c r="A8" s="7"/>
      <c r="B8" s="8"/>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8"/>
      <c r="BH8" s="8"/>
      <c r="BI8" s="7"/>
    </row>
    <row r="9" spans="1:61" ht="9.75" customHeight="1">
      <c r="A9" s="7"/>
      <c r="B9" s="8"/>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8"/>
      <c r="BH9" s="8"/>
      <c r="BI9" s="7"/>
    </row>
    <row r="10" spans="1:61" ht="9.75" customHeight="1">
      <c r="A10" s="7"/>
      <c r="B10" s="8"/>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8"/>
      <c r="BH10" s="8"/>
      <c r="BI10" s="7"/>
    </row>
    <row r="11" spans="1:61" ht="9.75" customHeight="1">
      <c r="A11" s="9"/>
      <c r="B11" s="10"/>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0"/>
      <c r="BH11" s="10"/>
      <c r="BI11" s="9"/>
    </row>
    <row r="12" spans="1:61" ht="13.5" customHeight="1">
      <c r="A12" s="11"/>
      <c r="B12" s="12"/>
      <c r="C12" s="13"/>
      <c r="D12" s="13"/>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2"/>
      <c r="BI12" s="11"/>
    </row>
    <row r="13" spans="1:61" s="19" customFormat="1" ht="18" customHeight="1">
      <c r="A13" s="15"/>
      <c r="B13" s="16"/>
      <c r="C13" s="16"/>
      <c r="D13" s="17"/>
      <c r="E13" s="143" t="s">
        <v>2</v>
      </c>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8"/>
      <c r="BG13" s="15"/>
      <c r="BH13" s="18"/>
      <c r="BI13" s="18"/>
    </row>
    <row r="14" spans="1:61" s="19" customFormat="1" ht="21" customHeight="1">
      <c r="A14" s="15"/>
      <c r="B14" s="16"/>
      <c r="C14" s="16"/>
      <c r="D14" s="20"/>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8"/>
      <c r="BG14" s="15"/>
      <c r="BH14" s="18"/>
      <c r="BI14" s="18"/>
    </row>
    <row r="15" spans="1:61" s="19" customFormat="1" ht="18.75" customHeight="1">
      <c r="A15" s="15"/>
      <c r="B15" s="21"/>
      <c r="C15" s="21"/>
      <c r="D15" s="21"/>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8"/>
      <c r="BG15" s="15"/>
      <c r="BH15" s="18"/>
      <c r="BI15" s="18"/>
    </row>
    <row r="16" spans="1:61" s="19" customFormat="1" ht="6.75" customHeight="1">
      <c r="A16" s="15"/>
      <c r="B16" s="21"/>
      <c r="C16" s="21"/>
      <c r="D16" s="21"/>
      <c r="E16" s="21"/>
      <c r="F16" s="21"/>
      <c r="G16" s="21"/>
      <c r="H16" s="22"/>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3"/>
      <c r="BG16" s="23"/>
      <c r="BH16" s="23"/>
      <c r="BI16" s="15"/>
    </row>
    <row r="17" spans="1:61" s="19" customFormat="1" ht="18.75" customHeight="1">
      <c r="A17" s="24"/>
      <c r="B17" s="25"/>
      <c r="C17" s="25"/>
      <c r="D17" s="25"/>
      <c r="E17" s="144" t="s">
        <v>3</v>
      </c>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21"/>
      <c r="BD17" s="21"/>
      <c r="BE17" s="21"/>
      <c r="BF17" s="23"/>
      <c r="BG17" s="23"/>
      <c r="BH17" s="23"/>
      <c r="BI17" s="15"/>
    </row>
    <row r="18" spans="1:61" s="19" customFormat="1" ht="17.25" customHeight="1">
      <c r="A18" s="15"/>
      <c r="B18" s="21"/>
      <c r="C18" s="21"/>
      <c r="D18" s="21"/>
      <c r="E18" s="145" t="s">
        <v>4</v>
      </c>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21"/>
      <c r="BD18" s="21"/>
      <c r="BE18" s="21"/>
      <c r="BF18" s="23"/>
      <c r="BG18" s="23"/>
      <c r="BH18" s="23"/>
      <c r="BI18" s="15"/>
    </row>
    <row r="19" spans="1:61" s="19" customFormat="1" ht="18.75" customHeight="1">
      <c r="A19" s="15"/>
      <c r="B19" s="21"/>
      <c r="C19" s="21"/>
      <c r="D19" s="21"/>
      <c r="E19" s="146" t="s">
        <v>5</v>
      </c>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21"/>
      <c r="BD19" s="21"/>
      <c r="BE19" s="21"/>
      <c r="BF19" s="23"/>
      <c r="BG19" s="23"/>
      <c r="BH19" s="23"/>
      <c r="BI19" s="15"/>
    </row>
    <row r="20" spans="1:61" s="19" customFormat="1" ht="7.5" customHeight="1">
      <c r="A20" s="15"/>
      <c r="B20" s="21"/>
      <c r="C20" s="21"/>
      <c r="D20" s="21"/>
      <c r="E20" s="15"/>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3"/>
      <c r="BG20" s="23"/>
      <c r="BH20" s="23"/>
      <c r="BI20" s="15"/>
    </row>
    <row r="21" spans="1:61" s="19" customFormat="1" ht="34.5" customHeight="1">
      <c r="A21" s="15"/>
      <c r="B21" s="21"/>
      <c r="C21" s="21"/>
      <c r="D21" s="21"/>
      <c r="E21" s="147" t="s">
        <v>6</v>
      </c>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21"/>
      <c r="BF21" s="23"/>
      <c r="BG21" s="23"/>
      <c r="BH21" s="23"/>
      <c r="BI21" s="15"/>
    </row>
    <row r="22" spans="1:61" ht="11.25" customHeight="1">
      <c r="A22" s="11"/>
      <c r="B22" s="26"/>
      <c r="C22" s="26"/>
      <c r="D22" s="26"/>
      <c r="E22" s="27"/>
      <c r="F22" s="28"/>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9"/>
      <c r="BG22" s="29"/>
      <c r="BH22" s="29"/>
      <c r="BI22" s="11"/>
    </row>
    <row r="23" spans="1:61" ht="7.5" customHeight="1">
      <c r="A23" s="11"/>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9"/>
      <c r="BG23" s="29"/>
      <c r="BH23" s="29"/>
      <c r="BI23" s="11"/>
    </row>
    <row r="24" spans="1:61" ht="16.5" customHeight="1">
      <c r="A24" s="11"/>
      <c r="B24" s="26"/>
      <c r="C24" s="148" t="s">
        <v>7</v>
      </c>
      <c r="D24" s="148"/>
      <c r="E24" s="148"/>
      <c r="F24" s="148"/>
      <c r="G24" s="148"/>
      <c r="H24" s="148"/>
      <c r="I24" s="148"/>
      <c r="J24" s="148"/>
      <c r="K24" s="148"/>
      <c r="L24" s="148"/>
      <c r="M24" s="148"/>
      <c r="N24" s="148"/>
      <c r="O24" s="148"/>
      <c r="P24" s="148"/>
      <c r="Q24" s="148"/>
      <c r="R24" s="148"/>
      <c r="S24" s="148"/>
      <c r="T24" s="148"/>
      <c r="U24" s="148"/>
      <c r="V24" s="148"/>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1"/>
    </row>
    <row r="25" spans="1:61" ht="16.5" customHeight="1">
      <c r="A25" s="11"/>
      <c r="B25" s="26"/>
      <c r="C25" s="150" t="s">
        <v>8</v>
      </c>
      <c r="D25" s="150"/>
      <c r="E25" s="150"/>
      <c r="F25" s="150"/>
      <c r="G25" s="150"/>
      <c r="H25" s="150"/>
      <c r="I25" s="150"/>
      <c r="J25" s="150"/>
      <c r="K25" s="150"/>
      <c r="L25" s="150"/>
      <c r="M25" s="150"/>
      <c r="N25" s="150"/>
      <c r="O25" s="150"/>
      <c r="P25" s="150"/>
      <c r="Q25" s="150"/>
      <c r="R25" s="150"/>
      <c r="S25" s="150"/>
      <c r="T25" s="150"/>
      <c r="U25" s="150"/>
      <c r="V25" s="150"/>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1"/>
    </row>
    <row r="26" spans="1:61" ht="16.5" customHeight="1">
      <c r="A26" s="11"/>
      <c r="B26" s="26"/>
      <c r="C26" s="30" t="s">
        <v>9</v>
      </c>
      <c r="D26" s="31"/>
      <c r="E26" s="31"/>
      <c r="F26" s="31"/>
      <c r="G26" s="31"/>
      <c r="H26" s="31"/>
      <c r="I26" s="32"/>
      <c r="J26" s="32"/>
      <c r="K26" s="32"/>
      <c r="L26" s="3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1"/>
    </row>
    <row r="27" spans="1:61" ht="16.5" customHeight="1">
      <c r="A27" s="11"/>
      <c r="B27" s="26"/>
      <c r="C27" s="30" t="s">
        <v>10</v>
      </c>
      <c r="D27" s="31"/>
      <c r="E27" s="31"/>
      <c r="F27" s="31"/>
      <c r="G27" s="31"/>
      <c r="H27" s="31"/>
      <c r="I27" s="32"/>
      <c r="J27" s="32"/>
      <c r="K27" s="32"/>
      <c r="L27" s="3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1"/>
    </row>
    <row r="28" spans="1:85" ht="16.5" customHeight="1">
      <c r="A28" s="11"/>
      <c r="B28" s="26"/>
      <c r="C28" s="33" t="s">
        <v>11</v>
      </c>
      <c r="D28" s="31"/>
      <c r="E28" s="31"/>
      <c r="F28" s="31"/>
      <c r="G28" s="31"/>
      <c r="H28" s="31"/>
      <c r="I28" s="32"/>
      <c r="J28" s="32"/>
      <c r="K28" s="32"/>
      <c r="L28" s="3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1"/>
      <c r="BU28" s="34" t="s">
        <v>12</v>
      </c>
      <c r="BV28" s="34"/>
      <c r="BW28" s="34"/>
      <c r="BX28" s="34"/>
      <c r="BY28" s="34"/>
      <c r="BZ28" s="34"/>
      <c r="CA28" s="34"/>
      <c r="CB28" s="34"/>
      <c r="CC28" s="34"/>
      <c r="CD28" s="34"/>
      <c r="CE28" s="34"/>
      <c r="CF28" s="34"/>
      <c r="CG28" s="34"/>
    </row>
    <row r="29" spans="1:61" ht="16.5" customHeight="1">
      <c r="A29" s="11"/>
      <c r="B29" s="26"/>
      <c r="C29" s="30" t="s">
        <v>13</v>
      </c>
      <c r="D29" s="31"/>
      <c r="E29" s="31"/>
      <c r="F29" s="31"/>
      <c r="G29" s="31"/>
      <c r="H29" s="31"/>
      <c r="I29" s="32"/>
      <c r="J29" s="32"/>
      <c r="K29" s="32"/>
      <c r="L29" s="32"/>
      <c r="M29" s="32"/>
      <c r="N29" s="32"/>
      <c r="O29" s="32"/>
      <c r="P29" s="32"/>
      <c r="Q29" s="32"/>
      <c r="R29" s="32"/>
      <c r="S29" s="32"/>
      <c r="T29" s="32"/>
      <c r="U29" s="32"/>
      <c r="V29" s="32"/>
      <c r="W29" s="32"/>
      <c r="X29" s="32"/>
      <c r="Y29" s="32"/>
      <c r="Z29" s="32"/>
      <c r="AA29" s="3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1"/>
    </row>
    <row r="30" spans="1:61" ht="16.5" customHeight="1">
      <c r="A30" s="11"/>
      <c r="B30" s="26"/>
      <c r="C30" s="35" t="s">
        <v>14</v>
      </c>
      <c r="D30" s="36"/>
      <c r="E30" s="36"/>
      <c r="F30" s="36"/>
      <c r="G30" s="36"/>
      <c r="H30" s="36"/>
      <c r="I30" s="37"/>
      <c r="J30" s="37"/>
      <c r="K30" s="37"/>
      <c r="L30" s="37"/>
      <c r="M30" s="37"/>
      <c r="N30" s="37"/>
      <c r="O30" s="37"/>
      <c r="P30" s="37"/>
      <c r="Q30" s="37"/>
      <c r="R30" s="37"/>
      <c r="S30" s="37"/>
      <c r="T30" s="38"/>
      <c r="U30" s="38"/>
      <c r="V30" s="38"/>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1"/>
    </row>
    <row r="31" spans="1:61" ht="8.25" customHeight="1">
      <c r="A31" s="11"/>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9"/>
      <c r="BG31" s="29"/>
      <c r="BH31" s="29"/>
      <c r="BI31" s="11"/>
    </row>
    <row r="32" spans="1:61" ht="9" customHeight="1">
      <c r="A32" s="11"/>
      <c r="B32" s="11"/>
      <c r="C32" s="11"/>
      <c r="D32" s="154" t="s">
        <v>15</v>
      </c>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39"/>
      <c r="AN32" s="39"/>
      <c r="AO32" s="39"/>
      <c r="AP32" s="39"/>
      <c r="AQ32" s="39"/>
      <c r="AR32" s="39"/>
      <c r="AS32" s="39"/>
      <c r="AT32" s="39"/>
      <c r="AU32" s="39"/>
      <c r="AV32" s="39"/>
      <c r="AW32" s="39"/>
      <c r="AX32" s="39"/>
      <c r="AY32" s="39"/>
      <c r="AZ32" s="39"/>
      <c r="BA32" s="39"/>
      <c r="BB32" s="39"/>
      <c r="BC32" s="39"/>
      <c r="BD32" s="39"/>
      <c r="BE32" s="39"/>
      <c r="BF32" s="39"/>
      <c r="BG32" s="39"/>
      <c r="BH32" s="39"/>
      <c r="BI32" s="11"/>
    </row>
    <row r="33" spans="1:61" ht="9" customHeight="1">
      <c r="A33" s="40"/>
      <c r="B33" s="40"/>
      <c r="C33" s="40"/>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40"/>
      <c r="AN33" s="39"/>
      <c r="AO33" s="39"/>
      <c r="AP33" s="39"/>
      <c r="AQ33" s="39"/>
      <c r="AR33" s="39"/>
      <c r="AS33" s="39"/>
      <c r="AT33" s="39"/>
      <c r="AU33" s="39"/>
      <c r="AV33" s="39"/>
      <c r="AW33" s="39"/>
      <c r="AX33" s="39"/>
      <c r="AY33" s="39"/>
      <c r="AZ33" s="39"/>
      <c r="BA33" s="39"/>
      <c r="BB33" s="39"/>
      <c r="BC33" s="39"/>
      <c r="BD33" s="39"/>
      <c r="BE33" s="40"/>
      <c r="BF33" s="40"/>
      <c r="BG33" s="40"/>
      <c r="BH33" s="40"/>
      <c r="BI33" s="11"/>
    </row>
    <row r="34" spans="1:61" ht="9" customHeight="1">
      <c r="A34" s="40"/>
      <c r="B34" s="11"/>
      <c r="C34" s="11"/>
      <c r="D34" s="155" t="s">
        <v>16</v>
      </c>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39"/>
      <c r="AM34" s="39"/>
      <c r="AN34" s="39"/>
      <c r="AO34" s="39"/>
      <c r="AP34" s="39"/>
      <c r="AQ34" s="39"/>
      <c r="AR34" s="39"/>
      <c r="AS34" s="39"/>
      <c r="AT34" s="39"/>
      <c r="AU34" s="39"/>
      <c r="AV34" s="39"/>
      <c r="AW34" s="39"/>
      <c r="AX34" s="39"/>
      <c r="AY34" s="39"/>
      <c r="AZ34" s="39"/>
      <c r="BA34" s="39"/>
      <c r="BB34" s="39"/>
      <c r="BC34" s="39"/>
      <c r="BD34" s="39"/>
      <c r="BE34" s="39"/>
      <c r="BF34" s="39"/>
      <c r="BG34" s="39"/>
      <c r="BH34" s="40"/>
      <c r="BI34" s="11"/>
    </row>
    <row r="35" spans="1:93" ht="9" customHeight="1">
      <c r="A35" s="11"/>
      <c r="B35" s="11"/>
      <c r="C35" s="11"/>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39"/>
      <c r="AM35" s="39"/>
      <c r="AN35" s="39"/>
      <c r="AO35" s="39"/>
      <c r="AP35" s="39"/>
      <c r="AQ35" s="39"/>
      <c r="AR35" s="39"/>
      <c r="AS35" s="39"/>
      <c r="AT35" s="39"/>
      <c r="AU35" s="39"/>
      <c r="AV35" s="39"/>
      <c r="AW35" s="39"/>
      <c r="AX35" s="39"/>
      <c r="AY35" s="39"/>
      <c r="AZ35" s="39"/>
      <c r="BA35" s="39"/>
      <c r="BB35" s="39"/>
      <c r="BC35" s="39"/>
      <c r="BD35" s="39"/>
      <c r="BE35" s="39"/>
      <c r="BF35" s="39"/>
      <c r="BG35" s="39"/>
      <c r="BH35" s="40"/>
      <c r="BI35" s="11"/>
      <c r="CN35" s="156"/>
      <c r="CO35" s="156"/>
    </row>
    <row r="36" spans="1:93" ht="9" customHeight="1">
      <c r="A36" s="11"/>
      <c r="B36" s="11"/>
      <c r="C36" s="11"/>
      <c r="D36" s="157" t="s">
        <v>17</v>
      </c>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8" t="s">
        <v>18</v>
      </c>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1"/>
      <c r="CN36" s="156"/>
      <c r="CO36" s="156"/>
    </row>
    <row r="37" spans="1:93" ht="9" customHeight="1">
      <c r="A37" s="11"/>
      <c r="B37" s="11"/>
      <c r="C37" s="11"/>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1"/>
      <c r="CN37" s="156"/>
      <c r="CO37" s="156"/>
    </row>
    <row r="38" spans="1:93" ht="9" customHeight="1">
      <c r="A38" s="11"/>
      <c r="B38" s="11"/>
      <c r="C38" s="11"/>
      <c r="D38" s="41"/>
      <c r="E38" s="41"/>
      <c r="F38" s="42"/>
      <c r="G38" s="42"/>
      <c r="H38" s="42"/>
      <c r="I38" s="42"/>
      <c r="J38" s="42"/>
      <c r="K38" s="42"/>
      <c r="L38" s="42"/>
      <c r="M38" s="42"/>
      <c r="N38" s="42"/>
      <c r="O38" s="42"/>
      <c r="P38" s="42"/>
      <c r="Q38" s="42"/>
      <c r="R38" s="42"/>
      <c r="S38" s="42"/>
      <c r="T38" s="42"/>
      <c r="U38" s="42"/>
      <c r="V38" s="42"/>
      <c r="W38" s="43"/>
      <c r="X38" s="43"/>
      <c r="Y38" s="43"/>
      <c r="Z38" s="43"/>
      <c r="AA38" s="43"/>
      <c r="AB38" s="43"/>
      <c r="AC38" s="43"/>
      <c r="AD38" s="43"/>
      <c r="AE38" s="43"/>
      <c r="AF38" s="43"/>
      <c r="AG38" s="43"/>
      <c r="AH38" s="43"/>
      <c r="AI38" s="43"/>
      <c r="AJ38" s="43"/>
      <c r="AK38" s="44"/>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11"/>
      <c r="CN38" s="156"/>
      <c r="CO38" s="156"/>
    </row>
    <row r="39" spans="1:93" ht="9" customHeight="1">
      <c r="A39" s="11"/>
      <c r="B39" s="11"/>
      <c r="C39" s="11"/>
      <c r="D39" s="159" t="s">
        <v>19</v>
      </c>
      <c r="E39" s="159"/>
      <c r="F39" s="160" t="s">
        <v>20</v>
      </c>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1">
        <f>'КУСТАРНИКИ В КРАСОЧНОЙ УПАК'!H1</f>
        <v>0</v>
      </c>
      <c r="AL39" s="161"/>
      <c r="AM39" s="161"/>
      <c r="AN39" s="161"/>
      <c r="AO39" s="161"/>
      <c r="AP39" s="161"/>
      <c r="AQ39" s="161"/>
      <c r="AR39" s="161"/>
      <c r="AS39" s="161"/>
      <c r="AT39" s="161"/>
      <c r="AU39" s="161"/>
      <c r="AV39" s="161"/>
      <c r="AW39" s="161"/>
      <c r="AX39" s="161"/>
      <c r="AY39" s="45"/>
      <c r="AZ39" s="39"/>
      <c r="BA39" s="39"/>
      <c r="BB39" s="39"/>
      <c r="BC39" s="39"/>
      <c r="BD39" s="39"/>
      <c r="BE39" s="39"/>
      <c r="BF39" s="39"/>
      <c r="BG39" s="39"/>
      <c r="BH39" s="39"/>
      <c r="BI39" s="11"/>
      <c r="CN39" s="156"/>
      <c r="CO39" s="156"/>
    </row>
    <row r="40" spans="1:93" ht="9" customHeight="1">
      <c r="A40" s="11"/>
      <c r="B40" s="11"/>
      <c r="C40" s="11"/>
      <c r="D40" s="159"/>
      <c r="E40" s="159"/>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1"/>
      <c r="AL40" s="161"/>
      <c r="AM40" s="161"/>
      <c r="AN40" s="161"/>
      <c r="AO40" s="161"/>
      <c r="AP40" s="161"/>
      <c r="AQ40" s="161"/>
      <c r="AR40" s="161"/>
      <c r="AS40" s="161"/>
      <c r="AT40" s="161"/>
      <c r="AU40" s="161"/>
      <c r="AV40" s="161"/>
      <c r="AW40" s="161"/>
      <c r="AX40" s="161"/>
      <c r="AY40" s="45"/>
      <c r="AZ40" s="39"/>
      <c r="BA40" s="39"/>
      <c r="BB40" s="39"/>
      <c r="BC40" s="39"/>
      <c r="BD40" s="39"/>
      <c r="BE40" s="39"/>
      <c r="BF40" s="39"/>
      <c r="BG40" s="39"/>
      <c r="BH40" s="39"/>
      <c r="BI40" s="11"/>
      <c r="CN40" s="156"/>
      <c r="CO40" s="156"/>
    </row>
    <row r="41" spans="1:93" ht="9" customHeight="1">
      <c r="A41" s="11"/>
      <c r="B41" s="11"/>
      <c r="C41" s="11"/>
      <c r="D41" s="159"/>
      <c r="E41" s="159"/>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1"/>
      <c r="AL41" s="161"/>
      <c r="AM41" s="161"/>
      <c r="AN41" s="161"/>
      <c r="AO41" s="161"/>
      <c r="AP41" s="161"/>
      <c r="AQ41" s="161"/>
      <c r="AR41" s="161"/>
      <c r="AS41" s="161"/>
      <c r="AT41" s="161"/>
      <c r="AU41" s="161"/>
      <c r="AV41" s="161"/>
      <c r="AW41" s="161"/>
      <c r="AX41" s="161"/>
      <c r="AY41" s="45"/>
      <c r="AZ41" s="39"/>
      <c r="BA41" s="39"/>
      <c r="BB41" s="39"/>
      <c r="BC41" s="39"/>
      <c r="BD41" s="39"/>
      <c r="BE41" s="39"/>
      <c r="BF41" s="39"/>
      <c r="BG41" s="39"/>
      <c r="BH41" s="39"/>
      <c r="BI41" s="11"/>
      <c r="CN41" s="156"/>
      <c r="CO41" s="156"/>
    </row>
    <row r="42" spans="1:93" ht="9" customHeight="1">
      <c r="A42" s="11"/>
      <c r="B42" s="11"/>
      <c r="C42" s="11"/>
      <c r="D42" s="159"/>
      <c r="E42" s="159"/>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1"/>
      <c r="AL42" s="161"/>
      <c r="AM42" s="161"/>
      <c r="AN42" s="161"/>
      <c r="AO42" s="161"/>
      <c r="AP42" s="161"/>
      <c r="AQ42" s="161"/>
      <c r="AR42" s="161"/>
      <c r="AS42" s="161"/>
      <c r="AT42" s="161"/>
      <c r="AU42" s="161"/>
      <c r="AV42" s="161"/>
      <c r="AW42" s="161"/>
      <c r="AX42" s="161"/>
      <c r="AY42" s="45"/>
      <c r="AZ42" s="39"/>
      <c r="BA42" s="39"/>
      <c r="BB42" s="39"/>
      <c r="BC42" s="39"/>
      <c r="BD42" s="39"/>
      <c r="BE42" s="39"/>
      <c r="BF42" s="39"/>
      <c r="BG42" s="39"/>
      <c r="BH42" s="39"/>
      <c r="BI42" s="11"/>
      <c r="CN42" s="156"/>
      <c r="CO42" s="156"/>
    </row>
    <row r="43" spans="1:93" ht="9" customHeight="1">
      <c r="A43" s="11"/>
      <c r="B43" s="46"/>
      <c r="C43" s="46"/>
      <c r="D43" s="162"/>
      <c r="E43" s="162"/>
      <c r="F43" s="163" t="s">
        <v>21</v>
      </c>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4">
        <f>AK39+AK41</f>
        <v>0</v>
      </c>
      <c r="AL43" s="164"/>
      <c r="AM43" s="164"/>
      <c r="AN43" s="164"/>
      <c r="AO43" s="164"/>
      <c r="AP43" s="164"/>
      <c r="AQ43" s="164"/>
      <c r="AR43" s="164"/>
      <c r="AS43" s="164"/>
      <c r="AT43" s="164"/>
      <c r="AU43" s="164"/>
      <c r="AV43" s="164"/>
      <c r="AW43" s="164"/>
      <c r="AX43" s="164"/>
      <c r="AY43" s="45"/>
      <c r="AZ43" s="39"/>
      <c r="BA43" s="39"/>
      <c r="BB43" s="39"/>
      <c r="BC43" s="39"/>
      <c r="BD43" s="39"/>
      <c r="BE43" s="39"/>
      <c r="BF43" s="39"/>
      <c r="BG43" s="39"/>
      <c r="BH43" s="39"/>
      <c r="BI43" s="11"/>
      <c r="CN43" s="156"/>
      <c r="CO43" s="156"/>
    </row>
    <row r="44" spans="1:93" ht="9" customHeight="1">
      <c r="A44" s="11"/>
      <c r="B44" s="46"/>
      <c r="C44" s="46"/>
      <c r="D44" s="162"/>
      <c r="E44" s="162"/>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4"/>
      <c r="AL44" s="164"/>
      <c r="AM44" s="164"/>
      <c r="AN44" s="164"/>
      <c r="AO44" s="164"/>
      <c r="AP44" s="164"/>
      <c r="AQ44" s="164"/>
      <c r="AR44" s="164"/>
      <c r="AS44" s="164"/>
      <c r="AT44" s="164"/>
      <c r="AU44" s="164"/>
      <c r="AV44" s="164"/>
      <c r="AW44" s="164"/>
      <c r="AX44" s="164"/>
      <c r="AY44" s="45"/>
      <c r="AZ44" s="39"/>
      <c r="BA44" s="39"/>
      <c r="BB44" s="39"/>
      <c r="BC44" s="39"/>
      <c r="BD44" s="39"/>
      <c r="BE44" s="39"/>
      <c r="BF44" s="39"/>
      <c r="BG44" s="39"/>
      <c r="BH44" s="39"/>
      <c r="BI44" s="11"/>
      <c r="CN44" s="156"/>
      <c r="CO44" s="156"/>
    </row>
    <row r="45" spans="1:93" ht="9" customHeight="1">
      <c r="A45" s="11"/>
      <c r="B45" s="11"/>
      <c r="C45" s="11"/>
      <c r="D45" s="18"/>
      <c r="E45" s="18"/>
      <c r="F45" s="44"/>
      <c r="G45" s="44"/>
      <c r="H45" s="44"/>
      <c r="I45" s="44"/>
      <c r="J45" s="44"/>
      <c r="K45" s="44"/>
      <c r="L45" s="44"/>
      <c r="M45" s="44"/>
      <c r="N45" s="44"/>
      <c r="O45" s="44"/>
      <c r="P45" s="44"/>
      <c r="Q45" s="44"/>
      <c r="R45" s="44"/>
      <c r="S45" s="44"/>
      <c r="T45" s="44"/>
      <c r="U45" s="44"/>
      <c r="V45" s="44"/>
      <c r="W45" s="39"/>
      <c r="X45" s="39"/>
      <c r="Y45" s="39"/>
      <c r="Z45" s="39"/>
      <c r="AA45" s="39"/>
      <c r="AB45" s="39"/>
      <c r="AC45" s="39"/>
      <c r="AD45" s="39"/>
      <c r="AE45" s="39"/>
      <c r="AF45" s="39"/>
      <c r="AG45" s="39"/>
      <c r="AH45" s="39"/>
      <c r="AI45" s="39"/>
      <c r="AJ45" s="39"/>
      <c r="AK45" s="165"/>
      <c r="AL45" s="165"/>
      <c r="AM45" s="165"/>
      <c r="AN45" s="165"/>
      <c r="AO45" s="165"/>
      <c r="AP45" s="165"/>
      <c r="AQ45" s="165"/>
      <c r="AR45" s="165"/>
      <c r="AS45" s="165"/>
      <c r="AT45" s="165"/>
      <c r="AU45" s="166"/>
      <c r="AV45" s="166"/>
      <c r="AW45" s="166"/>
      <c r="AX45" s="166"/>
      <c r="AY45" s="45"/>
      <c r="AZ45" s="39"/>
      <c r="BA45" s="39"/>
      <c r="BB45" s="39"/>
      <c r="BC45" s="39"/>
      <c r="BD45" s="39"/>
      <c r="BE45" s="39"/>
      <c r="BF45" s="39"/>
      <c r="BG45" s="39"/>
      <c r="BH45" s="39"/>
      <c r="BI45" s="11"/>
      <c r="CN45" s="156"/>
      <c r="CO45" s="156"/>
    </row>
    <row r="46" spans="1:93" ht="9" customHeight="1">
      <c r="A46" s="11"/>
      <c r="B46" s="11"/>
      <c r="C46" s="11"/>
      <c r="D46" s="18"/>
      <c r="E46" s="18"/>
      <c r="F46" s="44"/>
      <c r="G46" s="44"/>
      <c r="H46" s="44"/>
      <c r="I46" s="44"/>
      <c r="J46" s="44"/>
      <c r="K46" s="44"/>
      <c r="L46" s="44"/>
      <c r="M46" s="44"/>
      <c r="N46" s="44"/>
      <c r="O46" s="44"/>
      <c r="P46" s="44"/>
      <c r="Q46" s="44"/>
      <c r="R46" s="44"/>
      <c r="S46" s="44"/>
      <c r="T46" s="44"/>
      <c r="U46" s="44"/>
      <c r="V46" s="44"/>
      <c r="W46" s="39"/>
      <c r="X46" s="39"/>
      <c r="Y46" s="39"/>
      <c r="Z46" s="39"/>
      <c r="AA46" s="39"/>
      <c r="AB46" s="39"/>
      <c r="AC46" s="39"/>
      <c r="AD46" s="39"/>
      <c r="AE46" s="39"/>
      <c r="AF46" s="39"/>
      <c r="AG46" s="39"/>
      <c r="AH46" s="39"/>
      <c r="AI46" s="39"/>
      <c r="AJ46" s="39"/>
      <c r="AK46" s="165"/>
      <c r="AL46" s="165"/>
      <c r="AM46" s="165"/>
      <c r="AN46" s="165"/>
      <c r="AO46" s="165"/>
      <c r="AP46" s="165"/>
      <c r="AQ46" s="165"/>
      <c r="AR46" s="165"/>
      <c r="AS46" s="165"/>
      <c r="AT46" s="165"/>
      <c r="AU46" s="166"/>
      <c r="AV46" s="166"/>
      <c r="AW46" s="166"/>
      <c r="AX46" s="166"/>
      <c r="AY46" s="45"/>
      <c r="AZ46" s="39"/>
      <c r="BA46" s="39"/>
      <c r="BB46" s="39"/>
      <c r="BC46" s="39"/>
      <c r="BD46" s="39"/>
      <c r="BE46" s="39"/>
      <c r="BF46" s="39"/>
      <c r="BG46" s="39"/>
      <c r="BH46" s="39"/>
      <c r="BI46" s="11"/>
      <c r="CN46" s="156"/>
      <c r="CO46" s="156"/>
    </row>
    <row r="47" spans="1:93" ht="9" customHeight="1">
      <c r="A47" s="11"/>
      <c r="B47" s="11"/>
      <c r="C47" s="11"/>
      <c r="D47" s="167" t="s">
        <v>22</v>
      </c>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1">
        <f>AK39*(1-AU45)+AK41*(1-IF(AU45&gt;0.2,0.2,AU45))</f>
        <v>0</v>
      </c>
      <c r="AL47" s="161"/>
      <c r="AM47" s="161"/>
      <c r="AN47" s="161"/>
      <c r="AO47" s="161"/>
      <c r="AP47" s="161"/>
      <c r="AQ47" s="161"/>
      <c r="AR47" s="161"/>
      <c r="AS47" s="161"/>
      <c r="AT47" s="161"/>
      <c r="AU47" s="161"/>
      <c r="AV47" s="161"/>
      <c r="AW47" s="161"/>
      <c r="AX47" s="161"/>
      <c r="AY47" s="45"/>
      <c r="AZ47" s="39"/>
      <c r="BA47" s="39"/>
      <c r="BB47" s="39"/>
      <c r="BC47" s="39"/>
      <c r="BD47" s="39"/>
      <c r="BE47" s="39"/>
      <c r="BF47" s="39"/>
      <c r="BG47" s="39"/>
      <c r="BH47" s="39"/>
      <c r="BI47" s="11"/>
      <c r="CN47" s="156"/>
      <c r="CO47" s="156"/>
    </row>
    <row r="48" spans="1:61" s="50" customFormat="1" ht="9" customHeight="1">
      <c r="A48" s="47"/>
      <c r="B48" s="48"/>
      <c r="C48" s="48"/>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1"/>
      <c r="AL48" s="161"/>
      <c r="AM48" s="161"/>
      <c r="AN48" s="161"/>
      <c r="AO48" s="161"/>
      <c r="AP48" s="161"/>
      <c r="AQ48" s="161"/>
      <c r="AR48" s="161"/>
      <c r="AS48" s="161"/>
      <c r="AT48" s="161"/>
      <c r="AU48" s="161"/>
      <c r="AV48" s="161"/>
      <c r="AW48" s="161"/>
      <c r="AX48" s="161"/>
      <c r="AY48" s="49"/>
      <c r="AZ48" s="47"/>
      <c r="BA48" s="47"/>
      <c r="BB48" s="47"/>
      <c r="BC48" s="47"/>
      <c r="BD48" s="47"/>
      <c r="BE48" s="48"/>
      <c r="BF48" s="48"/>
      <c r="BG48" s="48"/>
      <c r="BH48" s="47"/>
      <c r="BI48" s="47"/>
    </row>
    <row r="49" spans="1:61" s="50" customFormat="1" ht="4.5" customHeight="1">
      <c r="A49" s="47"/>
      <c r="B49" s="48"/>
      <c r="C49" s="48"/>
      <c r="D49" s="51"/>
      <c r="E49" s="51"/>
      <c r="F49" s="51"/>
      <c r="G49" s="51"/>
      <c r="H49" s="51"/>
      <c r="I49" s="51"/>
      <c r="J49" s="51"/>
      <c r="K49" s="51"/>
      <c r="L49" s="51"/>
      <c r="M49" s="51"/>
      <c r="N49" s="51"/>
      <c r="O49" s="51"/>
      <c r="P49" s="51"/>
      <c r="Q49" s="51"/>
      <c r="R49" s="51"/>
      <c r="S49" s="51"/>
      <c r="T49" s="51"/>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3"/>
      <c r="BA49" s="53"/>
      <c r="BB49" s="48"/>
      <c r="BC49" s="48"/>
      <c r="BD49" s="48"/>
      <c r="BE49" s="48"/>
      <c r="BF49" s="48"/>
      <c r="BG49" s="48"/>
      <c r="BH49" s="47"/>
      <c r="BI49" s="47"/>
    </row>
    <row r="50" spans="1:61" s="50" customFormat="1" ht="4.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48"/>
      <c r="BC50" s="48"/>
      <c r="BD50" s="48"/>
      <c r="BE50" s="48"/>
      <c r="BF50" s="48"/>
      <c r="BG50" s="48"/>
      <c r="BH50" s="47"/>
      <c r="BI50" s="47"/>
    </row>
    <row r="51" spans="1:61" s="50" customFormat="1" ht="9" customHeight="1">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39"/>
    </row>
    <row r="52" spans="1:61" s="50" customFormat="1" ht="9" customHeight="1">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39"/>
    </row>
    <row r="53" spans="3:61" s="50" customFormat="1" ht="12" customHeight="1">
      <c r="C53" s="50" t="s">
        <v>23</v>
      </c>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39"/>
    </row>
    <row r="54" spans="1:61" s="50" customFormat="1" ht="9" customHeight="1">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70"/>
      <c r="AS54" s="170"/>
      <c r="AT54" s="170"/>
      <c r="AU54" s="170"/>
      <c r="AV54" s="170"/>
      <c r="AW54" s="170"/>
      <c r="AX54" s="170"/>
      <c r="AY54" s="170"/>
      <c r="AZ54" s="170"/>
      <c r="BA54" s="170"/>
      <c r="BB54" s="170"/>
      <c r="BC54" s="170"/>
      <c r="BD54" s="170"/>
      <c r="BE54" s="170"/>
      <c r="BF54" s="170"/>
      <c r="BG54" s="170"/>
      <c r="BH54" s="170"/>
      <c r="BI54" s="47"/>
    </row>
    <row r="55" spans="1:61" s="50" customFormat="1" ht="9" customHeight="1">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70"/>
      <c r="AS55" s="170"/>
      <c r="AT55" s="170"/>
      <c r="AU55" s="170"/>
      <c r="AV55" s="170"/>
      <c r="AW55" s="170"/>
      <c r="AX55" s="170"/>
      <c r="AY55" s="170"/>
      <c r="AZ55" s="170"/>
      <c r="BA55" s="170"/>
      <c r="BB55" s="170"/>
      <c r="BC55" s="170"/>
      <c r="BD55" s="170"/>
      <c r="BE55" s="170"/>
      <c r="BF55" s="170"/>
      <c r="BG55" s="170"/>
      <c r="BH55" s="170"/>
      <c r="BI55" s="47"/>
    </row>
    <row r="56" spans="1:61" s="50" customFormat="1" ht="9" customHeight="1">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70"/>
      <c r="AS56" s="170"/>
      <c r="AT56" s="170"/>
      <c r="AU56" s="170"/>
      <c r="AV56" s="170"/>
      <c r="AW56" s="170"/>
      <c r="AX56" s="170"/>
      <c r="AY56" s="170"/>
      <c r="AZ56" s="170"/>
      <c r="BA56" s="170"/>
      <c r="BB56" s="170"/>
      <c r="BC56" s="170"/>
      <c r="BD56" s="170"/>
      <c r="BE56" s="170"/>
      <c r="BF56" s="170"/>
      <c r="BG56" s="170"/>
      <c r="BH56" s="170"/>
      <c r="BI56" s="47"/>
    </row>
    <row r="57" spans="1:61" s="50" customFormat="1" ht="9" customHeight="1">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70"/>
      <c r="AS57" s="170"/>
      <c r="AT57" s="170"/>
      <c r="AU57" s="170"/>
      <c r="AV57" s="170"/>
      <c r="AW57" s="170"/>
      <c r="AX57" s="170"/>
      <c r="AY57" s="170"/>
      <c r="AZ57" s="170"/>
      <c r="BA57" s="170"/>
      <c r="BB57" s="170"/>
      <c r="BC57" s="170"/>
      <c r="BD57" s="170"/>
      <c r="BE57" s="170"/>
      <c r="BF57" s="170"/>
      <c r="BG57" s="170"/>
      <c r="BH57" s="170"/>
      <c r="BI57" s="47"/>
    </row>
    <row r="58" spans="1:61" s="50" customFormat="1" ht="9" customHeight="1">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70"/>
      <c r="AS58" s="170"/>
      <c r="AT58" s="170"/>
      <c r="AU58" s="170"/>
      <c r="AV58" s="170"/>
      <c r="AW58" s="170"/>
      <c r="AX58" s="170"/>
      <c r="AY58" s="170"/>
      <c r="AZ58" s="170"/>
      <c r="BA58" s="170"/>
      <c r="BB58" s="170"/>
      <c r="BC58" s="170"/>
      <c r="BD58" s="170"/>
      <c r="BE58" s="170"/>
      <c r="BF58" s="170"/>
      <c r="BG58" s="170"/>
      <c r="BH58" s="170"/>
      <c r="BI58" s="47"/>
    </row>
    <row r="59" spans="1:61" s="50" customFormat="1" ht="9" customHeight="1">
      <c r="A59" s="169"/>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70"/>
      <c r="AS59" s="170"/>
      <c r="AT59" s="170"/>
      <c r="AU59" s="170"/>
      <c r="AV59" s="170"/>
      <c r="AW59" s="170"/>
      <c r="AX59" s="170"/>
      <c r="AY59" s="170"/>
      <c r="AZ59" s="170"/>
      <c r="BA59" s="170"/>
      <c r="BB59" s="170"/>
      <c r="BC59" s="170"/>
      <c r="BD59" s="170"/>
      <c r="BE59" s="170"/>
      <c r="BF59" s="170"/>
      <c r="BG59" s="170"/>
      <c r="BH59" s="170"/>
      <c r="BI59" s="47"/>
    </row>
    <row r="60" spans="1:61" s="50" customFormat="1" ht="9" customHeight="1">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70"/>
      <c r="AS60" s="170"/>
      <c r="AT60" s="170"/>
      <c r="AU60" s="170"/>
      <c r="AV60" s="170"/>
      <c r="AW60" s="170"/>
      <c r="AX60" s="170"/>
      <c r="AY60" s="170"/>
      <c r="AZ60" s="170"/>
      <c r="BA60" s="170"/>
      <c r="BB60" s="170"/>
      <c r="BC60" s="170"/>
      <c r="BD60" s="170"/>
      <c r="BE60" s="170"/>
      <c r="BF60" s="170"/>
      <c r="BG60" s="170"/>
      <c r="BH60" s="170"/>
      <c r="BI60" s="47"/>
    </row>
    <row r="61" spans="1:61" s="50" customFormat="1" ht="9" customHeight="1" hidden="1">
      <c r="A61" s="169"/>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70"/>
      <c r="AS61" s="170"/>
      <c r="AT61" s="170"/>
      <c r="AU61" s="170"/>
      <c r="AV61" s="170"/>
      <c r="AW61" s="170"/>
      <c r="AX61" s="170"/>
      <c r="AY61" s="170"/>
      <c r="AZ61" s="170"/>
      <c r="BA61" s="170"/>
      <c r="BB61" s="170"/>
      <c r="BC61" s="170"/>
      <c r="BD61" s="170"/>
      <c r="BE61" s="170"/>
      <c r="BF61" s="170"/>
      <c r="BG61" s="170"/>
      <c r="BH61" s="170"/>
      <c r="BI61" s="47"/>
    </row>
    <row r="62" spans="1:61" s="50" customFormat="1" ht="9" customHeight="1" hidden="1">
      <c r="A62" s="169"/>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70"/>
      <c r="AS62" s="170"/>
      <c r="AT62" s="170"/>
      <c r="AU62" s="170"/>
      <c r="AV62" s="170"/>
      <c r="AW62" s="170"/>
      <c r="AX62" s="170"/>
      <c r="AY62" s="170"/>
      <c r="AZ62" s="170"/>
      <c r="BA62" s="170"/>
      <c r="BB62" s="170"/>
      <c r="BC62" s="170"/>
      <c r="BD62" s="170"/>
      <c r="BE62" s="170"/>
      <c r="BF62" s="170"/>
      <c r="BG62" s="170"/>
      <c r="BH62" s="170"/>
      <c r="BI62" s="47"/>
    </row>
    <row r="63" spans="1:61" s="50" customFormat="1" ht="9" customHeight="1" hidden="1">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70"/>
      <c r="AS63" s="170"/>
      <c r="AT63" s="170"/>
      <c r="AU63" s="170"/>
      <c r="AV63" s="170"/>
      <c r="AW63" s="170"/>
      <c r="AX63" s="170"/>
      <c r="AY63" s="170"/>
      <c r="AZ63" s="170"/>
      <c r="BA63" s="170"/>
      <c r="BB63" s="170"/>
      <c r="BC63" s="170"/>
      <c r="BD63" s="170"/>
      <c r="BE63" s="170"/>
      <c r="BF63" s="170"/>
      <c r="BG63" s="170"/>
      <c r="BH63" s="170"/>
      <c r="BI63" s="47"/>
    </row>
    <row r="64" spans="1:61" s="50" customFormat="1" ht="9" customHeight="1" hidden="1">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70"/>
      <c r="AS64" s="170"/>
      <c r="AT64" s="170"/>
      <c r="AU64" s="170"/>
      <c r="AV64" s="170"/>
      <c r="AW64" s="170"/>
      <c r="AX64" s="170"/>
      <c r="AY64" s="170"/>
      <c r="AZ64" s="170"/>
      <c r="BA64" s="170"/>
      <c r="BB64" s="170"/>
      <c r="BC64" s="170"/>
      <c r="BD64" s="170"/>
      <c r="BE64" s="170"/>
      <c r="BF64" s="170"/>
      <c r="BG64" s="170"/>
      <c r="BH64" s="170"/>
      <c r="BI64" s="47"/>
    </row>
    <row r="65" spans="1:61" s="50" customFormat="1" ht="9" customHeight="1" hidden="1">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70"/>
      <c r="AS65" s="170"/>
      <c r="AT65" s="170"/>
      <c r="AU65" s="170"/>
      <c r="AV65" s="170"/>
      <c r="AW65" s="170"/>
      <c r="AX65" s="170"/>
      <c r="AY65" s="170"/>
      <c r="AZ65" s="170"/>
      <c r="BA65" s="170"/>
      <c r="BB65" s="170"/>
      <c r="BC65" s="170"/>
      <c r="BD65" s="170"/>
      <c r="BE65" s="170"/>
      <c r="BF65" s="170"/>
      <c r="BG65" s="170"/>
      <c r="BH65" s="170"/>
      <c r="BI65" s="47"/>
    </row>
    <row r="66" spans="2:69" s="50" customFormat="1" ht="9" customHeight="1" hidden="1">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47"/>
      <c r="BJ66" s="47"/>
      <c r="BK66" s="47"/>
      <c r="BL66" s="47"/>
      <c r="BM66" s="47"/>
      <c r="BN66" s="47"/>
      <c r="BO66" s="47"/>
      <c r="BP66" s="47"/>
      <c r="BQ66" s="47"/>
    </row>
    <row r="67" spans="1:69" s="50" customFormat="1" ht="9" customHeight="1" hidden="1">
      <c r="A67" s="47"/>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47"/>
      <c r="BJ67" s="47"/>
      <c r="BK67" s="47"/>
      <c r="BL67" s="47"/>
      <c r="BM67" s="47"/>
      <c r="BN67" s="47"/>
      <c r="BO67" s="47"/>
      <c r="BP67" s="47"/>
      <c r="BQ67" s="47"/>
    </row>
    <row r="68" spans="1:69" s="50" customFormat="1" ht="9" customHeight="1" hidden="1">
      <c r="A68" s="47"/>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47"/>
      <c r="BI68" s="47"/>
      <c r="BJ68" s="47"/>
      <c r="BK68" s="47"/>
      <c r="BL68" s="47"/>
      <c r="BM68" s="47"/>
      <c r="BN68" s="47"/>
      <c r="BO68" s="47"/>
      <c r="BP68" s="47"/>
      <c r="BQ68" s="47"/>
    </row>
    <row r="69" spans="1:60" ht="15" customHeight="1" hidden="1">
      <c r="A69" s="11"/>
      <c r="B69" s="57"/>
      <c r="C69" s="58"/>
      <c r="D69" s="58"/>
      <c r="E69" s="58"/>
      <c r="F69" s="58"/>
      <c r="G69" s="58"/>
      <c r="H69" s="58"/>
      <c r="I69" s="58"/>
      <c r="J69" s="58"/>
      <c r="K69" s="58"/>
      <c r="L69" s="58"/>
      <c r="M69" s="58"/>
      <c r="N69" s="58"/>
      <c r="O69" s="58"/>
      <c r="P69" s="58"/>
      <c r="Q69" s="58"/>
      <c r="R69" s="58"/>
      <c r="S69" s="58"/>
      <c r="T69" s="58"/>
      <c r="U69" s="58"/>
      <c r="V69" s="58"/>
      <c r="W69" s="59"/>
      <c r="X69" s="59"/>
      <c r="Y69" s="59"/>
      <c r="Z69" s="59"/>
      <c r="AA69" s="59"/>
      <c r="AB69" s="59"/>
      <c r="AC69" s="59"/>
      <c r="AD69" s="59"/>
      <c r="AE69" s="59"/>
      <c r="AF69" s="59"/>
      <c r="AG69" s="59"/>
      <c r="AH69" s="59"/>
      <c r="AI69" s="59"/>
      <c r="AJ69" s="59"/>
      <c r="AK69" s="59"/>
      <c r="AL69" s="39"/>
      <c r="AM69" s="39"/>
      <c r="AN69" s="39"/>
      <c r="AO69" s="39"/>
      <c r="AP69" s="39"/>
      <c r="AQ69" s="39"/>
      <c r="AR69" s="39"/>
      <c r="AS69" s="39"/>
      <c r="AT69" s="39"/>
      <c r="AU69" s="39"/>
      <c r="AV69" s="39"/>
      <c r="AW69" s="39"/>
      <c r="AX69" s="39"/>
      <c r="AY69" s="39"/>
      <c r="AZ69" s="39"/>
      <c r="BA69" s="39"/>
      <c r="BB69" s="39"/>
      <c r="BC69" s="39"/>
      <c r="BD69" s="39"/>
      <c r="BE69" s="39"/>
      <c r="BF69" s="39"/>
      <c r="BG69" s="39"/>
      <c r="BH69" s="39"/>
    </row>
    <row r="70" spans="1:60" ht="9" customHeight="1" hidden="1">
      <c r="A70" s="11"/>
      <c r="B70" s="58"/>
      <c r="C70" s="58"/>
      <c r="D70" s="58"/>
      <c r="E70" s="58"/>
      <c r="F70" s="58"/>
      <c r="G70" s="58"/>
      <c r="H70" s="58"/>
      <c r="I70" s="58"/>
      <c r="J70" s="58"/>
      <c r="K70" s="58"/>
      <c r="L70" s="58"/>
      <c r="M70" s="58"/>
      <c r="N70" s="58"/>
      <c r="O70" s="58"/>
      <c r="P70" s="58"/>
      <c r="Q70" s="58"/>
      <c r="R70" s="58"/>
      <c r="S70" s="58"/>
      <c r="T70" s="58"/>
      <c r="U70" s="58"/>
      <c r="V70" s="58"/>
      <c r="W70" s="59"/>
      <c r="X70" s="59"/>
      <c r="Y70" s="59"/>
      <c r="Z70" s="59"/>
      <c r="AA70" s="59"/>
      <c r="AB70" s="59"/>
      <c r="AC70" s="59"/>
      <c r="AD70" s="59"/>
      <c r="AE70" s="59"/>
      <c r="AF70" s="59"/>
      <c r="AG70" s="59"/>
      <c r="AH70" s="59"/>
      <c r="AI70" s="59"/>
      <c r="AJ70" s="59"/>
      <c r="AK70" s="59"/>
      <c r="AL70" s="39"/>
      <c r="AM70" s="39"/>
      <c r="AN70" s="39"/>
      <c r="AO70" s="39"/>
      <c r="AP70" s="39"/>
      <c r="AQ70" s="39"/>
      <c r="AR70" s="39"/>
      <c r="AS70" s="39"/>
      <c r="AT70" s="39"/>
      <c r="AU70" s="39"/>
      <c r="AV70" s="39"/>
      <c r="AW70" s="39"/>
      <c r="AX70" s="39"/>
      <c r="AY70" s="39"/>
      <c r="AZ70" s="39"/>
      <c r="BA70" s="39"/>
      <c r="BB70" s="39"/>
      <c r="BC70" s="39"/>
      <c r="BD70" s="39"/>
      <c r="BE70" s="39"/>
      <c r="BF70" s="39"/>
      <c r="BG70" s="39"/>
      <c r="BH70" s="39"/>
    </row>
    <row r="71" spans="1:69" ht="14.25" customHeight="1" hidden="1">
      <c r="A71" s="11"/>
      <c r="B71" s="58"/>
      <c r="C71" s="58"/>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60"/>
      <c r="BK71" s="60"/>
      <c r="BL71" s="60"/>
      <c r="BM71" s="60"/>
      <c r="BN71" s="60"/>
      <c r="BO71" s="60"/>
      <c r="BP71" s="60"/>
      <c r="BQ71" s="60"/>
    </row>
    <row r="72" spans="1:69" ht="9.75" customHeight="1" hidden="1">
      <c r="A72" s="11"/>
      <c r="B72" s="58"/>
      <c r="C72" s="58"/>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60"/>
      <c r="BK72" s="60"/>
      <c r="BL72" s="60"/>
      <c r="BM72" s="60"/>
      <c r="BN72" s="60"/>
      <c r="BO72" s="60"/>
      <c r="BP72" s="60"/>
      <c r="BQ72" s="60"/>
    </row>
    <row r="73" spans="1:69" ht="15.75" customHeight="1" hidden="1">
      <c r="A73" s="11"/>
      <c r="B73" s="57"/>
      <c r="C73" s="58"/>
      <c r="D73" s="61"/>
      <c r="E73" s="57"/>
      <c r="F73" s="57"/>
      <c r="G73" s="57"/>
      <c r="H73" s="57"/>
      <c r="I73" s="57"/>
      <c r="J73" s="57"/>
      <c r="K73" s="57"/>
      <c r="L73" s="57"/>
      <c r="M73" s="57"/>
      <c r="N73" s="57"/>
      <c r="O73" s="57"/>
      <c r="P73" s="57"/>
      <c r="Q73" s="57"/>
      <c r="R73" s="57"/>
      <c r="S73" s="57"/>
      <c r="T73" s="57"/>
      <c r="U73" s="57"/>
      <c r="V73" s="57"/>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row>
    <row r="74" spans="1:69" ht="9" customHeight="1" hidden="1">
      <c r="A74" s="11"/>
      <c r="B74" s="58"/>
      <c r="C74" s="58"/>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row>
    <row r="75" spans="1:69" ht="9" customHeight="1" hidden="1">
      <c r="A75" s="11"/>
      <c r="B75" s="58"/>
      <c r="C75" s="58"/>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row>
    <row r="76" spans="1:69" ht="14.25" customHeight="1" hidden="1">
      <c r="A76" s="11"/>
      <c r="B76" s="57"/>
      <c r="C76" s="58"/>
      <c r="D76" s="64"/>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row>
    <row r="77" spans="1:69" ht="9" customHeight="1" hidden="1">
      <c r="A77" s="11"/>
      <c r="B77" s="58"/>
      <c r="C77" s="58"/>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row>
    <row r="78" spans="1:69" ht="9" customHeight="1" hidden="1">
      <c r="A78" s="11"/>
      <c r="B78" s="58"/>
      <c r="C78" s="58"/>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row>
    <row r="79" spans="1:69" ht="9" customHeight="1" hidden="1">
      <c r="A79" s="11"/>
      <c r="B79" s="58"/>
      <c r="C79" s="58"/>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row>
    <row r="80" spans="1:69" ht="9" customHeight="1" hidden="1">
      <c r="A80" s="11"/>
      <c r="B80" s="58"/>
      <c r="C80" s="58"/>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row>
    <row r="81" spans="1:69" ht="9" customHeight="1" hidden="1">
      <c r="A81" s="11"/>
      <c r="B81" s="58"/>
      <c r="C81" s="58"/>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row>
    <row r="82" spans="1:69" ht="9" customHeight="1" hidden="1">
      <c r="A82" s="11"/>
      <c r="B82" s="58"/>
      <c r="C82" s="58"/>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65"/>
      <c r="BO82" s="65"/>
      <c r="BP82" s="65"/>
      <c r="BQ82" s="65"/>
    </row>
    <row r="83" spans="1:69" ht="9" customHeight="1" hidden="1">
      <c r="A83" s="11"/>
      <c r="B83" s="58"/>
      <c r="C83" s="58"/>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65"/>
      <c r="BO83" s="65"/>
      <c r="BP83" s="65"/>
      <c r="BQ83" s="65"/>
    </row>
    <row r="84" spans="1:69" ht="9" customHeight="1" hidden="1">
      <c r="A84" s="11"/>
      <c r="B84" s="58"/>
      <c r="C84" s="58"/>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row>
    <row r="85" spans="1:69" ht="9" customHeight="1" hidden="1">
      <c r="A85" s="11"/>
      <c r="B85" s="58"/>
      <c r="C85" s="58"/>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row>
    <row r="86" spans="1:69" ht="9" customHeight="1" hidden="1">
      <c r="A86" s="11"/>
      <c r="B86" s="11"/>
      <c r="C86" s="11"/>
      <c r="D86" s="11"/>
      <c r="E86" s="11"/>
      <c r="F86" s="11"/>
      <c r="G86" s="11"/>
      <c r="H86" s="11"/>
      <c r="I86" s="11"/>
      <c r="J86" s="11"/>
      <c r="K86" s="11"/>
      <c r="L86" s="11"/>
      <c r="M86" s="11"/>
      <c r="N86" s="11"/>
      <c r="O86" s="11"/>
      <c r="P86" s="11"/>
      <c r="Q86" s="11"/>
      <c r="R86" s="11"/>
      <c r="S86" s="11"/>
      <c r="T86" s="11"/>
      <c r="U86" s="11"/>
      <c r="V86" s="11"/>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11"/>
      <c r="BJ86" s="11"/>
      <c r="BK86" s="11"/>
      <c r="BL86" s="11"/>
      <c r="BM86" s="11"/>
      <c r="BN86" s="11"/>
      <c r="BO86" s="11"/>
      <c r="BP86" s="11"/>
      <c r="BQ86" s="11"/>
    </row>
    <row r="87" spans="1:69" ht="15" customHeight="1" hidden="1">
      <c r="A87" s="11"/>
      <c r="B87" s="11"/>
      <c r="C87" s="58"/>
      <c r="D87" s="58"/>
      <c r="E87" s="11"/>
      <c r="F87" s="11"/>
      <c r="G87" s="11"/>
      <c r="H87" s="11"/>
      <c r="I87" s="11"/>
      <c r="J87" s="11"/>
      <c r="K87" s="11"/>
      <c r="L87" s="11"/>
      <c r="M87" s="11"/>
      <c r="N87" s="11"/>
      <c r="O87" s="11"/>
      <c r="P87" s="11"/>
      <c r="Q87" s="11"/>
      <c r="R87" s="11"/>
      <c r="S87" s="11"/>
      <c r="T87" s="11"/>
      <c r="U87" s="11"/>
      <c r="V87" s="11"/>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11"/>
      <c r="BJ87" s="11"/>
      <c r="BK87" s="11"/>
      <c r="BL87" s="11"/>
      <c r="BM87" s="11"/>
      <c r="BN87" s="11"/>
      <c r="BO87" s="11"/>
      <c r="BP87" s="11"/>
      <c r="BQ87" s="11"/>
    </row>
    <row r="88" spans="1:69" ht="15" customHeight="1" hidden="1">
      <c r="A88" s="11"/>
      <c r="B88" s="11"/>
      <c r="C88" s="58"/>
      <c r="D88" s="58"/>
      <c r="E88" s="11"/>
      <c r="F88" s="11"/>
      <c r="G88" s="11"/>
      <c r="H88" s="11"/>
      <c r="I88" s="11"/>
      <c r="J88" s="11"/>
      <c r="K88" s="11"/>
      <c r="L88" s="11"/>
      <c r="M88" s="11"/>
      <c r="N88" s="11"/>
      <c r="O88" s="11"/>
      <c r="P88" s="11"/>
      <c r="Q88" s="11"/>
      <c r="R88" s="11"/>
      <c r="S88" s="11"/>
      <c r="T88" s="11"/>
      <c r="U88" s="11"/>
      <c r="V88" s="11"/>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11"/>
      <c r="BJ88" s="11"/>
      <c r="BK88" s="11"/>
      <c r="BL88" s="11"/>
      <c r="BM88" s="11"/>
      <c r="BN88" s="11"/>
      <c r="BO88" s="11"/>
      <c r="BP88" s="11"/>
      <c r="BQ88" s="11"/>
    </row>
    <row r="89" spans="1:69" ht="15" customHeight="1" hidden="1">
      <c r="A89" s="11"/>
      <c r="B89" s="11"/>
      <c r="C89" s="58"/>
      <c r="D89" s="58"/>
      <c r="E89" s="11"/>
      <c r="F89" s="11"/>
      <c r="G89" s="11"/>
      <c r="H89" s="11"/>
      <c r="I89" s="11"/>
      <c r="J89" s="11"/>
      <c r="K89" s="11"/>
      <c r="L89" s="11"/>
      <c r="M89" s="11"/>
      <c r="N89" s="11"/>
      <c r="O89" s="11"/>
      <c r="P89" s="11"/>
      <c r="Q89" s="11"/>
      <c r="R89" s="11"/>
      <c r="S89" s="11"/>
      <c r="T89" s="11"/>
      <c r="U89" s="11"/>
      <c r="V89" s="11"/>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11"/>
      <c r="BJ89" s="11"/>
      <c r="BK89" s="11"/>
      <c r="BL89" s="11"/>
      <c r="BM89" s="11"/>
      <c r="BN89" s="11"/>
      <c r="BO89" s="11"/>
      <c r="BP89" s="11"/>
      <c r="BQ89" s="11"/>
    </row>
    <row r="90" spans="1:69" ht="9" customHeight="1" hidden="1">
      <c r="A90" s="11"/>
      <c r="B90" s="11"/>
      <c r="C90" s="11"/>
      <c r="D90" s="11"/>
      <c r="E90" s="11"/>
      <c r="F90" s="11"/>
      <c r="G90" s="11"/>
      <c r="H90" s="11"/>
      <c r="I90" s="11"/>
      <c r="J90" s="11"/>
      <c r="K90" s="11"/>
      <c r="L90" s="11"/>
      <c r="M90" s="11"/>
      <c r="N90" s="11"/>
      <c r="O90" s="11"/>
      <c r="P90" s="11"/>
      <c r="Q90" s="11"/>
      <c r="R90" s="11"/>
      <c r="S90" s="11"/>
      <c r="T90" s="11"/>
      <c r="U90" s="11"/>
      <c r="V90" s="11"/>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11"/>
      <c r="BJ90" s="11"/>
      <c r="BK90" s="11"/>
      <c r="BL90" s="11"/>
      <c r="BM90" s="11"/>
      <c r="BN90" s="11"/>
      <c r="BO90" s="11"/>
      <c r="BP90" s="11"/>
      <c r="BQ90" s="11"/>
    </row>
    <row r="91" spans="1:69" ht="9" customHeight="1" hidden="1">
      <c r="A91" s="11"/>
      <c r="B91" s="11"/>
      <c r="C91" s="11"/>
      <c r="D91" s="11"/>
      <c r="E91" s="11"/>
      <c r="F91" s="11"/>
      <c r="G91" s="11"/>
      <c r="H91" s="11"/>
      <c r="I91" s="11"/>
      <c r="J91" s="11"/>
      <c r="K91" s="11"/>
      <c r="L91" s="11"/>
      <c r="M91" s="11"/>
      <c r="N91" s="11"/>
      <c r="O91" s="11"/>
      <c r="P91" s="11"/>
      <c r="Q91" s="11"/>
      <c r="R91" s="11"/>
      <c r="S91" s="11"/>
      <c r="T91" s="11"/>
      <c r="U91" s="11"/>
      <c r="V91" s="11"/>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11"/>
      <c r="BJ91" s="11"/>
      <c r="BK91" s="11"/>
      <c r="BL91" s="11"/>
      <c r="BM91" s="11"/>
      <c r="BN91" s="11"/>
      <c r="BO91" s="11"/>
      <c r="BP91" s="11"/>
      <c r="BQ91" s="11"/>
    </row>
    <row r="92" spans="1:69" ht="9" customHeight="1" hidden="1">
      <c r="A92" s="11"/>
      <c r="B92" s="11"/>
      <c r="C92" s="11"/>
      <c r="D92" s="11"/>
      <c r="E92" s="11"/>
      <c r="F92" s="11"/>
      <c r="G92" s="11"/>
      <c r="H92" s="11"/>
      <c r="I92" s="11"/>
      <c r="J92" s="11"/>
      <c r="K92" s="11"/>
      <c r="L92" s="11"/>
      <c r="M92" s="11"/>
      <c r="N92" s="11"/>
      <c r="O92" s="11"/>
      <c r="P92" s="11"/>
      <c r="Q92" s="11"/>
      <c r="R92" s="11"/>
      <c r="S92" s="11"/>
      <c r="T92" s="11"/>
      <c r="U92" s="11"/>
      <c r="V92" s="11"/>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11"/>
      <c r="BJ92" s="11"/>
      <c r="BK92" s="11"/>
      <c r="BL92" s="11"/>
      <c r="BM92" s="11"/>
      <c r="BN92" s="11"/>
      <c r="BO92" s="11"/>
      <c r="BP92" s="11"/>
      <c r="BQ92" s="11"/>
    </row>
    <row r="93" spans="1:69" ht="9" customHeight="1">
      <c r="A93" s="11"/>
      <c r="B93" s="174" t="s">
        <v>24</v>
      </c>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1"/>
      <c r="BJ93" s="11"/>
      <c r="BK93" s="11"/>
      <c r="BL93" s="11"/>
      <c r="BM93" s="11"/>
      <c r="BN93" s="11"/>
      <c r="BO93" s="11"/>
      <c r="BP93" s="11"/>
      <c r="BQ93" s="11"/>
    </row>
    <row r="94" spans="1:69" ht="9" customHeight="1">
      <c r="A94" s="11"/>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1"/>
      <c r="BJ94" s="11"/>
      <c r="BK94" s="11"/>
      <c r="BL94" s="11"/>
      <c r="BM94" s="11"/>
      <c r="BN94" s="11"/>
      <c r="BO94" s="11"/>
      <c r="BP94" s="11"/>
      <c r="BQ94" s="11"/>
    </row>
    <row r="95" spans="1:69" ht="9" customHeight="1">
      <c r="A95" s="11"/>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1"/>
      <c r="BJ95" s="11"/>
      <c r="BK95" s="11"/>
      <c r="BL95" s="11"/>
      <c r="BM95" s="11"/>
      <c r="BN95" s="11"/>
      <c r="BO95" s="11"/>
      <c r="BP95" s="11"/>
      <c r="BQ95" s="11"/>
    </row>
    <row r="96" spans="1:69" ht="9" customHeight="1">
      <c r="A96" s="11"/>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1"/>
      <c r="BJ96" s="11"/>
      <c r="BK96" s="11"/>
      <c r="BL96" s="11"/>
      <c r="BM96" s="11"/>
      <c r="BN96" s="11"/>
      <c r="BO96" s="11"/>
      <c r="BP96" s="11"/>
      <c r="BQ96" s="11"/>
    </row>
    <row r="97" spans="1:69" ht="9" customHeight="1">
      <c r="A97" s="11"/>
      <c r="B97" s="11"/>
      <c r="C97" s="11"/>
      <c r="D97" s="11"/>
      <c r="E97" s="11"/>
      <c r="F97" s="11"/>
      <c r="G97" s="11"/>
      <c r="H97" s="11"/>
      <c r="I97" s="11"/>
      <c r="J97" s="11"/>
      <c r="K97" s="11"/>
      <c r="L97" s="11"/>
      <c r="M97" s="11"/>
      <c r="N97" s="11"/>
      <c r="O97" s="11"/>
      <c r="P97" s="11"/>
      <c r="Q97" s="11"/>
      <c r="R97" s="11"/>
      <c r="S97" s="11"/>
      <c r="T97" s="11"/>
      <c r="U97" s="11"/>
      <c r="V97" s="11"/>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11"/>
      <c r="BJ97" s="11"/>
      <c r="BK97" s="11"/>
      <c r="BL97" s="11"/>
      <c r="BM97" s="11"/>
      <c r="BN97" s="11"/>
      <c r="BO97" s="11"/>
      <c r="BP97" s="11"/>
      <c r="BQ97" s="11"/>
    </row>
    <row r="98" spans="1:69" ht="9" customHeight="1">
      <c r="A98" s="11"/>
      <c r="B98" s="11"/>
      <c r="C98" s="11"/>
      <c r="D98" s="11"/>
      <c r="E98" s="11"/>
      <c r="F98" s="11"/>
      <c r="G98" s="11"/>
      <c r="H98" s="11"/>
      <c r="I98" s="11"/>
      <c r="J98" s="11"/>
      <c r="K98" s="11"/>
      <c r="L98" s="11"/>
      <c r="M98" s="11"/>
      <c r="N98" s="11"/>
      <c r="O98" s="11"/>
      <c r="P98" s="11"/>
      <c r="Q98" s="11"/>
      <c r="R98" s="11"/>
      <c r="S98" s="11"/>
      <c r="T98" s="11"/>
      <c r="U98" s="11"/>
      <c r="V98" s="11"/>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11"/>
      <c r="BJ98" s="11"/>
      <c r="BK98" s="11"/>
      <c r="BL98" s="11"/>
      <c r="BM98" s="11"/>
      <c r="BN98" s="11"/>
      <c r="BO98" s="11"/>
      <c r="BP98" s="11"/>
      <c r="BQ98" s="11"/>
    </row>
    <row r="100" spans="4:5" ht="9" customHeight="1">
      <c r="D100" s="11"/>
      <c r="E100" s="11"/>
    </row>
    <row r="101" spans="4:5" ht="9" customHeight="1">
      <c r="D101" s="11"/>
      <c r="E101" s="11"/>
    </row>
    <row r="102" spans="4:5" ht="9" customHeight="1">
      <c r="D102" s="11"/>
      <c r="E102" s="11"/>
    </row>
  </sheetData>
  <sheetProtection selectLockedCells="1" selectUnlockedCells="1"/>
  <mergeCells count="60">
    <mergeCell ref="B93:BH96"/>
    <mergeCell ref="AA66:BH67"/>
    <mergeCell ref="D71:BI72"/>
    <mergeCell ref="D78:BQ79"/>
    <mergeCell ref="D80:BQ81"/>
    <mergeCell ref="D82:BM83"/>
    <mergeCell ref="D84:BQ85"/>
    <mergeCell ref="A62:S63"/>
    <mergeCell ref="T62:AQ63"/>
    <mergeCell ref="AR62:BH63"/>
    <mergeCell ref="A64:S65"/>
    <mergeCell ref="T64:AQ65"/>
    <mergeCell ref="AR64:BH65"/>
    <mergeCell ref="A58:S59"/>
    <mergeCell ref="T58:AQ59"/>
    <mergeCell ref="AR58:BH59"/>
    <mergeCell ref="A60:S61"/>
    <mergeCell ref="T60:AQ61"/>
    <mergeCell ref="AR60:BH61"/>
    <mergeCell ref="A51:BH52"/>
    <mergeCell ref="A54:S55"/>
    <mergeCell ref="T54:AQ55"/>
    <mergeCell ref="AR54:BH55"/>
    <mergeCell ref="A56:S57"/>
    <mergeCell ref="T56:AQ57"/>
    <mergeCell ref="AR56:BH57"/>
    <mergeCell ref="F43:AJ44"/>
    <mergeCell ref="AK43:AX44"/>
    <mergeCell ref="AK45:AT46"/>
    <mergeCell ref="AU45:AX46"/>
    <mergeCell ref="D47:AJ48"/>
    <mergeCell ref="AK47:AX48"/>
    <mergeCell ref="CN35:CO47"/>
    <mergeCell ref="D36:AK37"/>
    <mergeCell ref="AL36:BH37"/>
    <mergeCell ref="D39:E40"/>
    <mergeCell ref="F39:AJ40"/>
    <mergeCell ref="AK39:AX40"/>
    <mergeCell ref="D41:E42"/>
    <mergeCell ref="F41:AJ42"/>
    <mergeCell ref="AK41:AX42"/>
    <mergeCell ref="D43:E44"/>
    <mergeCell ref="M27:BH27"/>
    <mergeCell ref="M28:BH28"/>
    <mergeCell ref="AB29:BH29"/>
    <mergeCell ref="W30:BH30"/>
    <mergeCell ref="D32:AL33"/>
    <mergeCell ref="D34:AK35"/>
    <mergeCell ref="E21:BD21"/>
    <mergeCell ref="C24:V24"/>
    <mergeCell ref="W24:BH24"/>
    <mergeCell ref="C25:V25"/>
    <mergeCell ref="W25:BH25"/>
    <mergeCell ref="M26:BH26"/>
    <mergeCell ref="B1:BF4"/>
    <mergeCell ref="C6:BF11"/>
    <mergeCell ref="E13:BE15"/>
    <mergeCell ref="E17:BB17"/>
    <mergeCell ref="E18:BB18"/>
    <mergeCell ref="E19:BB19"/>
  </mergeCells>
  <hyperlinks>
    <hyperlink ref="D34" r:id="rId1" display="info@sotka-sem.ru"/>
    <hyperlink ref="F39" location="КУСТАРНИКИ В КРАСОЧНОЙ УПАК!L10" display="КУСТАРНИКИ В КРАСОЧНОЙ УПАКОВКЕ"/>
  </hyperlinks>
  <printOptions/>
  <pageMargins left="0.4722222222222222" right="0.19652777777777777" top="0.7875" bottom="0.27569444444444446" header="0.27569444444444446" footer="0.5118055555555555"/>
  <pageSetup horizontalDpi="300" verticalDpi="300" orientation="portrait" paperSize="9" scale="77" r:id="rId3"/>
  <headerFooter alignWithMargins="0">
    <oddHeader xml:space="preserve">&amp;L&amp;"Arial Cyr,Обычный"ООО Колорлайн Компани (КОЛОРЛАЙН TM)
г. Москва&amp;R&amp;"Arial Cyr,Обычный"тел. (495) 974-88-36, 935-86-42 </oddHeader>
  </headerFooter>
  <drawing r:id="rId2"/>
</worksheet>
</file>

<file path=xl/worksheets/sheet2.xml><?xml version="1.0" encoding="utf-8"?>
<worksheet xmlns="http://schemas.openxmlformats.org/spreadsheetml/2006/main" xmlns:r="http://schemas.openxmlformats.org/officeDocument/2006/relationships">
  <sheetPr>
    <tabColor indexed="59"/>
    <pageSetUpPr fitToPage="1"/>
  </sheetPr>
  <dimension ref="A1:X635"/>
  <sheetViews>
    <sheetView tabSelected="1" view="pageBreakPreview" zoomScale="99" zoomScaleSheetLayoutView="99" zoomScalePageLayoutView="0" workbookViewId="0" topLeftCell="A1">
      <selection activeCell="M19" sqref="M19"/>
    </sheetView>
  </sheetViews>
  <sheetFormatPr defaultColWidth="11.57421875" defaultRowHeight="12.75"/>
  <cols>
    <col min="1" max="1" width="1.57421875" style="66" customWidth="1"/>
    <col min="2" max="2" width="4.8515625" style="67" customWidth="1"/>
    <col min="3" max="3" width="6.140625" style="66" customWidth="1"/>
    <col min="4" max="4" width="18.421875" style="66" customWidth="1"/>
    <col min="5" max="5" width="18.7109375" style="66" customWidth="1"/>
    <col min="6" max="6" width="21.7109375" style="66" customWidth="1"/>
    <col min="7" max="7" width="51.57421875" style="68" customWidth="1"/>
    <col min="8" max="8" width="9.57421875" style="68" customWidth="1"/>
    <col min="9" max="9" width="5.8515625" style="68" customWidth="1"/>
    <col min="10" max="10" width="8.140625" style="68" customWidth="1"/>
    <col min="11" max="11" width="10.57421875" style="66" customWidth="1"/>
    <col min="12" max="12" width="12.57421875" style="66" customWidth="1"/>
    <col min="13" max="13" width="11.7109375" style="69" customWidth="1"/>
    <col min="14" max="14" width="6.8515625" style="66" customWidth="1"/>
    <col min="15" max="15" width="17.00390625" style="66" customWidth="1"/>
    <col min="16" max="16" width="7.140625" style="66" customWidth="1"/>
    <col min="17" max="17" width="7.28125" style="66" customWidth="1"/>
    <col min="18" max="21" width="0" style="66" hidden="1" customWidth="1"/>
    <col min="22" max="255" width="9.140625" style="66" customWidth="1"/>
  </cols>
  <sheetData>
    <row r="1" spans="2:24" s="68" customFormat="1" ht="12.75" customHeight="1">
      <c r="B1" s="175" t="s">
        <v>25</v>
      </c>
      <c r="C1" s="175"/>
      <c r="D1" s="175"/>
      <c r="E1" s="175"/>
      <c r="F1" s="175"/>
      <c r="G1" s="175"/>
      <c r="H1" s="176">
        <f>SUM(M10:M624)</f>
        <v>0</v>
      </c>
      <c r="I1" s="176"/>
      <c r="J1" s="176"/>
      <c r="K1" s="176"/>
      <c r="L1" s="176"/>
      <c r="M1" s="70"/>
      <c r="N1" s="20"/>
      <c r="T1" s="177"/>
      <c r="U1" s="177"/>
      <c r="V1" s="177"/>
      <c r="W1" s="177"/>
      <c r="X1" s="177"/>
    </row>
    <row r="2" spans="1:24" s="68" customFormat="1" ht="25.5" customHeight="1">
      <c r="A2" s="71"/>
      <c r="B2" s="175"/>
      <c r="C2" s="175"/>
      <c r="D2" s="175"/>
      <c r="E2" s="175"/>
      <c r="F2" s="175"/>
      <c r="G2" s="175"/>
      <c r="H2" s="176"/>
      <c r="I2" s="176"/>
      <c r="J2" s="176"/>
      <c r="K2" s="176"/>
      <c r="L2" s="176"/>
      <c r="M2" s="72"/>
      <c r="N2" s="73" t="s">
        <v>26</v>
      </c>
      <c r="O2" s="74">
        <f>SUM(L10:L624)</f>
        <v>0</v>
      </c>
      <c r="T2" s="177"/>
      <c r="U2" s="177"/>
      <c r="V2" s="177"/>
      <c r="W2" s="177"/>
      <c r="X2" s="177"/>
    </row>
    <row r="3" spans="1:24" s="68" customFormat="1" ht="18.75" customHeight="1">
      <c r="A3" s="71"/>
      <c r="B3" s="75"/>
      <c r="C3" s="76"/>
      <c r="D3" s="77"/>
      <c r="E3" s="77"/>
      <c r="F3" s="76"/>
      <c r="G3" s="76"/>
      <c r="H3" s="178"/>
      <c r="I3" s="178"/>
      <c r="J3" s="178"/>
      <c r="K3" s="178"/>
      <c r="L3" s="178"/>
      <c r="M3" s="72"/>
      <c r="N3" s="78"/>
      <c r="T3" s="177"/>
      <c r="U3" s="177"/>
      <c r="V3" s="177"/>
      <c r="W3" s="177"/>
      <c r="X3" s="177"/>
    </row>
    <row r="4" spans="1:14" s="68" customFormat="1" ht="6.75" customHeight="1">
      <c r="A4" s="71"/>
      <c r="B4" s="79"/>
      <c r="C4" s="71"/>
      <c r="D4" s="80"/>
      <c r="E4" s="80"/>
      <c r="F4" s="71"/>
      <c r="G4" s="81"/>
      <c r="H4" s="81"/>
      <c r="I4" s="81"/>
      <c r="J4" s="81"/>
      <c r="K4" s="81"/>
      <c r="L4" s="78"/>
      <c r="M4" s="72"/>
      <c r="N4" s="78"/>
    </row>
    <row r="5" spans="1:20" s="68" customFormat="1" ht="3.75" customHeight="1">
      <c r="A5" s="71"/>
      <c r="B5" s="179" t="s">
        <v>27</v>
      </c>
      <c r="C5" s="179"/>
      <c r="D5" s="179"/>
      <c r="E5" s="179"/>
      <c r="F5" s="179"/>
      <c r="G5" s="179"/>
      <c r="H5" s="179"/>
      <c r="I5" s="179"/>
      <c r="J5" s="179"/>
      <c r="K5" s="82"/>
      <c r="L5" s="82"/>
      <c r="M5" s="83"/>
      <c r="N5" s="71"/>
      <c r="O5" s="180"/>
      <c r="P5" s="180"/>
      <c r="Q5" s="180"/>
      <c r="R5" s="180"/>
      <c r="S5" s="180"/>
      <c r="T5" s="180"/>
    </row>
    <row r="6" spans="1:14" s="68" customFormat="1" ht="60.75" customHeight="1">
      <c r="A6" s="71"/>
      <c r="B6" s="179"/>
      <c r="C6" s="179"/>
      <c r="D6" s="179"/>
      <c r="E6" s="179"/>
      <c r="F6" s="179"/>
      <c r="G6" s="179"/>
      <c r="H6" s="179"/>
      <c r="I6" s="179"/>
      <c r="J6" s="179"/>
      <c r="K6" s="84" t="s">
        <v>28</v>
      </c>
      <c r="L6" s="85"/>
      <c r="M6" s="86"/>
      <c r="N6" s="87"/>
    </row>
    <row r="7" spans="1:15" s="68" customFormat="1" ht="19.5" customHeight="1">
      <c r="A7" s="71"/>
      <c r="B7" s="79"/>
      <c r="C7" s="88"/>
      <c r="D7" s="80"/>
      <c r="E7" s="80"/>
      <c r="F7" s="71"/>
      <c r="G7" s="71"/>
      <c r="H7" s="89"/>
      <c r="I7" s="89"/>
      <c r="J7" s="89"/>
      <c r="K7" s="90" t="s">
        <v>29</v>
      </c>
      <c r="L7" s="91"/>
      <c r="M7" s="83"/>
      <c r="N7" s="71"/>
      <c r="O7" s="92"/>
    </row>
    <row r="8" spans="2:19" s="93" customFormat="1" ht="53.25" customHeight="1">
      <c r="B8" s="94" t="s">
        <v>30</v>
      </c>
      <c r="C8" s="94" t="s">
        <v>31</v>
      </c>
      <c r="D8" s="95" t="s">
        <v>32</v>
      </c>
      <c r="E8" s="96" t="s">
        <v>33</v>
      </c>
      <c r="F8" s="96" t="s">
        <v>34</v>
      </c>
      <c r="G8" s="96" t="s">
        <v>35</v>
      </c>
      <c r="H8" s="94" t="s">
        <v>36</v>
      </c>
      <c r="I8" s="97" t="s">
        <v>37</v>
      </c>
      <c r="J8" s="97" t="s">
        <v>38</v>
      </c>
      <c r="K8" s="94" t="s">
        <v>39</v>
      </c>
      <c r="L8" s="98" t="s">
        <v>40</v>
      </c>
      <c r="M8" s="99" t="s">
        <v>41</v>
      </c>
      <c r="N8" s="100" t="s">
        <v>42</v>
      </c>
      <c r="O8" s="101" t="s">
        <v>43</v>
      </c>
      <c r="P8" s="102" t="s">
        <v>44</v>
      </c>
      <c r="Q8" s="102" t="s">
        <v>45</v>
      </c>
      <c r="R8" s="103"/>
      <c r="S8" s="103"/>
    </row>
    <row r="9" spans="1:21" ht="15">
      <c r="A9" s="104">
        <v>1</v>
      </c>
      <c r="B9" s="105"/>
      <c r="C9" s="106"/>
      <c r="D9" s="107" t="s">
        <v>46</v>
      </c>
      <c r="E9" s="108"/>
      <c r="F9" s="109"/>
      <c r="G9" s="110"/>
      <c r="H9" s="110"/>
      <c r="I9" s="110"/>
      <c r="J9" s="111"/>
      <c r="K9" s="111"/>
      <c r="L9" s="110"/>
      <c r="M9" s="112"/>
      <c r="N9" s="113"/>
      <c r="O9" s="114"/>
      <c r="P9" s="114"/>
      <c r="Q9" s="114"/>
      <c r="R9" s="115"/>
      <c r="S9" s="115"/>
      <c r="T9" s="110"/>
      <c r="U9" s="111"/>
    </row>
    <row r="10" spans="1:21" ht="15.75" hidden="1">
      <c r="A10" s="104"/>
      <c r="B10" s="116"/>
      <c r="C10" s="117"/>
      <c r="D10" s="118"/>
      <c r="E10" s="119"/>
      <c r="F10" s="120"/>
      <c r="G10" s="121"/>
      <c r="H10" s="122"/>
      <c r="I10" s="123"/>
      <c r="J10" s="124"/>
      <c r="K10" s="125"/>
      <c r="L10" s="126"/>
      <c r="M10" s="127"/>
      <c r="N10" s="128"/>
      <c r="O10" s="129"/>
      <c r="P10" s="130"/>
      <c r="Q10" s="130"/>
      <c r="R10" s="131"/>
      <c r="S10" s="132"/>
      <c r="T10" s="133"/>
      <c r="U10" s="134"/>
    </row>
    <row r="11" spans="1:21" ht="15.75" hidden="1">
      <c r="A11" s="104"/>
      <c r="B11" s="116"/>
      <c r="C11" s="117"/>
      <c r="D11" s="118"/>
      <c r="E11" s="119"/>
      <c r="F11" s="120"/>
      <c r="G11" s="121"/>
      <c r="H11" s="122"/>
      <c r="I11" s="123"/>
      <c r="J11" s="124"/>
      <c r="K11" s="125"/>
      <c r="L11" s="126"/>
      <c r="M11" s="127"/>
      <c r="N11" s="128"/>
      <c r="O11" s="129"/>
      <c r="P11" s="130"/>
      <c r="Q11" s="135"/>
      <c r="R11" s="131"/>
      <c r="S11" s="132"/>
      <c r="T11" s="133"/>
      <c r="U11" s="134"/>
    </row>
    <row r="12" spans="1:21" ht="15.75" hidden="1">
      <c r="A12" s="104"/>
      <c r="B12" s="116"/>
      <c r="C12" s="117"/>
      <c r="D12" s="118"/>
      <c r="E12" s="119"/>
      <c r="F12" s="120"/>
      <c r="G12" s="121"/>
      <c r="H12" s="122"/>
      <c r="I12" s="123"/>
      <c r="J12" s="124"/>
      <c r="K12" s="125"/>
      <c r="L12" s="126"/>
      <c r="M12" s="127"/>
      <c r="N12" s="128"/>
      <c r="O12" s="129"/>
      <c r="P12" s="130"/>
      <c r="Q12" s="135"/>
      <c r="R12" s="131"/>
      <c r="S12" s="132"/>
      <c r="T12" s="133"/>
      <c r="U12" s="134"/>
    </row>
    <row r="13" spans="1:21" ht="15.75" hidden="1">
      <c r="A13" s="104"/>
      <c r="B13" s="136"/>
      <c r="C13" s="117"/>
      <c r="D13" s="118"/>
      <c r="E13" s="119"/>
      <c r="F13" s="120"/>
      <c r="G13" s="121"/>
      <c r="H13" s="122"/>
      <c r="I13" s="123"/>
      <c r="J13" s="124"/>
      <c r="K13" s="125"/>
      <c r="L13" s="126"/>
      <c r="M13" s="127"/>
      <c r="N13" s="128"/>
      <c r="O13" s="129"/>
      <c r="P13" s="130"/>
      <c r="Q13" s="135"/>
      <c r="R13" s="131"/>
      <c r="S13" s="132"/>
      <c r="T13" s="133"/>
      <c r="U13" s="134"/>
    </row>
    <row r="14" spans="1:21" ht="15.75" hidden="1">
      <c r="A14" s="104"/>
      <c r="B14" s="136"/>
      <c r="C14" s="117"/>
      <c r="D14" s="118"/>
      <c r="E14" s="119"/>
      <c r="F14" s="120"/>
      <c r="G14" s="121"/>
      <c r="H14" s="122"/>
      <c r="I14" s="123"/>
      <c r="J14" s="124"/>
      <c r="K14" s="125"/>
      <c r="L14" s="126"/>
      <c r="M14" s="127"/>
      <c r="N14" s="128"/>
      <c r="O14" s="129"/>
      <c r="P14" s="130"/>
      <c r="Q14" s="135"/>
      <c r="R14" s="131"/>
      <c r="S14" s="132"/>
      <c r="T14" s="133"/>
      <c r="U14" s="134"/>
    </row>
    <row r="15" spans="1:21" ht="15.75" hidden="1">
      <c r="A15" s="104"/>
      <c r="B15" s="136"/>
      <c r="C15" s="117"/>
      <c r="D15" s="118"/>
      <c r="E15" s="119"/>
      <c r="F15" s="120"/>
      <c r="G15" s="121"/>
      <c r="H15" s="122"/>
      <c r="I15" s="123"/>
      <c r="J15" s="124"/>
      <c r="K15" s="125"/>
      <c r="L15" s="126"/>
      <c r="M15" s="127"/>
      <c r="N15" s="128"/>
      <c r="O15" s="129"/>
      <c r="P15" s="130"/>
      <c r="Q15" s="135"/>
      <c r="R15" s="131"/>
      <c r="S15" s="132"/>
      <c r="T15" s="133"/>
      <c r="U15" s="134"/>
    </row>
    <row r="16" spans="1:21" ht="51">
      <c r="A16" s="104">
        <v>8</v>
      </c>
      <c r="B16" s="136"/>
      <c r="C16" s="117">
        <v>6125</v>
      </c>
      <c r="D16" s="118" t="s">
        <v>47</v>
      </c>
      <c r="E16" s="119" t="s">
        <v>47</v>
      </c>
      <c r="F16" s="120" t="s">
        <v>48</v>
      </c>
      <c r="G16" s="121" t="s">
        <v>49</v>
      </c>
      <c r="H16" s="122" t="s">
        <v>50</v>
      </c>
      <c r="I16" s="123">
        <v>-34</v>
      </c>
      <c r="J16" s="124" t="s">
        <v>51</v>
      </c>
      <c r="K16" s="125">
        <v>213.324</v>
      </c>
      <c r="L16" s="126"/>
      <c r="M16" s="127">
        <f>IF(ISERROR(K16*L16),0,K16*L16)</f>
        <v>0</v>
      </c>
      <c r="N16" s="128" t="s">
        <v>52</v>
      </c>
      <c r="O16" s="129">
        <v>4607109934241</v>
      </c>
      <c r="P16" s="130" t="str">
        <f>HYPERLINK("http://www.gardenbulbs.ru/images/Bushes_CL/thumbnails/"&amp;R16&amp;".jpg","фото1")</f>
        <v>фото1</v>
      </c>
      <c r="Q16" s="135"/>
      <c r="R16" s="131" t="s">
        <v>48</v>
      </c>
      <c r="S16" s="132"/>
      <c r="T16" s="133"/>
      <c r="U16" s="134">
        <v>290</v>
      </c>
    </row>
    <row r="17" spans="1:21" ht="51">
      <c r="A17" s="104">
        <v>9</v>
      </c>
      <c r="B17" s="136"/>
      <c r="C17" s="117">
        <v>7284</v>
      </c>
      <c r="D17" s="118" t="s">
        <v>53</v>
      </c>
      <c r="E17" s="119" t="s">
        <v>54</v>
      </c>
      <c r="F17" s="120" t="s">
        <v>55</v>
      </c>
      <c r="G17" s="121" t="s">
        <v>56</v>
      </c>
      <c r="H17" s="122" t="s">
        <v>57</v>
      </c>
      <c r="I17" s="123">
        <v>-45</v>
      </c>
      <c r="J17" s="124" t="s">
        <v>51</v>
      </c>
      <c r="K17" s="125">
        <v>222.604</v>
      </c>
      <c r="L17" s="126"/>
      <c r="M17" s="127">
        <f>IF(ISERROR(K17*L17),0,K17*L17)</f>
        <v>0</v>
      </c>
      <c r="N17" s="128" t="s">
        <v>52</v>
      </c>
      <c r="O17" s="129">
        <v>4607109949283</v>
      </c>
      <c r="P17" s="130" t="str">
        <f>HYPERLINK("http://www.gardenbulbs.ru/images/Bushes_CL/thumbnails/"&amp;R17&amp;".jpg","фото1")</f>
        <v>фото1</v>
      </c>
      <c r="Q17" s="130" t="str">
        <f>HYPERLINK("http://www.gardenbulbs.ru/images/Bushes_CL/thumbnails/"&amp;S17&amp;".jpg","фото2")</f>
        <v>фото2</v>
      </c>
      <c r="R17" s="131" t="s">
        <v>58</v>
      </c>
      <c r="S17" s="132" t="s">
        <v>59</v>
      </c>
      <c r="T17" s="133"/>
      <c r="U17" s="134">
        <v>290</v>
      </c>
    </row>
    <row r="18" spans="1:21" ht="63.75">
      <c r="A18" s="104">
        <v>10</v>
      </c>
      <c r="B18" s="136" t="s">
        <v>60</v>
      </c>
      <c r="C18" s="117">
        <v>10861</v>
      </c>
      <c r="D18" s="118" t="s">
        <v>53</v>
      </c>
      <c r="E18" s="119" t="s">
        <v>61</v>
      </c>
      <c r="F18" s="120" t="s">
        <v>62</v>
      </c>
      <c r="G18" s="121" t="s">
        <v>63</v>
      </c>
      <c r="H18" s="122">
        <v>30</v>
      </c>
      <c r="I18" s="123">
        <v>-45</v>
      </c>
      <c r="J18" s="124" t="s">
        <v>51</v>
      </c>
      <c r="K18" s="125">
        <v>222.604</v>
      </c>
      <c r="L18" s="126"/>
      <c r="M18" s="127">
        <f>IF(ISERROR(K18*L18),0,K18*L18)</f>
        <v>0</v>
      </c>
      <c r="N18" s="128" t="s">
        <v>52</v>
      </c>
      <c r="O18" s="129">
        <v>4607109924860</v>
      </c>
      <c r="P18" s="130" t="str">
        <f>HYPERLINK("http://www.gardenbulbs.ru/images/Bushes_CL/thumbnails/"&amp;R18&amp;".jpg","фото1")</f>
        <v>фото1</v>
      </c>
      <c r="Q18" s="135"/>
      <c r="R18" s="131" t="s">
        <v>64</v>
      </c>
      <c r="S18" s="132"/>
      <c r="T18" s="133"/>
      <c r="U18" s="134">
        <v>290</v>
      </c>
    </row>
    <row r="19" spans="1:21" ht="63.75">
      <c r="A19" s="104">
        <v>13</v>
      </c>
      <c r="B19" s="136"/>
      <c r="C19" s="117">
        <v>10157</v>
      </c>
      <c r="D19" s="118" t="s">
        <v>65</v>
      </c>
      <c r="E19" s="119" t="s">
        <v>66</v>
      </c>
      <c r="F19" s="120" t="s">
        <v>67</v>
      </c>
      <c r="G19" s="121" t="s">
        <v>68</v>
      </c>
      <c r="H19" s="122">
        <v>100</v>
      </c>
      <c r="I19" s="123">
        <v>-34</v>
      </c>
      <c r="J19" s="124" t="s">
        <v>51</v>
      </c>
      <c r="K19" s="125">
        <v>226.66400000000002</v>
      </c>
      <c r="L19" s="126"/>
      <c r="M19" s="127">
        <f>IF(ISERROR(K19*L19),0,K19*L19)</f>
        <v>0</v>
      </c>
      <c r="N19" s="128" t="s">
        <v>52</v>
      </c>
      <c r="O19" s="129">
        <v>4607109971093</v>
      </c>
      <c r="P19" s="130" t="str">
        <f>HYPERLINK("http://www.gardenbulbs.ru/images/Bushes_CL/thumbnails/"&amp;R19&amp;".jpg","фото1")</f>
        <v>фото1</v>
      </c>
      <c r="Q19" s="135"/>
      <c r="R19" s="131" t="s">
        <v>69</v>
      </c>
      <c r="S19" s="132"/>
      <c r="T19" s="133"/>
      <c r="U19" s="134">
        <v>290</v>
      </c>
    </row>
    <row r="20" spans="1:21" ht="15.75" hidden="1">
      <c r="A20" s="104"/>
      <c r="B20" s="136"/>
      <c r="C20" s="117"/>
      <c r="D20" s="118"/>
      <c r="E20" s="119"/>
      <c r="F20" s="120"/>
      <c r="G20" s="121"/>
      <c r="H20" s="122"/>
      <c r="I20" s="123"/>
      <c r="J20" s="124"/>
      <c r="K20" s="125">
        <v>0</v>
      </c>
      <c r="L20" s="126"/>
      <c r="M20" s="127"/>
      <c r="N20" s="128"/>
      <c r="O20" s="129"/>
      <c r="P20" s="130"/>
      <c r="Q20" s="135"/>
      <c r="R20" s="131"/>
      <c r="S20" s="132"/>
      <c r="T20" s="133"/>
      <c r="U20" s="134"/>
    </row>
    <row r="21" spans="1:21" ht="15.75" hidden="1">
      <c r="A21" s="104"/>
      <c r="B21" s="136"/>
      <c r="C21" s="117"/>
      <c r="D21" s="118"/>
      <c r="E21" s="119"/>
      <c r="F21" s="120"/>
      <c r="G21" s="121"/>
      <c r="H21" s="122"/>
      <c r="I21" s="123"/>
      <c r="J21" s="124"/>
      <c r="K21" s="125">
        <v>0</v>
      </c>
      <c r="L21" s="126"/>
      <c r="M21" s="127"/>
      <c r="N21" s="128"/>
      <c r="O21" s="129"/>
      <c r="P21" s="130"/>
      <c r="Q21" s="135"/>
      <c r="R21" s="131"/>
      <c r="S21" s="132"/>
      <c r="T21" s="133"/>
      <c r="U21" s="134"/>
    </row>
    <row r="22" spans="1:21" ht="38.25">
      <c r="A22" s="104">
        <v>14</v>
      </c>
      <c r="B22" s="136"/>
      <c r="C22" s="117">
        <v>6024</v>
      </c>
      <c r="D22" s="118" t="s">
        <v>65</v>
      </c>
      <c r="E22" s="119" t="s">
        <v>70</v>
      </c>
      <c r="F22" s="120" t="s">
        <v>71</v>
      </c>
      <c r="G22" s="121" t="s">
        <v>72</v>
      </c>
      <c r="H22" s="122">
        <v>100</v>
      </c>
      <c r="I22" s="123">
        <v>-34</v>
      </c>
      <c r="J22" s="124" t="s">
        <v>51</v>
      </c>
      <c r="K22" s="125">
        <v>226.66400000000002</v>
      </c>
      <c r="L22" s="126"/>
      <c r="M22" s="127">
        <f>IF(ISERROR(K22*L22),0,K22*L22)</f>
        <v>0</v>
      </c>
      <c r="N22" s="128" t="s">
        <v>52</v>
      </c>
      <c r="O22" s="129">
        <v>4607109936344</v>
      </c>
      <c r="P22" s="130" t="str">
        <f>HYPERLINK("http://www.gardenbulbs.ru/images/Bushes_CL/thumbnails/"&amp;R22&amp;".jpg","фото1")</f>
        <v>фото1</v>
      </c>
      <c r="Q22" s="135"/>
      <c r="R22" s="131" t="s">
        <v>73</v>
      </c>
      <c r="S22" s="132"/>
      <c r="T22" s="133"/>
      <c r="U22" s="134">
        <v>290</v>
      </c>
    </row>
    <row r="23" spans="1:21" ht="15.75" hidden="1">
      <c r="A23" s="104"/>
      <c r="B23" s="136"/>
      <c r="C23" s="117"/>
      <c r="D23" s="118"/>
      <c r="E23" s="119"/>
      <c r="F23" s="120"/>
      <c r="G23" s="121"/>
      <c r="H23" s="122"/>
      <c r="I23" s="123"/>
      <c r="J23" s="124"/>
      <c r="K23" s="125">
        <v>0</v>
      </c>
      <c r="L23" s="126"/>
      <c r="M23" s="127"/>
      <c r="N23" s="128"/>
      <c r="O23" s="129"/>
      <c r="P23" s="130"/>
      <c r="Q23" s="135"/>
      <c r="R23" s="131"/>
      <c r="S23" s="132"/>
      <c r="T23" s="133"/>
      <c r="U23" s="134"/>
    </row>
    <row r="24" spans="1:21" ht="51">
      <c r="A24" s="104">
        <v>17</v>
      </c>
      <c r="B24" s="136"/>
      <c r="C24" s="117">
        <v>6001</v>
      </c>
      <c r="D24" s="118" t="s">
        <v>65</v>
      </c>
      <c r="E24" s="119" t="s">
        <v>74</v>
      </c>
      <c r="F24" s="120" t="s">
        <v>75</v>
      </c>
      <c r="G24" s="121" t="s">
        <v>76</v>
      </c>
      <c r="H24" s="122">
        <v>90</v>
      </c>
      <c r="I24" s="123">
        <v>-34</v>
      </c>
      <c r="J24" s="124" t="s">
        <v>51</v>
      </c>
      <c r="K24" s="125">
        <v>226.66400000000002</v>
      </c>
      <c r="L24" s="126"/>
      <c r="M24" s="127">
        <f>IF(ISERROR(K24*L24),0,K24*L24)</f>
        <v>0</v>
      </c>
      <c r="N24" s="128" t="s">
        <v>52</v>
      </c>
      <c r="O24" s="129">
        <v>4607109936337</v>
      </c>
      <c r="P24" s="130" t="str">
        <f>HYPERLINK("http://www.gardenbulbs.ru/images/Bushes_CL/thumbnails/"&amp;R24&amp;".jpg","фото1")</f>
        <v>фото1</v>
      </c>
      <c r="Q24" s="135"/>
      <c r="R24" s="131" t="s">
        <v>77</v>
      </c>
      <c r="S24" s="132"/>
      <c r="T24" s="133"/>
      <c r="U24" s="134">
        <v>290</v>
      </c>
    </row>
    <row r="25" spans="1:21" ht="15.75" hidden="1">
      <c r="A25" s="104"/>
      <c r="B25" s="136"/>
      <c r="C25" s="117"/>
      <c r="D25" s="118"/>
      <c r="E25" s="119"/>
      <c r="F25" s="120"/>
      <c r="G25" s="121"/>
      <c r="H25" s="122"/>
      <c r="I25" s="123"/>
      <c r="J25" s="124"/>
      <c r="K25" s="125">
        <v>0</v>
      </c>
      <c r="L25" s="126"/>
      <c r="M25" s="127"/>
      <c r="N25" s="128"/>
      <c r="O25" s="129"/>
      <c r="P25" s="130"/>
      <c r="Q25" s="135"/>
      <c r="R25" s="131"/>
      <c r="S25" s="132"/>
      <c r="T25" s="133"/>
      <c r="U25" s="134"/>
    </row>
    <row r="26" spans="1:21" ht="15.75" hidden="1">
      <c r="A26" s="104"/>
      <c r="B26" s="136"/>
      <c r="C26" s="117"/>
      <c r="D26" s="118"/>
      <c r="E26" s="119"/>
      <c r="F26" s="120"/>
      <c r="G26" s="121"/>
      <c r="H26" s="122"/>
      <c r="I26" s="123"/>
      <c r="J26" s="124"/>
      <c r="K26" s="125">
        <v>0</v>
      </c>
      <c r="L26" s="126"/>
      <c r="M26" s="127"/>
      <c r="N26" s="128"/>
      <c r="O26" s="129"/>
      <c r="P26" s="130"/>
      <c r="Q26" s="135"/>
      <c r="R26" s="131"/>
      <c r="S26" s="132"/>
      <c r="T26" s="133"/>
      <c r="U26" s="134"/>
    </row>
    <row r="27" spans="1:21" ht="30">
      <c r="A27" s="104">
        <v>19</v>
      </c>
      <c r="B27" s="136"/>
      <c r="C27" s="117">
        <v>4774</v>
      </c>
      <c r="D27" s="118" t="s">
        <v>65</v>
      </c>
      <c r="E27" s="119" t="s">
        <v>78</v>
      </c>
      <c r="F27" s="120" t="s">
        <v>79</v>
      </c>
      <c r="G27" s="121" t="s">
        <v>80</v>
      </c>
      <c r="H27" s="122">
        <v>60</v>
      </c>
      <c r="I27" s="123">
        <v>-28</v>
      </c>
      <c r="J27" s="124" t="s">
        <v>51</v>
      </c>
      <c r="K27" s="125">
        <v>186.99200000000002</v>
      </c>
      <c r="L27" s="126"/>
      <c r="M27" s="127">
        <f>IF(ISERROR(K27*L27),0,K27*L27)</f>
        <v>0</v>
      </c>
      <c r="N27" s="128" t="s">
        <v>52</v>
      </c>
      <c r="O27" s="129">
        <v>4607109940013</v>
      </c>
      <c r="P27" s="130" t="str">
        <f>HYPERLINK("http://www.gardenbulbs.ru/images/Bushes_CL/thumbnails/"&amp;R27&amp;".jpg","фото1")</f>
        <v>фото1</v>
      </c>
      <c r="Q27" s="135"/>
      <c r="R27" s="131" t="s">
        <v>81</v>
      </c>
      <c r="S27" s="132"/>
      <c r="T27" s="133"/>
      <c r="U27" s="134">
        <v>370</v>
      </c>
    </row>
    <row r="28" spans="1:21" ht="38.25">
      <c r="A28" s="104">
        <v>20</v>
      </c>
      <c r="B28" s="136"/>
      <c r="C28" s="117">
        <v>4781</v>
      </c>
      <c r="D28" s="118" t="s">
        <v>82</v>
      </c>
      <c r="E28" s="119" t="s">
        <v>83</v>
      </c>
      <c r="F28" s="120" t="s">
        <v>84</v>
      </c>
      <c r="G28" s="121" t="s">
        <v>85</v>
      </c>
      <c r="H28" s="122">
        <v>150</v>
      </c>
      <c r="I28" s="123">
        <v>-26</v>
      </c>
      <c r="J28" s="124" t="s">
        <v>51</v>
      </c>
      <c r="K28" s="125">
        <v>247.08</v>
      </c>
      <c r="L28" s="126"/>
      <c r="M28" s="127">
        <f>IF(ISERROR(K28*L28),0,K28*L28)</f>
        <v>0</v>
      </c>
      <c r="N28" s="128" t="s">
        <v>52</v>
      </c>
      <c r="O28" s="129">
        <v>4607109940082</v>
      </c>
      <c r="P28" s="130" t="str">
        <f>HYPERLINK("http://www.gardenbulbs.ru/images/Bushes_CL/thumbnails/"&amp;R28&amp;".jpg","фото1")</f>
        <v>фото1</v>
      </c>
      <c r="Q28" s="135"/>
      <c r="R28" s="131" t="s">
        <v>86</v>
      </c>
      <c r="S28" s="132"/>
      <c r="T28" s="133"/>
      <c r="U28" s="134">
        <v>370</v>
      </c>
    </row>
    <row r="29" spans="1:21" ht="15.75" hidden="1">
      <c r="A29" s="104"/>
      <c r="B29" s="136"/>
      <c r="C29" s="117"/>
      <c r="D29" s="118"/>
      <c r="E29" s="119"/>
      <c r="F29" s="120"/>
      <c r="G29" s="121"/>
      <c r="H29" s="122"/>
      <c r="I29" s="123"/>
      <c r="J29" s="124"/>
      <c r="K29" s="125">
        <v>0</v>
      </c>
      <c r="L29" s="126"/>
      <c r="M29" s="127"/>
      <c r="N29" s="128"/>
      <c r="O29" s="129"/>
      <c r="P29" s="130"/>
      <c r="Q29" s="135"/>
      <c r="R29" s="131"/>
      <c r="S29" s="132"/>
      <c r="T29" s="133"/>
      <c r="U29" s="134"/>
    </row>
    <row r="30" spans="1:21" ht="15.75" hidden="1">
      <c r="A30" s="104"/>
      <c r="B30" s="136"/>
      <c r="C30" s="117"/>
      <c r="D30" s="118"/>
      <c r="E30" s="119"/>
      <c r="F30" s="120"/>
      <c r="G30" s="121"/>
      <c r="H30" s="122"/>
      <c r="I30" s="123"/>
      <c r="J30" s="124"/>
      <c r="K30" s="125">
        <v>0</v>
      </c>
      <c r="L30" s="126"/>
      <c r="M30" s="127"/>
      <c r="N30" s="128"/>
      <c r="O30" s="129"/>
      <c r="P30" s="130"/>
      <c r="Q30" s="135"/>
      <c r="R30" s="131"/>
      <c r="S30" s="132"/>
      <c r="T30" s="133"/>
      <c r="U30" s="134"/>
    </row>
    <row r="31" spans="1:21" ht="15.75" hidden="1">
      <c r="A31" s="104"/>
      <c r="B31" s="136"/>
      <c r="C31" s="117"/>
      <c r="D31" s="118"/>
      <c r="E31" s="119"/>
      <c r="F31" s="120"/>
      <c r="G31" s="121"/>
      <c r="H31" s="122"/>
      <c r="I31" s="123"/>
      <c r="J31" s="124"/>
      <c r="K31" s="125">
        <v>0</v>
      </c>
      <c r="L31" s="126"/>
      <c r="M31" s="127"/>
      <c r="N31" s="128"/>
      <c r="O31" s="129"/>
      <c r="P31" s="130"/>
      <c r="Q31" s="135"/>
      <c r="R31" s="131"/>
      <c r="S31" s="132"/>
      <c r="T31" s="133"/>
      <c r="U31" s="134"/>
    </row>
    <row r="32" spans="1:21" ht="15.75" hidden="1">
      <c r="A32" s="104"/>
      <c r="B32" s="136"/>
      <c r="C32" s="117"/>
      <c r="D32" s="118"/>
      <c r="E32" s="119"/>
      <c r="F32" s="120"/>
      <c r="G32" s="121"/>
      <c r="H32" s="122"/>
      <c r="I32" s="123"/>
      <c r="J32" s="124"/>
      <c r="K32" s="125">
        <v>0</v>
      </c>
      <c r="L32" s="126"/>
      <c r="M32" s="127"/>
      <c r="N32" s="128"/>
      <c r="O32" s="129"/>
      <c r="P32" s="130"/>
      <c r="Q32" s="135"/>
      <c r="R32" s="131"/>
      <c r="S32" s="132"/>
      <c r="T32" s="133"/>
      <c r="U32" s="134"/>
    </row>
    <row r="33" spans="1:21" ht="15.75" hidden="1">
      <c r="A33" s="104"/>
      <c r="B33" s="136"/>
      <c r="C33" s="117"/>
      <c r="D33" s="118"/>
      <c r="E33" s="119"/>
      <c r="F33" s="120"/>
      <c r="G33" s="121"/>
      <c r="H33" s="122"/>
      <c r="I33" s="123"/>
      <c r="J33" s="124"/>
      <c r="K33" s="125"/>
      <c r="L33" s="126"/>
      <c r="M33" s="127"/>
      <c r="N33" s="128"/>
      <c r="O33" s="129"/>
      <c r="P33" s="130"/>
      <c r="Q33" s="130"/>
      <c r="R33" s="131"/>
      <c r="S33" s="132"/>
      <c r="T33" s="133"/>
      <c r="U33" s="134"/>
    </row>
    <row r="34" spans="1:21" ht="15.75" hidden="1">
      <c r="A34" s="104"/>
      <c r="B34" s="136"/>
      <c r="C34" s="117"/>
      <c r="D34" s="118"/>
      <c r="E34" s="119"/>
      <c r="F34" s="120"/>
      <c r="G34" s="121"/>
      <c r="H34" s="122"/>
      <c r="I34" s="123"/>
      <c r="J34" s="124"/>
      <c r="K34" s="125">
        <v>0</v>
      </c>
      <c r="L34" s="126"/>
      <c r="M34" s="127"/>
      <c r="N34" s="128"/>
      <c r="O34" s="129"/>
      <c r="P34" s="130"/>
      <c r="Q34" s="130"/>
      <c r="R34" s="131"/>
      <c r="S34" s="132"/>
      <c r="T34" s="133"/>
      <c r="U34" s="134"/>
    </row>
    <row r="35" spans="1:21" ht="15.75" hidden="1">
      <c r="A35" s="104"/>
      <c r="B35" s="136"/>
      <c r="C35" s="117"/>
      <c r="D35" s="118"/>
      <c r="E35" s="119"/>
      <c r="F35" s="120"/>
      <c r="G35" s="121"/>
      <c r="H35" s="122"/>
      <c r="I35" s="123"/>
      <c r="J35" s="124"/>
      <c r="K35" s="125">
        <v>0</v>
      </c>
      <c r="L35" s="126"/>
      <c r="M35" s="127"/>
      <c r="N35" s="128"/>
      <c r="O35" s="129"/>
      <c r="P35" s="130"/>
      <c r="Q35" s="130"/>
      <c r="R35" s="131"/>
      <c r="S35" s="132"/>
      <c r="T35" s="133"/>
      <c r="U35" s="134"/>
    </row>
    <row r="36" spans="1:21" ht="15.75" hidden="1">
      <c r="A36" s="104"/>
      <c r="B36" s="136"/>
      <c r="C36" s="117"/>
      <c r="D36" s="118"/>
      <c r="E36" s="119"/>
      <c r="F36" s="120"/>
      <c r="G36" s="121"/>
      <c r="H36" s="122"/>
      <c r="I36" s="123"/>
      <c r="J36" s="124"/>
      <c r="K36" s="125">
        <v>0</v>
      </c>
      <c r="L36" s="126"/>
      <c r="M36" s="127"/>
      <c r="N36" s="128"/>
      <c r="O36" s="129"/>
      <c r="P36" s="130"/>
      <c r="Q36" s="130"/>
      <c r="R36" s="131"/>
      <c r="S36" s="132"/>
      <c r="T36" s="133"/>
      <c r="U36" s="134"/>
    </row>
    <row r="37" spans="1:21" ht="15.75" hidden="1">
      <c r="A37" s="104"/>
      <c r="B37" s="136"/>
      <c r="C37" s="117"/>
      <c r="D37" s="118"/>
      <c r="E37" s="119"/>
      <c r="F37" s="120"/>
      <c r="G37" s="121"/>
      <c r="H37" s="122"/>
      <c r="I37" s="123"/>
      <c r="J37" s="124"/>
      <c r="K37" s="125"/>
      <c r="L37" s="126"/>
      <c r="M37" s="127"/>
      <c r="N37" s="128"/>
      <c r="O37" s="129"/>
      <c r="P37" s="130"/>
      <c r="Q37" s="130"/>
      <c r="R37" s="131"/>
      <c r="S37" s="132"/>
      <c r="T37" s="133"/>
      <c r="U37" s="134"/>
    </row>
    <row r="38" spans="1:21" ht="15.75" hidden="1">
      <c r="A38" s="104"/>
      <c r="B38" s="136"/>
      <c r="C38" s="117"/>
      <c r="D38" s="118"/>
      <c r="E38" s="119"/>
      <c r="F38" s="120"/>
      <c r="G38" s="121"/>
      <c r="H38" s="122"/>
      <c r="I38" s="123"/>
      <c r="J38" s="124"/>
      <c r="K38" s="125"/>
      <c r="L38" s="126"/>
      <c r="M38" s="127"/>
      <c r="N38" s="128"/>
      <c r="O38" s="129"/>
      <c r="P38" s="130"/>
      <c r="Q38" s="130"/>
      <c r="R38" s="131"/>
      <c r="S38" s="132"/>
      <c r="T38" s="133"/>
      <c r="U38" s="134"/>
    </row>
    <row r="39" spans="1:21" ht="15.75" hidden="1">
      <c r="A39" s="104"/>
      <c r="B39" s="136"/>
      <c r="C39" s="117"/>
      <c r="D39" s="118"/>
      <c r="E39" s="119"/>
      <c r="F39" s="120"/>
      <c r="G39" s="121"/>
      <c r="H39" s="122"/>
      <c r="I39" s="123"/>
      <c r="J39" s="124"/>
      <c r="K39" s="125">
        <v>0</v>
      </c>
      <c r="L39" s="126"/>
      <c r="M39" s="127"/>
      <c r="N39" s="128"/>
      <c r="O39" s="129"/>
      <c r="P39" s="130"/>
      <c r="Q39" s="135"/>
      <c r="R39" s="131"/>
      <c r="S39" s="132"/>
      <c r="T39" s="133"/>
      <c r="U39" s="134"/>
    </row>
    <row r="40" spans="1:21" ht="15.75" hidden="1">
      <c r="A40" s="104"/>
      <c r="B40" s="136"/>
      <c r="C40" s="117"/>
      <c r="D40" s="118"/>
      <c r="E40" s="119"/>
      <c r="F40" s="120"/>
      <c r="G40" s="121"/>
      <c r="H40" s="122"/>
      <c r="I40" s="123"/>
      <c r="J40" s="124"/>
      <c r="K40" s="125">
        <v>0</v>
      </c>
      <c r="L40" s="126"/>
      <c r="M40" s="127"/>
      <c r="N40" s="128"/>
      <c r="O40" s="129"/>
      <c r="P40" s="130"/>
      <c r="Q40" s="130"/>
      <c r="R40" s="131"/>
      <c r="S40" s="132"/>
      <c r="T40" s="133"/>
      <c r="U40" s="134"/>
    </row>
    <row r="41" spans="1:21" ht="51">
      <c r="A41" s="104">
        <v>33</v>
      </c>
      <c r="B41" s="136"/>
      <c r="C41" s="117">
        <v>7208</v>
      </c>
      <c r="D41" s="118" t="s">
        <v>87</v>
      </c>
      <c r="E41" s="119" t="s">
        <v>88</v>
      </c>
      <c r="F41" s="120" t="s">
        <v>89</v>
      </c>
      <c r="G41" s="121" t="s">
        <v>90</v>
      </c>
      <c r="H41" s="122" t="s">
        <v>91</v>
      </c>
      <c r="I41" s="123">
        <v>-34</v>
      </c>
      <c r="J41" s="124" t="s">
        <v>51</v>
      </c>
      <c r="K41" s="125">
        <v>186.644</v>
      </c>
      <c r="L41" s="126"/>
      <c r="M41" s="127">
        <f>IF(ISERROR(K41*L41),0,K41*L41)</f>
        <v>0</v>
      </c>
      <c r="N41" s="128" t="s">
        <v>52</v>
      </c>
      <c r="O41" s="129">
        <v>4607109948521</v>
      </c>
      <c r="P41" s="130" t="str">
        <f>HYPERLINK("http://www.gardenbulbs.ru/images/Bushes_CL/thumbnails/"&amp;R41&amp;".jpg","фото1")</f>
        <v>фото1</v>
      </c>
      <c r="Q41" s="130" t="str">
        <f>HYPERLINK("http://www.gardenbulbs.ru/images/Bushes_CL/thumbnails/"&amp;S41&amp;".jpg","фото2")</f>
        <v>фото2</v>
      </c>
      <c r="R41" s="131" t="s">
        <v>92</v>
      </c>
      <c r="S41" s="132" t="s">
        <v>93</v>
      </c>
      <c r="T41" s="133"/>
      <c r="U41" s="134">
        <v>290</v>
      </c>
    </row>
    <row r="42" spans="1:21" ht="15.75" hidden="1">
      <c r="A42" s="104"/>
      <c r="B42" s="136"/>
      <c r="C42" s="117"/>
      <c r="D42" s="118"/>
      <c r="E42" s="119"/>
      <c r="F42" s="120"/>
      <c r="G42" s="121"/>
      <c r="H42" s="122"/>
      <c r="I42" s="123"/>
      <c r="J42" s="124"/>
      <c r="K42" s="125">
        <v>0</v>
      </c>
      <c r="L42" s="126"/>
      <c r="M42" s="127"/>
      <c r="N42" s="128"/>
      <c r="O42" s="129"/>
      <c r="P42" s="130"/>
      <c r="Q42" s="130"/>
      <c r="R42" s="131"/>
      <c r="S42" s="132"/>
      <c r="T42" s="133"/>
      <c r="U42" s="134"/>
    </row>
    <row r="43" spans="1:21" ht="15.75" hidden="1">
      <c r="A43" s="104"/>
      <c r="B43" s="136"/>
      <c r="C43" s="117"/>
      <c r="D43" s="118"/>
      <c r="E43" s="119"/>
      <c r="F43" s="120"/>
      <c r="G43" s="121"/>
      <c r="H43" s="122"/>
      <c r="I43" s="123"/>
      <c r="J43" s="124"/>
      <c r="K43" s="125">
        <v>0</v>
      </c>
      <c r="L43" s="126"/>
      <c r="M43" s="127"/>
      <c r="N43" s="128"/>
      <c r="O43" s="129"/>
      <c r="P43" s="130"/>
      <c r="Q43" s="135"/>
      <c r="R43" s="131"/>
      <c r="S43" s="132"/>
      <c r="T43" s="133"/>
      <c r="U43" s="134"/>
    </row>
    <row r="44" spans="1:21" ht="15.75" hidden="1">
      <c r="A44" s="104"/>
      <c r="B44" s="136"/>
      <c r="C44" s="117"/>
      <c r="D44" s="118"/>
      <c r="E44" s="119"/>
      <c r="F44" s="120"/>
      <c r="G44" s="121"/>
      <c r="H44" s="122"/>
      <c r="I44" s="123"/>
      <c r="J44" s="124"/>
      <c r="K44" s="125">
        <v>0</v>
      </c>
      <c r="L44" s="126"/>
      <c r="M44" s="127"/>
      <c r="N44" s="128"/>
      <c r="O44" s="129"/>
      <c r="P44" s="130"/>
      <c r="Q44" s="135"/>
      <c r="R44" s="131"/>
      <c r="S44" s="132"/>
      <c r="T44" s="133"/>
      <c r="U44" s="134"/>
    </row>
    <row r="45" spans="1:21" ht="15.75" hidden="1">
      <c r="A45" s="104"/>
      <c r="B45" s="136"/>
      <c r="C45" s="117"/>
      <c r="D45" s="118"/>
      <c r="E45" s="119"/>
      <c r="F45" s="120"/>
      <c r="G45" s="121"/>
      <c r="H45" s="122"/>
      <c r="I45" s="123"/>
      <c r="J45" s="124"/>
      <c r="K45" s="125">
        <v>0</v>
      </c>
      <c r="L45" s="126"/>
      <c r="M45" s="127"/>
      <c r="N45" s="128"/>
      <c r="O45" s="129"/>
      <c r="P45" s="130"/>
      <c r="Q45" s="135"/>
      <c r="R45" s="131"/>
      <c r="S45" s="132"/>
      <c r="T45" s="133"/>
      <c r="U45" s="134"/>
    </row>
    <row r="46" spans="1:21" ht="38.25">
      <c r="A46" s="104">
        <v>38</v>
      </c>
      <c r="B46" s="136"/>
      <c r="C46" s="117">
        <v>6153</v>
      </c>
      <c r="D46" s="118" t="s">
        <v>87</v>
      </c>
      <c r="E46" s="119" t="s">
        <v>94</v>
      </c>
      <c r="F46" s="120" t="s">
        <v>95</v>
      </c>
      <c r="G46" s="121" t="s">
        <v>96</v>
      </c>
      <c r="H46" s="122" t="s">
        <v>97</v>
      </c>
      <c r="I46" s="123">
        <v>-34</v>
      </c>
      <c r="J46" s="124" t="s">
        <v>98</v>
      </c>
      <c r="K46" s="125">
        <v>181.30800000000002</v>
      </c>
      <c r="L46" s="126"/>
      <c r="M46" s="127">
        <f>IF(ISERROR(K46*L46),0,K46*L46)</f>
        <v>0</v>
      </c>
      <c r="N46" s="128" t="s">
        <v>52</v>
      </c>
      <c r="O46" s="129">
        <v>4607109934500</v>
      </c>
      <c r="P46" s="130" t="str">
        <f>HYPERLINK("http://www.gardenbulbs.ru/images/Bushes_CL/thumbnails/"&amp;R46&amp;".jpg","фото1")</f>
        <v>фото1</v>
      </c>
      <c r="Q46" s="135"/>
      <c r="R46" s="131" t="s">
        <v>95</v>
      </c>
      <c r="S46" s="132"/>
      <c r="T46" s="133"/>
      <c r="U46" s="134">
        <v>290</v>
      </c>
    </row>
    <row r="47" spans="1:21" ht="30">
      <c r="A47" s="104">
        <v>39</v>
      </c>
      <c r="B47" s="136"/>
      <c r="C47" s="117">
        <v>4798</v>
      </c>
      <c r="D47" s="118" t="s">
        <v>87</v>
      </c>
      <c r="E47" s="119" t="s">
        <v>99</v>
      </c>
      <c r="F47" s="120" t="s">
        <v>100</v>
      </c>
      <c r="G47" s="121" t="s">
        <v>101</v>
      </c>
      <c r="H47" s="122">
        <v>200</v>
      </c>
      <c r="I47" s="123">
        <v>-30</v>
      </c>
      <c r="J47" s="124" t="s">
        <v>51</v>
      </c>
      <c r="K47" s="125">
        <v>186.644</v>
      </c>
      <c r="L47" s="126"/>
      <c r="M47" s="127">
        <f>IF(ISERROR(K47*L47),0,K47*L47)</f>
        <v>0</v>
      </c>
      <c r="N47" s="128" t="s">
        <v>52</v>
      </c>
      <c r="O47" s="129">
        <v>4607109940259</v>
      </c>
      <c r="P47" s="130" t="str">
        <f>HYPERLINK("http://www.gardenbulbs.ru/images/Bushes_CL/thumbnails/"&amp;R47&amp;".jpg","фото1")</f>
        <v>фото1</v>
      </c>
      <c r="Q47" s="130" t="str">
        <f>HYPERLINK("http://www.gardenbulbs.ru/images/Bushes_CL/thumbnails/"&amp;S47&amp;".jpg","фото2")</f>
        <v>фото2</v>
      </c>
      <c r="R47" s="131" t="s">
        <v>102</v>
      </c>
      <c r="S47" s="132" t="s">
        <v>103</v>
      </c>
      <c r="T47" s="133"/>
      <c r="U47" s="134">
        <v>290</v>
      </c>
    </row>
    <row r="48" spans="1:21" ht="15.75" hidden="1">
      <c r="A48" s="104"/>
      <c r="B48" s="136"/>
      <c r="C48" s="117"/>
      <c r="D48" s="118"/>
      <c r="E48" s="119"/>
      <c r="F48" s="120"/>
      <c r="G48" s="121"/>
      <c r="H48" s="122"/>
      <c r="I48" s="123"/>
      <c r="J48" s="124"/>
      <c r="K48" s="125">
        <v>0</v>
      </c>
      <c r="L48" s="126"/>
      <c r="M48" s="127"/>
      <c r="N48" s="128"/>
      <c r="O48" s="129"/>
      <c r="P48" s="130"/>
      <c r="Q48" s="130"/>
      <c r="R48" s="131"/>
      <c r="S48" s="132"/>
      <c r="T48" s="133"/>
      <c r="U48" s="134"/>
    </row>
    <row r="49" spans="1:21" ht="38.25">
      <c r="A49" s="104">
        <v>41</v>
      </c>
      <c r="B49" s="136" t="s">
        <v>104</v>
      </c>
      <c r="C49" s="117">
        <v>10161</v>
      </c>
      <c r="D49" s="118" t="s">
        <v>87</v>
      </c>
      <c r="E49" s="119" t="s">
        <v>105</v>
      </c>
      <c r="F49" s="120" t="s">
        <v>106</v>
      </c>
      <c r="G49" s="121" t="s">
        <v>107</v>
      </c>
      <c r="H49" s="122">
        <v>150</v>
      </c>
      <c r="I49" s="123">
        <v>-34</v>
      </c>
      <c r="J49" s="124" t="s">
        <v>51</v>
      </c>
      <c r="K49" s="125">
        <v>186.644</v>
      </c>
      <c r="L49" s="126"/>
      <c r="M49" s="127">
        <f>IF(ISERROR(K49*L49),0,K49*L49)</f>
        <v>0</v>
      </c>
      <c r="N49" s="128" t="s">
        <v>52</v>
      </c>
      <c r="O49" s="129">
        <v>4607109947654</v>
      </c>
      <c r="P49" s="130" t="str">
        <f>HYPERLINK("http://www.gardenbulbs.ru/images/Bushes_CL/thumbnails/"&amp;R49&amp;".jpg","фото1")</f>
        <v>фото1</v>
      </c>
      <c r="Q49" s="130" t="str">
        <f>HYPERLINK("http://www.gardenbulbs.ru/images/Bushes_CL/thumbnails/"&amp;S49&amp;".jpg","фото2")</f>
        <v>фото2</v>
      </c>
      <c r="R49" s="131" t="s">
        <v>108</v>
      </c>
      <c r="S49" s="132" t="s">
        <v>109</v>
      </c>
      <c r="T49" s="133"/>
      <c r="U49" s="134">
        <v>290</v>
      </c>
    </row>
    <row r="50" spans="1:21" ht="15.75" hidden="1">
      <c r="A50" s="104"/>
      <c r="B50" s="136"/>
      <c r="C50" s="117"/>
      <c r="D50" s="118"/>
      <c r="E50" s="119"/>
      <c r="F50" s="120"/>
      <c r="G50" s="121"/>
      <c r="H50" s="122"/>
      <c r="I50" s="123"/>
      <c r="J50" s="124"/>
      <c r="K50" s="125">
        <v>0</v>
      </c>
      <c r="L50" s="126"/>
      <c r="M50" s="127"/>
      <c r="N50" s="128"/>
      <c r="O50" s="129"/>
      <c r="P50" s="130"/>
      <c r="Q50" s="130"/>
      <c r="R50" s="131"/>
      <c r="S50" s="132"/>
      <c r="T50" s="133"/>
      <c r="U50" s="134"/>
    </row>
    <row r="51" spans="1:21" ht="15.75" hidden="1">
      <c r="A51" s="104"/>
      <c r="B51" s="136"/>
      <c r="C51" s="117"/>
      <c r="D51" s="118"/>
      <c r="E51" s="119"/>
      <c r="F51" s="120"/>
      <c r="G51" s="121"/>
      <c r="H51" s="122"/>
      <c r="I51" s="123"/>
      <c r="J51" s="124"/>
      <c r="K51" s="125">
        <v>0</v>
      </c>
      <c r="L51" s="126"/>
      <c r="M51" s="127"/>
      <c r="N51" s="128"/>
      <c r="O51" s="129"/>
      <c r="P51" s="130"/>
      <c r="Q51" s="130"/>
      <c r="R51" s="131"/>
      <c r="S51" s="132"/>
      <c r="T51" s="133"/>
      <c r="U51" s="134"/>
    </row>
    <row r="52" spans="1:21" ht="15.75" hidden="1">
      <c r="A52" s="104"/>
      <c r="B52" s="136"/>
      <c r="C52" s="117"/>
      <c r="D52" s="118"/>
      <c r="E52" s="119"/>
      <c r="F52" s="120"/>
      <c r="G52" s="121"/>
      <c r="H52" s="122"/>
      <c r="I52" s="123"/>
      <c r="J52" s="124"/>
      <c r="K52" s="125">
        <v>0</v>
      </c>
      <c r="L52" s="126"/>
      <c r="M52" s="127"/>
      <c r="N52" s="128"/>
      <c r="O52" s="129"/>
      <c r="P52" s="130"/>
      <c r="Q52" s="130"/>
      <c r="R52" s="131"/>
      <c r="S52" s="132"/>
      <c r="T52" s="133"/>
      <c r="U52" s="134"/>
    </row>
    <row r="53" spans="1:21" ht="15.75" hidden="1">
      <c r="A53" s="104"/>
      <c r="B53" s="136"/>
      <c r="C53" s="117"/>
      <c r="D53" s="118"/>
      <c r="E53" s="119"/>
      <c r="F53" s="120"/>
      <c r="G53" s="121"/>
      <c r="H53" s="122"/>
      <c r="I53" s="123"/>
      <c r="J53" s="124"/>
      <c r="K53" s="125">
        <v>0</v>
      </c>
      <c r="L53" s="126"/>
      <c r="M53" s="127"/>
      <c r="N53" s="128"/>
      <c r="O53" s="129"/>
      <c r="P53" s="130"/>
      <c r="Q53" s="135"/>
      <c r="R53" s="131"/>
      <c r="S53" s="132"/>
      <c r="T53" s="133"/>
      <c r="U53" s="134"/>
    </row>
    <row r="54" spans="1:21" ht="15.75" hidden="1">
      <c r="A54" s="104"/>
      <c r="B54" s="136"/>
      <c r="C54" s="117"/>
      <c r="D54" s="118"/>
      <c r="E54" s="119"/>
      <c r="F54" s="120"/>
      <c r="G54" s="121"/>
      <c r="H54" s="122"/>
      <c r="I54" s="123"/>
      <c r="J54" s="124"/>
      <c r="K54" s="125">
        <v>0</v>
      </c>
      <c r="L54" s="126"/>
      <c r="M54" s="127"/>
      <c r="N54" s="128"/>
      <c r="O54" s="129"/>
      <c r="P54" s="130"/>
      <c r="Q54" s="130"/>
      <c r="R54" s="131"/>
      <c r="S54" s="132"/>
      <c r="T54" s="133"/>
      <c r="U54" s="134"/>
    </row>
    <row r="55" spans="1:21" ht="15.75" hidden="1">
      <c r="A55" s="104"/>
      <c r="B55" s="136"/>
      <c r="C55" s="117"/>
      <c r="D55" s="118"/>
      <c r="E55" s="119"/>
      <c r="F55" s="120"/>
      <c r="G55" s="121"/>
      <c r="H55" s="122"/>
      <c r="I55" s="123"/>
      <c r="J55" s="124"/>
      <c r="K55" s="125">
        <v>0</v>
      </c>
      <c r="L55" s="126"/>
      <c r="M55" s="127"/>
      <c r="N55" s="128"/>
      <c r="O55" s="129"/>
      <c r="P55" s="130"/>
      <c r="Q55" s="135"/>
      <c r="R55" s="131"/>
      <c r="S55" s="132"/>
      <c r="T55" s="133"/>
      <c r="U55" s="134"/>
    </row>
    <row r="56" spans="1:21" ht="15.75" hidden="1">
      <c r="A56" s="104"/>
      <c r="B56" s="136"/>
      <c r="C56" s="117"/>
      <c r="D56" s="118"/>
      <c r="E56" s="119"/>
      <c r="F56" s="120"/>
      <c r="G56" s="121"/>
      <c r="H56" s="122"/>
      <c r="I56" s="123"/>
      <c r="J56" s="124"/>
      <c r="K56" s="125">
        <v>0</v>
      </c>
      <c r="L56" s="126"/>
      <c r="M56" s="127"/>
      <c r="N56" s="128"/>
      <c r="O56" s="129"/>
      <c r="P56" s="130"/>
      <c r="Q56" s="130"/>
      <c r="R56" s="131"/>
      <c r="S56" s="132"/>
      <c r="T56" s="133"/>
      <c r="U56" s="134"/>
    </row>
    <row r="57" spans="1:21" ht="15.75" hidden="1">
      <c r="A57" s="104"/>
      <c r="B57" s="136"/>
      <c r="C57" s="117"/>
      <c r="D57" s="118"/>
      <c r="E57" s="119"/>
      <c r="F57" s="120"/>
      <c r="G57" s="121"/>
      <c r="H57" s="122"/>
      <c r="I57" s="123"/>
      <c r="J57" s="124"/>
      <c r="K57" s="125">
        <v>0</v>
      </c>
      <c r="L57" s="126"/>
      <c r="M57" s="127"/>
      <c r="N57" s="128"/>
      <c r="O57" s="129"/>
      <c r="P57" s="130"/>
      <c r="Q57" s="135"/>
      <c r="R57" s="131"/>
      <c r="S57" s="132"/>
      <c r="T57" s="133"/>
      <c r="U57" s="134"/>
    </row>
    <row r="58" spans="1:21" ht="15.75" hidden="1">
      <c r="A58" s="104"/>
      <c r="B58" s="136"/>
      <c r="C58" s="117"/>
      <c r="D58" s="118"/>
      <c r="E58" s="119"/>
      <c r="F58" s="120"/>
      <c r="G58" s="121"/>
      <c r="H58" s="122"/>
      <c r="I58" s="123"/>
      <c r="J58" s="124"/>
      <c r="K58" s="125">
        <v>0</v>
      </c>
      <c r="L58" s="126"/>
      <c r="M58" s="127"/>
      <c r="N58" s="128"/>
      <c r="O58" s="129"/>
      <c r="P58" s="130"/>
      <c r="Q58" s="130"/>
      <c r="R58" s="131"/>
      <c r="S58" s="132"/>
      <c r="T58" s="133"/>
      <c r="U58" s="134"/>
    </row>
    <row r="59" spans="1:21" ht="15.75" hidden="1">
      <c r="A59" s="104"/>
      <c r="B59" s="136"/>
      <c r="C59" s="117"/>
      <c r="D59" s="118"/>
      <c r="E59" s="119"/>
      <c r="F59" s="120"/>
      <c r="G59" s="121"/>
      <c r="H59" s="122"/>
      <c r="I59" s="123"/>
      <c r="J59" s="124"/>
      <c r="K59" s="125">
        <v>0</v>
      </c>
      <c r="L59" s="126"/>
      <c r="M59" s="127"/>
      <c r="N59" s="128"/>
      <c r="O59" s="129"/>
      <c r="P59" s="130"/>
      <c r="Q59" s="130"/>
      <c r="R59" s="131"/>
      <c r="S59" s="132"/>
      <c r="T59" s="133"/>
      <c r="U59" s="134"/>
    </row>
    <row r="60" spans="1:21" ht="15.75" hidden="1">
      <c r="A60" s="104"/>
      <c r="B60" s="136"/>
      <c r="C60" s="117"/>
      <c r="D60" s="118"/>
      <c r="E60" s="119"/>
      <c r="F60" s="120"/>
      <c r="G60" s="121"/>
      <c r="H60" s="122"/>
      <c r="I60" s="123"/>
      <c r="J60" s="124"/>
      <c r="K60" s="125">
        <v>0</v>
      </c>
      <c r="L60" s="126"/>
      <c r="M60" s="127"/>
      <c r="N60" s="128"/>
      <c r="O60" s="129"/>
      <c r="P60" s="130"/>
      <c r="Q60" s="130"/>
      <c r="R60" s="131"/>
      <c r="S60" s="132"/>
      <c r="T60" s="133"/>
      <c r="U60" s="134"/>
    </row>
    <row r="61" spans="1:21" ht="15.75" hidden="1">
      <c r="A61" s="104"/>
      <c r="B61" s="136"/>
      <c r="C61" s="117"/>
      <c r="D61" s="118"/>
      <c r="E61" s="119"/>
      <c r="F61" s="120"/>
      <c r="G61" s="121"/>
      <c r="H61" s="122"/>
      <c r="I61" s="123"/>
      <c r="J61" s="124"/>
      <c r="K61" s="125">
        <v>0</v>
      </c>
      <c r="L61" s="126"/>
      <c r="M61" s="127"/>
      <c r="N61" s="128"/>
      <c r="O61" s="129"/>
      <c r="P61" s="130"/>
      <c r="Q61" s="130"/>
      <c r="R61" s="131"/>
      <c r="S61" s="132"/>
      <c r="T61" s="133"/>
      <c r="U61" s="134"/>
    </row>
    <row r="62" spans="1:21" ht="51">
      <c r="A62" s="104">
        <v>54</v>
      </c>
      <c r="B62" s="136"/>
      <c r="C62" s="117">
        <v>6159</v>
      </c>
      <c r="D62" s="118" t="s">
        <v>87</v>
      </c>
      <c r="E62" s="119" t="s">
        <v>110</v>
      </c>
      <c r="F62" s="120" t="s">
        <v>111</v>
      </c>
      <c r="G62" s="121" t="s">
        <v>112</v>
      </c>
      <c r="H62" s="122" t="s">
        <v>113</v>
      </c>
      <c r="I62" s="123">
        <v>-34</v>
      </c>
      <c r="J62" s="124" t="s">
        <v>51</v>
      </c>
      <c r="K62" s="125">
        <v>177.24800000000002</v>
      </c>
      <c r="L62" s="126"/>
      <c r="M62" s="127">
        <f>IF(ISERROR(K62*L62),0,K62*L62)</f>
        <v>0</v>
      </c>
      <c r="N62" s="128" t="s">
        <v>52</v>
      </c>
      <c r="O62" s="129">
        <v>4607109934470</v>
      </c>
      <c r="P62" s="130" t="str">
        <f>HYPERLINK("http://www.gardenbulbs.ru/images/Bushes_CL/thumbnails/"&amp;R62&amp;".jpg","фото1")</f>
        <v>фото1</v>
      </c>
      <c r="Q62" s="135"/>
      <c r="R62" s="131" t="s">
        <v>111</v>
      </c>
      <c r="S62" s="132"/>
      <c r="T62" s="133"/>
      <c r="U62" s="134">
        <v>290</v>
      </c>
    </row>
    <row r="63" spans="1:21" ht="15.75" hidden="1">
      <c r="A63" s="104"/>
      <c r="B63" s="136"/>
      <c r="C63" s="117"/>
      <c r="D63" s="118"/>
      <c r="E63" s="119"/>
      <c r="F63" s="120"/>
      <c r="G63" s="121"/>
      <c r="H63" s="122"/>
      <c r="I63" s="123"/>
      <c r="J63" s="124"/>
      <c r="K63" s="125">
        <v>0</v>
      </c>
      <c r="L63" s="126"/>
      <c r="M63" s="127"/>
      <c r="N63" s="128"/>
      <c r="O63" s="129"/>
      <c r="P63" s="130"/>
      <c r="Q63" s="130"/>
      <c r="R63" s="131"/>
      <c r="S63" s="132"/>
      <c r="T63" s="133"/>
      <c r="U63" s="134"/>
    </row>
    <row r="64" spans="1:21" ht="38.25">
      <c r="A64" s="104">
        <v>56</v>
      </c>
      <c r="B64" s="136"/>
      <c r="C64" s="117">
        <v>7210</v>
      </c>
      <c r="D64" s="118" t="s">
        <v>87</v>
      </c>
      <c r="E64" s="119" t="s">
        <v>114</v>
      </c>
      <c r="F64" s="120" t="s">
        <v>115</v>
      </c>
      <c r="G64" s="121" t="s">
        <v>116</v>
      </c>
      <c r="H64" s="122">
        <v>100</v>
      </c>
      <c r="I64" s="123">
        <v>-34</v>
      </c>
      <c r="J64" s="124" t="s">
        <v>117</v>
      </c>
      <c r="K64" s="125">
        <v>177.24800000000002</v>
      </c>
      <c r="L64" s="126"/>
      <c r="M64" s="127">
        <f>IF(ISERROR(K64*L64),0,K64*L64)</f>
        <v>0</v>
      </c>
      <c r="N64" s="128" t="s">
        <v>52</v>
      </c>
      <c r="O64" s="129">
        <v>4607109948545</v>
      </c>
      <c r="P64" s="130" t="str">
        <f>HYPERLINK("http://www.gardenbulbs.ru/images/Bushes_CL/thumbnails/"&amp;R64&amp;".jpg","фото1")</f>
        <v>фото1</v>
      </c>
      <c r="Q64" s="130" t="str">
        <f>HYPERLINK("http://www.gardenbulbs.ru/images/Bushes_CL/thumbnails/"&amp;S64&amp;".jpg","фото2")</f>
        <v>фото2</v>
      </c>
      <c r="R64" s="131" t="s">
        <v>118</v>
      </c>
      <c r="S64" s="132" t="s">
        <v>119</v>
      </c>
      <c r="T64" s="133"/>
      <c r="U64" s="134">
        <v>290</v>
      </c>
    </row>
    <row r="65" spans="1:21" ht="15.75" hidden="1">
      <c r="A65" s="104"/>
      <c r="B65" s="136"/>
      <c r="C65" s="117"/>
      <c r="D65" s="118"/>
      <c r="E65" s="119"/>
      <c r="F65" s="120"/>
      <c r="G65" s="121"/>
      <c r="H65" s="122"/>
      <c r="I65" s="123"/>
      <c r="J65" s="124"/>
      <c r="K65" s="125">
        <v>0</v>
      </c>
      <c r="L65" s="126"/>
      <c r="M65" s="127"/>
      <c r="N65" s="128"/>
      <c r="O65" s="129"/>
      <c r="P65" s="130"/>
      <c r="Q65" s="135"/>
      <c r="R65" s="131"/>
      <c r="S65" s="132"/>
      <c r="T65" s="133"/>
      <c r="U65" s="134"/>
    </row>
    <row r="66" spans="1:21" ht="15.75" hidden="1">
      <c r="A66" s="104"/>
      <c r="B66" s="136"/>
      <c r="C66" s="117"/>
      <c r="D66" s="118"/>
      <c r="E66" s="119"/>
      <c r="F66" s="120"/>
      <c r="G66" s="121"/>
      <c r="H66" s="122"/>
      <c r="I66" s="123"/>
      <c r="J66" s="124"/>
      <c r="K66" s="125">
        <v>0</v>
      </c>
      <c r="L66" s="126"/>
      <c r="M66" s="127"/>
      <c r="N66" s="128"/>
      <c r="O66" s="129"/>
      <c r="P66" s="130"/>
      <c r="Q66" s="135"/>
      <c r="R66" s="131"/>
      <c r="S66" s="132"/>
      <c r="T66" s="133"/>
      <c r="U66" s="134"/>
    </row>
    <row r="67" spans="1:21" ht="15.75" hidden="1">
      <c r="A67" s="104"/>
      <c r="B67" s="136"/>
      <c r="C67" s="117"/>
      <c r="D67" s="118"/>
      <c r="E67" s="119"/>
      <c r="F67" s="120"/>
      <c r="G67" s="121"/>
      <c r="H67" s="122"/>
      <c r="I67" s="123"/>
      <c r="J67" s="124"/>
      <c r="K67" s="125">
        <v>0</v>
      </c>
      <c r="L67" s="126"/>
      <c r="M67" s="127"/>
      <c r="N67" s="128"/>
      <c r="O67" s="129"/>
      <c r="P67" s="130"/>
      <c r="Q67" s="135"/>
      <c r="R67" s="131"/>
      <c r="S67" s="132"/>
      <c r="T67" s="133"/>
      <c r="U67" s="134"/>
    </row>
    <row r="68" spans="1:21" ht="15.75" hidden="1">
      <c r="A68" s="104"/>
      <c r="B68" s="136"/>
      <c r="C68" s="117"/>
      <c r="D68" s="118"/>
      <c r="E68" s="119"/>
      <c r="F68" s="120"/>
      <c r="G68" s="121"/>
      <c r="H68" s="122"/>
      <c r="I68" s="123"/>
      <c r="J68" s="124"/>
      <c r="K68" s="125">
        <v>0</v>
      </c>
      <c r="L68" s="126"/>
      <c r="M68" s="127"/>
      <c r="N68" s="128"/>
      <c r="O68" s="129"/>
      <c r="P68" s="130"/>
      <c r="Q68" s="130"/>
      <c r="R68" s="131"/>
      <c r="S68" s="132"/>
      <c r="T68" s="133"/>
      <c r="U68" s="134"/>
    </row>
    <row r="69" spans="1:21" ht="15.75" hidden="1">
      <c r="A69" s="104"/>
      <c r="B69" s="136"/>
      <c r="C69" s="117"/>
      <c r="D69" s="118"/>
      <c r="E69" s="119"/>
      <c r="F69" s="120"/>
      <c r="G69" s="121"/>
      <c r="H69" s="122"/>
      <c r="I69" s="123"/>
      <c r="J69" s="124"/>
      <c r="K69" s="125"/>
      <c r="L69" s="126"/>
      <c r="M69" s="127"/>
      <c r="N69" s="128"/>
      <c r="O69" s="129"/>
      <c r="P69" s="130"/>
      <c r="Q69" s="135"/>
      <c r="R69" s="131"/>
      <c r="S69" s="132"/>
      <c r="T69" s="133"/>
      <c r="U69" s="134"/>
    </row>
    <row r="70" spans="1:21" ht="15.75" hidden="1">
      <c r="A70" s="104"/>
      <c r="B70" s="136"/>
      <c r="C70" s="117"/>
      <c r="D70" s="118"/>
      <c r="E70" s="119"/>
      <c r="F70" s="120"/>
      <c r="G70" s="121"/>
      <c r="H70" s="122"/>
      <c r="I70" s="123"/>
      <c r="J70" s="124"/>
      <c r="K70" s="125"/>
      <c r="L70" s="126"/>
      <c r="M70" s="127"/>
      <c r="N70" s="128"/>
      <c r="O70" s="129"/>
      <c r="P70" s="130"/>
      <c r="Q70" s="135"/>
      <c r="R70" s="131"/>
      <c r="S70" s="132"/>
      <c r="T70" s="133"/>
      <c r="U70" s="134"/>
    </row>
    <row r="71" spans="1:21" ht="15.75" hidden="1">
      <c r="A71" s="104"/>
      <c r="B71" s="136"/>
      <c r="C71" s="117"/>
      <c r="D71" s="118"/>
      <c r="E71" s="119"/>
      <c r="F71" s="120"/>
      <c r="G71" s="121"/>
      <c r="H71" s="122"/>
      <c r="I71" s="123"/>
      <c r="J71" s="124"/>
      <c r="K71" s="125"/>
      <c r="L71" s="126"/>
      <c r="M71" s="127"/>
      <c r="N71" s="128"/>
      <c r="O71" s="129"/>
      <c r="P71" s="130"/>
      <c r="Q71" s="135"/>
      <c r="R71" s="131"/>
      <c r="S71" s="132"/>
      <c r="T71" s="133"/>
      <c r="U71" s="134"/>
    </row>
    <row r="72" spans="1:21" ht="15.75" hidden="1">
      <c r="A72" s="104"/>
      <c r="B72" s="136"/>
      <c r="C72" s="117"/>
      <c r="D72" s="118"/>
      <c r="E72" s="119"/>
      <c r="F72" s="120"/>
      <c r="G72" s="121"/>
      <c r="H72" s="122"/>
      <c r="I72" s="123"/>
      <c r="J72" s="124"/>
      <c r="K72" s="125"/>
      <c r="L72" s="126"/>
      <c r="M72" s="127"/>
      <c r="N72" s="128"/>
      <c r="O72" s="129"/>
      <c r="P72" s="130"/>
      <c r="Q72" s="130"/>
      <c r="R72" s="131"/>
      <c r="S72" s="132"/>
      <c r="T72" s="133"/>
      <c r="U72" s="134"/>
    </row>
    <row r="73" spans="1:21" ht="15.75" hidden="1">
      <c r="A73" s="104"/>
      <c r="B73" s="136"/>
      <c r="C73" s="117"/>
      <c r="D73" s="118"/>
      <c r="E73" s="119"/>
      <c r="F73" s="120"/>
      <c r="G73" s="121"/>
      <c r="H73" s="122"/>
      <c r="I73" s="123"/>
      <c r="J73" s="124"/>
      <c r="K73" s="125"/>
      <c r="L73" s="126"/>
      <c r="M73" s="127"/>
      <c r="N73" s="128"/>
      <c r="O73" s="129"/>
      <c r="P73" s="130"/>
      <c r="Q73" s="130"/>
      <c r="R73" s="131"/>
      <c r="S73" s="132"/>
      <c r="T73" s="133"/>
      <c r="U73" s="134"/>
    </row>
    <row r="74" spans="1:21" ht="15.75" hidden="1">
      <c r="A74" s="104"/>
      <c r="B74" s="136"/>
      <c r="C74" s="117"/>
      <c r="D74" s="118"/>
      <c r="E74" s="119"/>
      <c r="F74" s="120"/>
      <c r="G74" s="121"/>
      <c r="H74" s="122"/>
      <c r="I74" s="123"/>
      <c r="J74" s="124"/>
      <c r="K74" s="125"/>
      <c r="L74" s="126"/>
      <c r="M74" s="127"/>
      <c r="N74" s="128"/>
      <c r="O74" s="129"/>
      <c r="P74" s="130"/>
      <c r="Q74" s="135"/>
      <c r="R74" s="131"/>
      <c r="S74" s="132"/>
      <c r="T74" s="133"/>
      <c r="U74" s="134"/>
    </row>
    <row r="75" spans="1:21" ht="15.75" hidden="1">
      <c r="A75" s="104"/>
      <c r="B75" s="136"/>
      <c r="C75" s="117"/>
      <c r="D75" s="118"/>
      <c r="E75" s="119"/>
      <c r="F75" s="120"/>
      <c r="G75" s="121"/>
      <c r="H75" s="122"/>
      <c r="I75" s="123"/>
      <c r="J75" s="124"/>
      <c r="K75" s="125"/>
      <c r="L75" s="126"/>
      <c r="M75" s="127"/>
      <c r="N75" s="128"/>
      <c r="O75" s="129"/>
      <c r="P75" s="130"/>
      <c r="Q75" s="135"/>
      <c r="R75" s="131"/>
      <c r="S75" s="132"/>
      <c r="T75" s="133"/>
      <c r="U75" s="134"/>
    </row>
    <row r="76" spans="1:21" ht="15.75" hidden="1">
      <c r="A76" s="104"/>
      <c r="B76" s="136"/>
      <c r="C76" s="117"/>
      <c r="D76" s="118"/>
      <c r="E76" s="119"/>
      <c r="F76" s="120"/>
      <c r="G76" s="121"/>
      <c r="H76" s="122"/>
      <c r="I76" s="123"/>
      <c r="J76" s="124"/>
      <c r="K76" s="125"/>
      <c r="L76" s="126"/>
      <c r="M76" s="127"/>
      <c r="N76" s="128"/>
      <c r="O76" s="129"/>
      <c r="P76" s="130"/>
      <c r="Q76" s="135"/>
      <c r="R76" s="131"/>
      <c r="S76" s="132"/>
      <c r="T76" s="133"/>
      <c r="U76" s="134"/>
    </row>
    <row r="77" spans="1:21" ht="15.75" hidden="1">
      <c r="A77" s="104"/>
      <c r="B77" s="136"/>
      <c r="C77" s="117"/>
      <c r="D77" s="118"/>
      <c r="E77" s="119"/>
      <c r="F77" s="120"/>
      <c r="G77" s="121"/>
      <c r="H77" s="122"/>
      <c r="I77" s="123"/>
      <c r="J77" s="124"/>
      <c r="K77" s="125"/>
      <c r="L77" s="126"/>
      <c r="M77" s="127"/>
      <c r="N77" s="128"/>
      <c r="O77" s="129"/>
      <c r="P77" s="130"/>
      <c r="Q77" s="135"/>
      <c r="R77" s="131"/>
      <c r="S77" s="132"/>
      <c r="T77" s="133"/>
      <c r="U77" s="134"/>
    </row>
    <row r="78" spans="1:21" ht="15.75" hidden="1">
      <c r="A78" s="104"/>
      <c r="B78" s="136"/>
      <c r="C78" s="117"/>
      <c r="D78" s="118"/>
      <c r="E78" s="119"/>
      <c r="F78" s="120"/>
      <c r="G78" s="121"/>
      <c r="H78" s="122"/>
      <c r="I78" s="123"/>
      <c r="J78" s="124"/>
      <c r="K78" s="125"/>
      <c r="L78" s="126"/>
      <c r="M78" s="127"/>
      <c r="N78" s="128"/>
      <c r="O78" s="129"/>
      <c r="P78" s="130"/>
      <c r="Q78" s="135"/>
      <c r="R78" s="131"/>
      <c r="S78" s="132"/>
      <c r="T78" s="133"/>
      <c r="U78" s="134"/>
    </row>
    <row r="79" spans="1:21" ht="15.75" hidden="1">
      <c r="A79" s="104"/>
      <c r="B79" s="136"/>
      <c r="C79" s="117"/>
      <c r="D79" s="118"/>
      <c r="E79" s="119"/>
      <c r="F79" s="120"/>
      <c r="G79" s="121"/>
      <c r="H79" s="122"/>
      <c r="I79" s="123"/>
      <c r="J79" s="124"/>
      <c r="K79" s="125"/>
      <c r="L79" s="126"/>
      <c r="M79" s="127"/>
      <c r="N79" s="128"/>
      <c r="O79" s="129"/>
      <c r="P79" s="130"/>
      <c r="Q79" s="130"/>
      <c r="R79" s="131"/>
      <c r="S79" s="132"/>
      <c r="T79" s="133"/>
      <c r="U79" s="134"/>
    </row>
    <row r="80" spans="1:21" ht="15.75" hidden="1">
      <c r="A80" s="104"/>
      <c r="B80" s="136"/>
      <c r="C80" s="117"/>
      <c r="D80" s="118"/>
      <c r="E80" s="119"/>
      <c r="F80" s="120"/>
      <c r="G80" s="121"/>
      <c r="H80" s="122"/>
      <c r="I80" s="123"/>
      <c r="J80" s="124"/>
      <c r="K80" s="125"/>
      <c r="L80" s="126"/>
      <c r="M80" s="127"/>
      <c r="N80" s="128"/>
      <c r="O80" s="129"/>
      <c r="P80" s="130"/>
      <c r="Q80" s="135"/>
      <c r="R80" s="131"/>
      <c r="S80" s="132"/>
      <c r="T80" s="133"/>
      <c r="U80" s="134"/>
    </row>
    <row r="81" spans="1:21" ht="15.75" hidden="1">
      <c r="A81" s="104"/>
      <c r="B81" s="136"/>
      <c r="C81" s="117"/>
      <c r="D81" s="118"/>
      <c r="E81" s="119"/>
      <c r="F81" s="120"/>
      <c r="G81" s="121"/>
      <c r="H81" s="122"/>
      <c r="I81" s="123"/>
      <c r="J81" s="124"/>
      <c r="K81" s="125"/>
      <c r="L81" s="126"/>
      <c r="M81" s="127"/>
      <c r="N81" s="128"/>
      <c r="O81" s="129"/>
      <c r="P81" s="130"/>
      <c r="Q81" s="135"/>
      <c r="R81" s="131"/>
      <c r="S81" s="132"/>
      <c r="T81" s="133"/>
      <c r="U81" s="134"/>
    </row>
    <row r="82" spans="1:21" ht="15.75" hidden="1">
      <c r="A82" s="104"/>
      <c r="B82" s="136"/>
      <c r="C82" s="117"/>
      <c r="D82" s="118"/>
      <c r="E82" s="119"/>
      <c r="F82" s="120"/>
      <c r="G82" s="121"/>
      <c r="H82" s="122"/>
      <c r="I82" s="123"/>
      <c r="J82" s="124"/>
      <c r="K82" s="125"/>
      <c r="L82" s="126"/>
      <c r="M82" s="127"/>
      <c r="N82" s="128"/>
      <c r="O82" s="129"/>
      <c r="P82" s="130"/>
      <c r="Q82" s="135"/>
      <c r="R82" s="131"/>
      <c r="S82" s="132"/>
      <c r="T82" s="133"/>
      <c r="U82" s="134"/>
    </row>
    <row r="83" spans="1:21" ht="15.75" hidden="1">
      <c r="A83" s="104"/>
      <c r="B83" s="136"/>
      <c r="C83" s="117"/>
      <c r="D83" s="118"/>
      <c r="E83" s="119"/>
      <c r="F83" s="120"/>
      <c r="G83" s="121"/>
      <c r="H83" s="122"/>
      <c r="I83" s="123"/>
      <c r="J83" s="124"/>
      <c r="K83" s="125"/>
      <c r="L83" s="126"/>
      <c r="M83" s="127"/>
      <c r="N83" s="128"/>
      <c r="O83" s="129"/>
      <c r="P83" s="130"/>
      <c r="Q83" s="135"/>
      <c r="R83" s="131"/>
      <c r="S83" s="132"/>
      <c r="T83" s="133"/>
      <c r="U83" s="134"/>
    </row>
    <row r="84" spans="1:21" ht="15.75" hidden="1">
      <c r="A84" s="104"/>
      <c r="B84" s="136"/>
      <c r="C84" s="117"/>
      <c r="D84" s="118"/>
      <c r="E84" s="119"/>
      <c r="F84" s="120"/>
      <c r="G84" s="121"/>
      <c r="H84" s="122"/>
      <c r="I84" s="123"/>
      <c r="J84" s="124"/>
      <c r="K84" s="125"/>
      <c r="L84" s="126"/>
      <c r="M84" s="127"/>
      <c r="N84" s="128"/>
      <c r="O84" s="129"/>
      <c r="P84" s="130"/>
      <c r="Q84" s="135"/>
      <c r="R84" s="131"/>
      <c r="S84" s="132"/>
      <c r="T84" s="133"/>
      <c r="U84" s="134"/>
    </row>
    <row r="85" spans="1:21" ht="15.75" hidden="1">
      <c r="A85" s="104"/>
      <c r="B85" s="136"/>
      <c r="C85" s="117"/>
      <c r="D85" s="118"/>
      <c r="E85" s="119"/>
      <c r="F85" s="120"/>
      <c r="G85" s="121"/>
      <c r="H85" s="122"/>
      <c r="I85" s="123"/>
      <c r="J85" s="124"/>
      <c r="K85" s="125"/>
      <c r="L85" s="126"/>
      <c r="M85" s="127"/>
      <c r="N85" s="128"/>
      <c r="O85" s="129"/>
      <c r="P85" s="130"/>
      <c r="Q85" s="135"/>
      <c r="R85" s="131"/>
      <c r="S85" s="132"/>
      <c r="T85" s="133"/>
      <c r="U85" s="134"/>
    </row>
    <row r="86" spans="1:21" ht="15.75" hidden="1">
      <c r="A86" s="104"/>
      <c r="B86" s="136"/>
      <c r="C86" s="117"/>
      <c r="D86" s="118"/>
      <c r="E86" s="119"/>
      <c r="F86" s="120"/>
      <c r="G86" s="121"/>
      <c r="H86" s="122"/>
      <c r="I86" s="123"/>
      <c r="J86" s="124"/>
      <c r="K86" s="125"/>
      <c r="L86" s="126"/>
      <c r="M86" s="127"/>
      <c r="N86" s="128"/>
      <c r="O86" s="129"/>
      <c r="P86" s="130"/>
      <c r="Q86" s="130"/>
      <c r="R86" s="131"/>
      <c r="S86" s="132"/>
      <c r="T86" s="133"/>
      <c r="U86" s="134"/>
    </row>
    <row r="87" spans="1:21" ht="15.75" hidden="1">
      <c r="A87" s="104"/>
      <c r="B87" s="136"/>
      <c r="C87" s="117"/>
      <c r="D87" s="118"/>
      <c r="E87" s="119"/>
      <c r="F87" s="120"/>
      <c r="G87" s="121"/>
      <c r="H87" s="122"/>
      <c r="I87" s="123"/>
      <c r="J87" s="124"/>
      <c r="K87" s="125"/>
      <c r="L87" s="126"/>
      <c r="M87" s="127"/>
      <c r="N87" s="128"/>
      <c r="O87" s="129"/>
      <c r="P87" s="130"/>
      <c r="Q87" s="135"/>
      <c r="R87" s="131"/>
      <c r="S87" s="132"/>
      <c r="T87" s="133"/>
      <c r="U87" s="134"/>
    </row>
    <row r="88" spans="1:21" ht="15.75" hidden="1">
      <c r="A88" s="104"/>
      <c r="B88" s="136"/>
      <c r="C88" s="117"/>
      <c r="D88" s="118"/>
      <c r="E88" s="119"/>
      <c r="F88" s="120"/>
      <c r="G88" s="121"/>
      <c r="H88" s="122"/>
      <c r="I88" s="123"/>
      <c r="J88" s="124"/>
      <c r="K88" s="125"/>
      <c r="L88" s="126"/>
      <c r="M88" s="127"/>
      <c r="N88" s="128"/>
      <c r="O88" s="129"/>
      <c r="P88" s="130"/>
      <c r="Q88" s="135"/>
      <c r="R88" s="131"/>
      <c r="S88" s="132"/>
      <c r="T88" s="133"/>
      <c r="U88" s="134"/>
    </row>
    <row r="89" spans="1:21" ht="15.75" hidden="1">
      <c r="A89" s="104"/>
      <c r="B89" s="136"/>
      <c r="C89" s="117"/>
      <c r="D89" s="118"/>
      <c r="E89" s="119"/>
      <c r="F89" s="120"/>
      <c r="G89" s="121"/>
      <c r="H89" s="122"/>
      <c r="I89" s="123"/>
      <c r="J89" s="124"/>
      <c r="K89" s="125"/>
      <c r="L89" s="126"/>
      <c r="M89" s="127"/>
      <c r="N89" s="128"/>
      <c r="O89" s="129"/>
      <c r="P89" s="130"/>
      <c r="Q89" s="135"/>
      <c r="R89" s="131"/>
      <c r="S89" s="132"/>
      <c r="T89" s="133"/>
      <c r="U89" s="134"/>
    </row>
    <row r="90" spans="1:21" ht="15.75" hidden="1">
      <c r="A90" s="104"/>
      <c r="B90" s="136"/>
      <c r="C90" s="117"/>
      <c r="D90" s="118"/>
      <c r="E90" s="119"/>
      <c r="F90" s="120"/>
      <c r="G90" s="121"/>
      <c r="H90" s="122"/>
      <c r="I90" s="123"/>
      <c r="J90" s="124"/>
      <c r="K90" s="125"/>
      <c r="L90" s="126"/>
      <c r="M90" s="127"/>
      <c r="N90" s="128"/>
      <c r="O90" s="129"/>
      <c r="P90" s="130"/>
      <c r="Q90" s="130"/>
      <c r="R90" s="131"/>
      <c r="S90" s="132"/>
      <c r="T90" s="133"/>
      <c r="U90" s="134"/>
    </row>
    <row r="91" spans="1:21" ht="15.75" hidden="1">
      <c r="A91" s="104"/>
      <c r="B91" s="136"/>
      <c r="C91" s="117"/>
      <c r="D91" s="118"/>
      <c r="E91" s="119"/>
      <c r="F91" s="120"/>
      <c r="G91" s="121"/>
      <c r="H91" s="122"/>
      <c r="I91" s="123"/>
      <c r="J91" s="124"/>
      <c r="K91" s="125"/>
      <c r="L91" s="126"/>
      <c r="M91" s="127"/>
      <c r="N91" s="128"/>
      <c r="O91" s="129"/>
      <c r="P91" s="130"/>
      <c r="Q91" s="130"/>
      <c r="R91" s="131"/>
      <c r="S91" s="132"/>
      <c r="T91" s="133"/>
      <c r="U91" s="134"/>
    </row>
    <row r="92" spans="1:21" ht="15.75" hidden="1">
      <c r="A92" s="104"/>
      <c r="B92" s="136"/>
      <c r="C92" s="117"/>
      <c r="D92" s="118"/>
      <c r="E92" s="119"/>
      <c r="F92" s="120"/>
      <c r="G92" s="121"/>
      <c r="H92" s="122"/>
      <c r="I92" s="123"/>
      <c r="J92" s="124"/>
      <c r="K92" s="125"/>
      <c r="L92" s="126"/>
      <c r="M92" s="127"/>
      <c r="N92" s="128"/>
      <c r="O92" s="129"/>
      <c r="P92" s="130"/>
      <c r="Q92" s="135"/>
      <c r="R92" s="131"/>
      <c r="S92" s="132"/>
      <c r="T92" s="133"/>
      <c r="U92" s="134"/>
    </row>
    <row r="93" spans="1:21" ht="15.75" hidden="1">
      <c r="A93" s="104"/>
      <c r="B93" s="136"/>
      <c r="C93" s="117"/>
      <c r="D93" s="118"/>
      <c r="E93" s="119"/>
      <c r="F93" s="120"/>
      <c r="G93" s="121"/>
      <c r="H93" s="122"/>
      <c r="I93" s="123"/>
      <c r="J93" s="124"/>
      <c r="K93" s="125"/>
      <c r="L93" s="126"/>
      <c r="M93" s="127"/>
      <c r="N93" s="128"/>
      <c r="O93" s="129"/>
      <c r="P93" s="130"/>
      <c r="Q93" s="135"/>
      <c r="R93" s="131"/>
      <c r="S93" s="132"/>
      <c r="T93" s="133"/>
      <c r="U93" s="134"/>
    </row>
    <row r="94" spans="1:21" ht="15.75" hidden="1">
      <c r="A94" s="104"/>
      <c r="B94" s="136"/>
      <c r="C94" s="117"/>
      <c r="D94" s="118"/>
      <c r="E94" s="119"/>
      <c r="F94" s="120"/>
      <c r="G94" s="121"/>
      <c r="H94" s="122"/>
      <c r="I94" s="123"/>
      <c r="J94" s="124"/>
      <c r="K94" s="125">
        <v>0</v>
      </c>
      <c r="L94" s="126"/>
      <c r="M94" s="127"/>
      <c r="N94" s="128"/>
      <c r="O94" s="129"/>
      <c r="P94" s="130"/>
      <c r="Q94" s="135"/>
      <c r="R94" s="131"/>
      <c r="S94" s="132"/>
      <c r="T94" s="133"/>
      <c r="U94" s="134"/>
    </row>
    <row r="95" spans="1:21" ht="15.75" hidden="1">
      <c r="A95" s="104"/>
      <c r="B95" s="136"/>
      <c r="C95" s="117"/>
      <c r="D95" s="118"/>
      <c r="E95" s="119"/>
      <c r="F95" s="120"/>
      <c r="G95" s="121"/>
      <c r="H95" s="122"/>
      <c r="I95" s="123"/>
      <c r="J95" s="124"/>
      <c r="K95" s="125">
        <v>0</v>
      </c>
      <c r="L95" s="126"/>
      <c r="M95" s="127"/>
      <c r="N95" s="128"/>
      <c r="O95" s="129"/>
      <c r="P95" s="130"/>
      <c r="Q95" s="135"/>
      <c r="R95" s="131"/>
      <c r="S95" s="132"/>
      <c r="T95" s="133"/>
      <c r="U95" s="134"/>
    </row>
    <row r="96" spans="1:21" ht="15.75" hidden="1">
      <c r="A96" s="104"/>
      <c r="B96" s="136"/>
      <c r="C96" s="117"/>
      <c r="D96" s="118"/>
      <c r="E96" s="119"/>
      <c r="F96" s="120"/>
      <c r="G96" s="121"/>
      <c r="H96" s="122"/>
      <c r="I96" s="123"/>
      <c r="J96" s="124"/>
      <c r="K96" s="125">
        <v>0</v>
      </c>
      <c r="L96" s="126"/>
      <c r="M96" s="127"/>
      <c r="N96" s="128"/>
      <c r="O96" s="129"/>
      <c r="P96" s="130"/>
      <c r="Q96" s="130"/>
      <c r="R96" s="131"/>
      <c r="S96" s="132"/>
      <c r="T96" s="133"/>
      <c r="U96" s="134"/>
    </row>
    <row r="97" spans="1:21" ht="15.75" hidden="1">
      <c r="A97" s="104"/>
      <c r="B97" s="136"/>
      <c r="C97" s="117"/>
      <c r="D97" s="118"/>
      <c r="E97" s="119"/>
      <c r="F97" s="120"/>
      <c r="G97" s="121"/>
      <c r="H97" s="122"/>
      <c r="I97" s="123"/>
      <c r="J97" s="124"/>
      <c r="K97" s="125">
        <v>0</v>
      </c>
      <c r="L97" s="126"/>
      <c r="M97" s="127"/>
      <c r="N97" s="128"/>
      <c r="O97" s="129"/>
      <c r="P97" s="130"/>
      <c r="Q97" s="130"/>
      <c r="R97" s="131"/>
      <c r="S97" s="132"/>
      <c r="T97" s="133"/>
      <c r="U97" s="134"/>
    </row>
    <row r="98" spans="1:21" ht="15.75" hidden="1">
      <c r="A98" s="104"/>
      <c r="B98" s="136"/>
      <c r="C98" s="117"/>
      <c r="D98" s="118"/>
      <c r="E98" s="119"/>
      <c r="F98" s="120"/>
      <c r="G98" s="121"/>
      <c r="H98" s="122"/>
      <c r="I98" s="123"/>
      <c r="J98" s="124"/>
      <c r="K98" s="125"/>
      <c r="L98" s="126"/>
      <c r="M98" s="127"/>
      <c r="N98" s="128"/>
      <c r="O98" s="129"/>
      <c r="P98" s="130"/>
      <c r="Q98" s="135"/>
      <c r="R98" s="131"/>
      <c r="S98" s="132"/>
      <c r="T98" s="133"/>
      <c r="U98" s="134"/>
    </row>
    <row r="99" spans="1:21" ht="63.75">
      <c r="A99" s="104">
        <v>91</v>
      </c>
      <c r="B99" s="136"/>
      <c r="C99" s="117">
        <v>7205</v>
      </c>
      <c r="D99" s="118" t="s">
        <v>120</v>
      </c>
      <c r="E99" s="119" t="s">
        <v>121</v>
      </c>
      <c r="F99" s="120" t="s">
        <v>122</v>
      </c>
      <c r="G99" s="121" t="s">
        <v>123</v>
      </c>
      <c r="H99" s="122" t="s">
        <v>124</v>
      </c>
      <c r="I99" s="123">
        <v>-38</v>
      </c>
      <c r="J99" s="124" t="s">
        <v>125</v>
      </c>
      <c r="K99" s="125">
        <v>161.00800000000004</v>
      </c>
      <c r="L99" s="126"/>
      <c r="M99" s="127">
        <f aca="true" t="shared" si="0" ref="M99:M107">IF(ISERROR(K99*L99),0,K99*L99)</f>
        <v>0</v>
      </c>
      <c r="N99" s="128" t="s">
        <v>52</v>
      </c>
      <c r="O99" s="129">
        <v>4607109948491</v>
      </c>
      <c r="P99" s="130" t="str">
        <f aca="true" t="shared" si="1" ref="P99:P107">HYPERLINK("http://www.gardenbulbs.ru/images/Bushes_CL/thumbnails/"&amp;R99&amp;".jpg","фото1")</f>
        <v>фото1</v>
      </c>
      <c r="Q99" s="130" t="str">
        <f>HYPERLINK("http://www.gardenbulbs.ru/images/Bushes_CL/thumbnails/"&amp;S99&amp;".jpg","фото2")</f>
        <v>фото2</v>
      </c>
      <c r="R99" s="131" t="s">
        <v>126</v>
      </c>
      <c r="S99" s="132" t="s">
        <v>127</v>
      </c>
      <c r="T99" s="133"/>
      <c r="U99" s="134" t="s">
        <v>128</v>
      </c>
    </row>
    <row r="100" spans="1:21" ht="51">
      <c r="A100" s="104">
        <v>92</v>
      </c>
      <c r="B100" s="136"/>
      <c r="C100" s="117">
        <v>4824</v>
      </c>
      <c r="D100" s="118" t="s">
        <v>129</v>
      </c>
      <c r="E100" s="119" t="s">
        <v>130</v>
      </c>
      <c r="F100" s="120" t="s">
        <v>131</v>
      </c>
      <c r="G100" s="121" t="s">
        <v>132</v>
      </c>
      <c r="H100" s="122" t="s">
        <v>133</v>
      </c>
      <c r="I100" s="123">
        <v>-34</v>
      </c>
      <c r="J100" s="124" t="s">
        <v>117</v>
      </c>
      <c r="K100" s="125">
        <v>197.316</v>
      </c>
      <c r="L100" s="126"/>
      <c r="M100" s="127">
        <f t="shared" si="0"/>
        <v>0</v>
      </c>
      <c r="N100" s="128" t="s">
        <v>52</v>
      </c>
      <c r="O100" s="129">
        <v>4607109940488</v>
      </c>
      <c r="P100" s="130" t="str">
        <f t="shared" si="1"/>
        <v>фото1</v>
      </c>
      <c r="Q100" s="130" t="str">
        <f>HYPERLINK("http://www.gardenbulbs.ru/images/Bushes_CL/thumbnails/"&amp;S100&amp;".jpg","фото2")</f>
        <v>фото2</v>
      </c>
      <c r="R100" s="131" t="s">
        <v>134</v>
      </c>
      <c r="S100" s="132" t="s">
        <v>135</v>
      </c>
      <c r="T100" s="133"/>
      <c r="U100" s="134">
        <v>290</v>
      </c>
    </row>
    <row r="101" spans="1:21" ht="38.25">
      <c r="A101" s="104">
        <v>93</v>
      </c>
      <c r="B101" s="136"/>
      <c r="C101" s="117">
        <v>4826</v>
      </c>
      <c r="D101" s="118" t="s">
        <v>136</v>
      </c>
      <c r="E101" s="119" t="s">
        <v>137</v>
      </c>
      <c r="F101" s="120" t="s">
        <v>138</v>
      </c>
      <c r="G101" s="121" t="s">
        <v>139</v>
      </c>
      <c r="H101" s="122">
        <v>200</v>
      </c>
      <c r="I101" s="123">
        <v>-40</v>
      </c>
      <c r="J101" s="124" t="s">
        <v>140</v>
      </c>
      <c r="K101" s="125">
        <v>167.04</v>
      </c>
      <c r="L101" s="126"/>
      <c r="M101" s="127">
        <f t="shared" si="0"/>
        <v>0</v>
      </c>
      <c r="N101" s="128" t="s">
        <v>52</v>
      </c>
      <c r="O101" s="129">
        <v>4607109940501</v>
      </c>
      <c r="P101" s="130" t="str">
        <f t="shared" si="1"/>
        <v>фото1</v>
      </c>
      <c r="Q101" s="130" t="str">
        <f>HYPERLINK("http://www.gardenbulbs.ru/images/Bushes_CL/thumbnails/"&amp;S101&amp;".jpg","фото2")</f>
        <v>фото2</v>
      </c>
      <c r="R101" s="131" t="s">
        <v>141</v>
      </c>
      <c r="S101" s="132" t="s">
        <v>142</v>
      </c>
      <c r="T101" s="133"/>
      <c r="U101" s="134">
        <v>370</v>
      </c>
    </row>
    <row r="102" spans="1:21" ht="38.25">
      <c r="A102" s="104">
        <v>94</v>
      </c>
      <c r="B102" s="136"/>
      <c r="C102" s="117">
        <v>4827</v>
      </c>
      <c r="D102" s="118" t="s">
        <v>136</v>
      </c>
      <c r="E102" s="119" t="s">
        <v>143</v>
      </c>
      <c r="F102" s="120" t="s">
        <v>144</v>
      </c>
      <c r="G102" s="121" t="s">
        <v>145</v>
      </c>
      <c r="H102" s="122">
        <v>150</v>
      </c>
      <c r="I102" s="123">
        <v>-40</v>
      </c>
      <c r="J102" s="124" t="s">
        <v>140</v>
      </c>
      <c r="K102" s="125">
        <v>186.99200000000002</v>
      </c>
      <c r="L102" s="126"/>
      <c r="M102" s="127">
        <f t="shared" si="0"/>
        <v>0</v>
      </c>
      <c r="N102" s="128" t="s">
        <v>52</v>
      </c>
      <c r="O102" s="129">
        <v>4607109940518</v>
      </c>
      <c r="P102" s="130" t="str">
        <f t="shared" si="1"/>
        <v>фото1</v>
      </c>
      <c r="Q102" s="130" t="str">
        <f>HYPERLINK("http://www.gardenbulbs.ru/images/Bushes_CL/thumbnails/"&amp;S102&amp;".jpg","фото2")</f>
        <v>фото2</v>
      </c>
      <c r="R102" s="131" t="s">
        <v>146</v>
      </c>
      <c r="S102" s="132" t="s">
        <v>147</v>
      </c>
      <c r="T102" s="133"/>
      <c r="U102" s="134">
        <v>370</v>
      </c>
    </row>
    <row r="103" spans="1:21" ht="76.5">
      <c r="A103" s="104">
        <v>95</v>
      </c>
      <c r="B103" s="136"/>
      <c r="C103" s="117">
        <v>4828</v>
      </c>
      <c r="D103" s="118" t="s">
        <v>136</v>
      </c>
      <c r="E103" s="119" t="s">
        <v>148</v>
      </c>
      <c r="F103" s="120" t="s">
        <v>149</v>
      </c>
      <c r="G103" s="121" t="s">
        <v>150</v>
      </c>
      <c r="H103" s="122">
        <v>250</v>
      </c>
      <c r="I103" s="123">
        <v>-40</v>
      </c>
      <c r="J103" s="124" t="s">
        <v>117</v>
      </c>
      <c r="K103" s="125">
        <v>188.38400000000001</v>
      </c>
      <c r="L103" s="126"/>
      <c r="M103" s="127">
        <f t="shared" si="0"/>
        <v>0</v>
      </c>
      <c r="N103" s="128" t="s">
        <v>52</v>
      </c>
      <c r="O103" s="129">
        <v>4607109940525</v>
      </c>
      <c r="P103" s="130" t="str">
        <f t="shared" si="1"/>
        <v>фото1</v>
      </c>
      <c r="Q103" s="130" t="str">
        <f>HYPERLINK("http://www.gardenbulbs.ru/images/Bushes_CL/thumbnails/"&amp;S103&amp;".jpg","фото2")</f>
        <v>фото2</v>
      </c>
      <c r="R103" s="131" t="s">
        <v>151</v>
      </c>
      <c r="S103" s="132" t="s">
        <v>152</v>
      </c>
      <c r="T103" s="133"/>
      <c r="U103" s="134">
        <v>370</v>
      </c>
    </row>
    <row r="104" spans="1:21" ht="51">
      <c r="A104" s="104">
        <v>96</v>
      </c>
      <c r="B104" s="136"/>
      <c r="C104" s="117">
        <v>4830</v>
      </c>
      <c r="D104" s="118" t="s">
        <v>136</v>
      </c>
      <c r="E104" s="119" t="s">
        <v>153</v>
      </c>
      <c r="F104" s="120" t="s">
        <v>154</v>
      </c>
      <c r="G104" s="121" t="s">
        <v>155</v>
      </c>
      <c r="H104" s="122">
        <v>160</v>
      </c>
      <c r="I104" s="123">
        <v>-40</v>
      </c>
      <c r="J104" s="124" t="s">
        <v>140</v>
      </c>
      <c r="K104" s="125">
        <v>167.04</v>
      </c>
      <c r="L104" s="126"/>
      <c r="M104" s="127">
        <f t="shared" si="0"/>
        <v>0</v>
      </c>
      <c r="N104" s="128" t="s">
        <v>52</v>
      </c>
      <c r="O104" s="129">
        <v>4607109940549</v>
      </c>
      <c r="P104" s="130" t="str">
        <f t="shared" si="1"/>
        <v>фото1</v>
      </c>
      <c r="Q104" s="135"/>
      <c r="R104" s="131" t="s">
        <v>154</v>
      </c>
      <c r="S104" s="132"/>
      <c r="T104" s="133"/>
      <c r="U104" s="134">
        <v>370</v>
      </c>
    </row>
    <row r="105" spans="1:21" ht="38.25">
      <c r="A105" s="104">
        <v>97</v>
      </c>
      <c r="B105" s="136"/>
      <c r="C105" s="117">
        <v>4831</v>
      </c>
      <c r="D105" s="118" t="s">
        <v>136</v>
      </c>
      <c r="E105" s="119" t="s">
        <v>156</v>
      </c>
      <c r="F105" s="120" t="s">
        <v>157</v>
      </c>
      <c r="G105" s="121" t="s">
        <v>158</v>
      </c>
      <c r="H105" s="122">
        <v>300</v>
      </c>
      <c r="I105" s="123">
        <v>-40</v>
      </c>
      <c r="J105" s="124" t="s">
        <v>117</v>
      </c>
      <c r="K105" s="125">
        <v>196.38800000000003</v>
      </c>
      <c r="L105" s="126"/>
      <c r="M105" s="127">
        <f t="shared" si="0"/>
        <v>0</v>
      </c>
      <c r="N105" s="128" t="s">
        <v>52</v>
      </c>
      <c r="O105" s="129">
        <v>4607109940556</v>
      </c>
      <c r="P105" s="130" t="str">
        <f t="shared" si="1"/>
        <v>фото1</v>
      </c>
      <c r="Q105" s="130" t="str">
        <f>HYPERLINK("http://www.gardenbulbs.ru/images/Bushes_CL/thumbnails/"&amp;S105&amp;".jpg","фото2")</f>
        <v>фото2</v>
      </c>
      <c r="R105" s="131" t="s">
        <v>159</v>
      </c>
      <c r="S105" s="132" t="s">
        <v>160</v>
      </c>
      <c r="T105" s="133"/>
      <c r="U105" s="134">
        <v>370</v>
      </c>
    </row>
    <row r="106" spans="1:21" ht="38.25">
      <c r="A106" s="104">
        <v>98</v>
      </c>
      <c r="B106" s="136"/>
      <c r="C106" s="117">
        <v>4832</v>
      </c>
      <c r="D106" s="118" t="s">
        <v>161</v>
      </c>
      <c r="E106" s="119" t="s">
        <v>162</v>
      </c>
      <c r="F106" s="120" t="s">
        <v>163</v>
      </c>
      <c r="G106" s="121" t="s">
        <v>164</v>
      </c>
      <c r="H106" s="122" t="s">
        <v>91</v>
      </c>
      <c r="I106" s="123">
        <v>-40</v>
      </c>
      <c r="J106" s="124" t="s">
        <v>117</v>
      </c>
      <c r="K106" s="125">
        <v>186.99200000000002</v>
      </c>
      <c r="L106" s="126"/>
      <c r="M106" s="127">
        <f t="shared" si="0"/>
        <v>0</v>
      </c>
      <c r="N106" s="128" t="s">
        <v>52</v>
      </c>
      <c r="O106" s="129">
        <v>4607109940563</v>
      </c>
      <c r="P106" s="130" t="str">
        <f t="shared" si="1"/>
        <v>фото1</v>
      </c>
      <c r="Q106" s="130" t="str">
        <f>HYPERLINK("http://www.gardenbulbs.ru/images/Bushes_CL/thumbnails/"&amp;S106&amp;".jpg","фото2")</f>
        <v>фото2</v>
      </c>
      <c r="R106" s="131" t="s">
        <v>165</v>
      </c>
      <c r="S106" s="132" t="s">
        <v>166</v>
      </c>
      <c r="T106" s="133"/>
      <c r="U106" s="134">
        <v>370</v>
      </c>
    </row>
    <row r="107" spans="1:21" ht="51">
      <c r="A107" s="104">
        <v>99</v>
      </c>
      <c r="B107" s="136"/>
      <c r="C107" s="117">
        <v>4833</v>
      </c>
      <c r="D107" s="118" t="s">
        <v>167</v>
      </c>
      <c r="E107" s="119" t="s">
        <v>168</v>
      </c>
      <c r="F107" s="120" t="s">
        <v>169</v>
      </c>
      <c r="G107" s="121" t="s">
        <v>170</v>
      </c>
      <c r="H107" s="122" t="s">
        <v>171</v>
      </c>
      <c r="I107" s="123">
        <v>-40</v>
      </c>
      <c r="J107" s="124" t="s">
        <v>51</v>
      </c>
      <c r="K107" s="125">
        <v>167.04</v>
      </c>
      <c r="L107" s="126"/>
      <c r="M107" s="127">
        <f t="shared" si="0"/>
        <v>0</v>
      </c>
      <c r="N107" s="128" t="s">
        <v>52</v>
      </c>
      <c r="O107" s="129">
        <v>4607109940570</v>
      </c>
      <c r="P107" s="130" t="str">
        <f t="shared" si="1"/>
        <v>фото1</v>
      </c>
      <c r="Q107" s="130" t="str">
        <f>HYPERLINK("http://www.gardenbulbs.ru/images/Bushes_CL/thumbnails/"&amp;S107&amp;".jpg","фото2")</f>
        <v>фото2</v>
      </c>
      <c r="R107" s="131" t="s">
        <v>172</v>
      </c>
      <c r="S107" s="132" t="s">
        <v>173</v>
      </c>
      <c r="T107" s="133"/>
      <c r="U107" s="134">
        <v>370</v>
      </c>
    </row>
    <row r="108" spans="1:21" ht="15.75" hidden="1">
      <c r="A108" s="104"/>
      <c r="B108" s="136"/>
      <c r="C108" s="117"/>
      <c r="D108" s="118"/>
      <c r="E108" s="119"/>
      <c r="F108" s="120"/>
      <c r="G108" s="121"/>
      <c r="H108" s="122"/>
      <c r="I108" s="123"/>
      <c r="J108" s="124"/>
      <c r="K108" s="125">
        <v>0</v>
      </c>
      <c r="L108" s="126"/>
      <c r="M108" s="127"/>
      <c r="N108" s="128"/>
      <c r="O108" s="129"/>
      <c r="P108" s="130"/>
      <c r="Q108" s="135"/>
      <c r="R108" s="131"/>
      <c r="S108" s="132"/>
      <c r="T108" s="133"/>
      <c r="U108" s="134"/>
    </row>
    <row r="109" spans="1:21" ht="15.75" hidden="1">
      <c r="A109" s="104"/>
      <c r="B109" s="136"/>
      <c r="C109" s="117"/>
      <c r="D109" s="118"/>
      <c r="E109" s="119"/>
      <c r="F109" s="120"/>
      <c r="G109" s="121"/>
      <c r="H109" s="122"/>
      <c r="I109" s="123"/>
      <c r="J109" s="124"/>
      <c r="K109" s="125">
        <v>0</v>
      </c>
      <c r="L109" s="126"/>
      <c r="M109" s="127"/>
      <c r="N109" s="128"/>
      <c r="O109" s="129"/>
      <c r="P109" s="130"/>
      <c r="Q109" s="130"/>
      <c r="R109" s="131"/>
      <c r="S109" s="132"/>
      <c r="T109" s="133"/>
      <c r="U109" s="134"/>
    </row>
    <row r="110" spans="1:21" ht="63.75">
      <c r="A110" s="104">
        <v>102</v>
      </c>
      <c r="B110" s="136"/>
      <c r="C110" s="117">
        <v>4834</v>
      </c>
      <c r="D110" s="118" t="s">
        <v>174</v>
      </c>
      <c r="E110" s="119" t="s">
        <v>175</v>
      </c>
      <c r="F110" s="120" t="s">
        <v>176</v>
      </c>
      <c r="G110" s="121" t="s">
        <v>177</v>
      </c>
      <c r="H110" s="122">
        <v>300</v>
      </c>
      <c r="I110" s="123">
        <v>-30</v>
      </c>
      <c r="J110" s="124" t="s">
        <v>140</v>
      </c>
      <c r="K110" s="125">
        <v>226.66400000000002</v>
      </c>
      <c r="L110" s="126"/>
      <c r="M110" s="127">
        <f aca="true" t="shared" si="2" ref="M110:M118">IF(ISERROR(K110*L110),0,K110*L110)</f>
        <v>0</v>
      </c>
      <c r="N110" s="128" t="s">
        <v>52</v>
      </c>
      <c r="O110" s="129">
        <v>4607109940587</v>
      </c>
      <c r="P110" s="130" t="str">
        <f aca="true" t="shared" si="3" ref="P110:P118">HYPERLINK("http://www.gardenbulbs.ru/images/Bushes_CL/thumbnails/"&amp;R110&amp;".jpg","фото1")</f>
        <v>фото1</v>
      </c>
      <c r="Q110" s="130" t="str">
        <f>HYPERLINK("http://www.gardenbulbs.ru/images/Bushes_CL/thumbnails/"&amp;S110&amp;".jpg","фото2")</f>
        <v>фото2</v>
      </c>
      <c r="R110" s="131" t="s">
        <v>178</v>
      </c>
      <c r="S110" s="132" t="s">
        <v>179</v>
      </c>
      <c r="T110" s="133"/>
      <c r="U110" s="134">
        <v>290</v>
      </c>
    </row>
    <row r="111" spans="1:21" ht="63.75">
      <c r="A111" s="104">
        <v>103</v>
      </c>
      <c r="B111" s="136"/>
      <c r="C111" s="117">
        <v>7311</v>
      </c>
      <c r="D111" s="118" t="s">
        <v>174</v>
      </c>
      <c r="E111" s="119" t="s">
        <v>180</v>
      </c>
      <c r="F111" s="120" t="s">
        <v>181</v>
      </c>
      <c r="G111" s="121" t="s">
        <v>182</v>
      </c>
      <c r="H111" s="122">
        <v>200</v>
      </c>
      <c r="I111" s="123">
        <v>-30</v>
      </c>
      <c r="J111" s="124" t="s">
        <v>51</v>
      </c>
      <c r="K111" s="125">
        <v>433.3760000000001</v>
      </c>
      <c r="L111" s="126"/>
      <c r="M111" s="127">
        <f t="shared" si="2"/>
        <v>0</v>
      </c>
      <c r="N111" s="128" t="s">
        <v>52</v>
      </c>
      <c r="O111" s="129">
        <v>4607109949559</v>
      </c>
      <c r="P111" s="130" t="str">
        <f t="shared" si="3"/>
        <v>фото1</v>
      </c>
      <c r="Q111" s="130" t="str">
        <f>HYPERLINK("http://www.gardenbulbs.ru/images/Bushes_CL/thumbnails/"&amp;S111&amp;".jpg","фото2")</f>
        <v>фото2</v>
      </c>
      <c r="R111" s="131" t="s">
        <v>183</v>
      </c>
      <c r="S111" s="132" t="s">
        <v>184</v>
      </c>
      <c r="T111" s="133"/>
      <c r="U111" s="134">
        <v>290</v>
      </c>
    </row>
    <row r="112" spans="1:21" ht="51">
      <c r="A112" s="104">
        <v>104</v>
      </c>
      <c r="B112" s="136"/>
      <c r="C112" s="117">
        <v>4835</v>
      </c>
      <c r="D112" s="118" t="s">
        <v>185</v>
      </c>
      <c r="E112" s="119" t="s">
        <v>186</v>
      </c>
      <c r="F112" s="120" t="s">
        <v>187</v>
      </c>
      <c r="G112" s="121" t="s">
        <v>188</v>
      </c>
      <c r="H112" s="122">
        <v>60</v>
      </c>
      <c r="I112" s="123">
        <v>-28</v>
      </c>
      <c r="J112" s="124" t="s">
        <v>51</v>
      </c>
      <c r="K112" s="125">
        <v>186.99200000000002</v>
      </c>
      <c r="L112" s="126"/>
      <c r="M112" s="127">
        <f t="shared" si="2"/>
        <v>0</v>
      </c>
      <c r="N112" s="128" t="s">
        <v>52</v>
      </c>
      <c r="O112" s="129">
        <v>4607109940594</v>
      </c>
      <c r="P112" s="130" t="str">
        <f t="shared" si="3"/>
        <v>фото1</v>
      </c>
      <c r="Q112" s="135"/>
      <c r="R112" s="131" t="s">
        <v>187</v>
      </c>
      <c r="S112" s="132"/>
      <c r="T112" s="133"/>
      <c r="U112" s="134">
        <v>370</v>
      </c>
    </row>
    <row r="113" spans="1:21" ht="51">
      <c r="A113" s="104">
        <v>105</v>
      </c>
      <c r="B113" s="136"/>
      <c r="C113" s="117">
        <v>4836</v>
      </c>
      <c r="D113" s="118" t="s">
        <v>189</v>
      </c>
      <c r="E113" s="119" t="s">
        <v>190</v>
      </c>
      <c r="F113" s="120" t="s">
        <v>191</v>
      </c>
      <c r="G113" s="121" t="s">
        <v>192</v>
      </c>
      <c r="H113" s="122">
        <v>30</v>
      </c>
      <c r="I113" s="123">
        <v>-28</v>
      </c>
      <c r="J113" s="124" t="s">
        <v>117</v>
      </c>
      <c r="K113" s="125">
        <v>167.04</v>
      </c>
      <c r="L113" s="126"/>
      <c r="M113" s="127">
        <f t="shared" si="2"/>
        <v>0</v>
      </c>
      <c r="N113" s="128" t="s">
        <v>52</v>
      </c>
      <c r="O113" s="129">
        <v>4607109940600</v>
      </c>
      <c r="P113" s="130" t="str">
        <f t="shared" si="3"/>
        <v>фото1</v>
      </c>
      <c r="Q113" s="130" t="str">
        <f aca="true" t="shared" si="4" ref="Q113:Q118">HYPERLINK("http://www.gardenbulbs.ru/images/Bushes_CL/thumbnails/"&amp;S113&amp;".jpg","фото2")</f>
        <v>фото2</v>
      </c>
      <c r="R113" s="131" t="s">
        <v>193</v>
      </c>
      <c r="S113" s="132" t="s">
        <v>194</v>
      </c>
      <c r="T113" s="133"/>
      <c r="U113" s="134">
        <v>370</v>
      </c>
    </row>
    <row r="114" spans="1:21" ht="76.5">
      <c r="A114" s="104">
        <v>106</v>
      </c>
      <c r="B114" s="136"/>
      <c r="C114" s="117">
        <v>4837</v>
      </c>
      <c r="D114" s="118" t="s">
        <v>189</v>
      </c>
      <c r="E114" s="119" t="s">
        <v>195</v>
      </c>
      <c r="F114" s="120" t="s">
        <v>196</v>
      </c>
      <c r="G114" s="121" t="s">
        <v>197</v>
      </c>
      <c r="H114" s="122">
        <v>80</v>
      </c>
      <c r="I114" s="123">
        <v>-28</v>
      </c>
      <c r="J114" s="124" t="s">
        <v>51</v>
      </c>
      <c r="K114" s="125">
        <v>186.99200000000002</v>
      </c>
      <c r="L114" s="126"/>
      <c r="M114" s="127">
        <f t="shared" si="2"/>
        <v>0</v>
      </c>
      <c r="N114" s="128" t="s">
        <v>52</v>
      </c>
      <c r="O114" s="129">
        <v>4607109940617</v>
      </c>
      <c r="P114" s="130" t="str">
        <f t="shared" si="3"/>
        <v>фото1</v>
      </c>
      <c r="Q114" s="130" t="str">
        <f t="shared" si="4"/>
        <v>фото2</v>
      </c>
      <c r="R114" s="131" t="s">
        <v>198</v>
      </c>
      <c r="S114" s="132" t="s">
        <v>199</v>
      </c>
      <c r="T114" s="133"/>
      <c r="U114" s="134">
        <v>370</v>
      </c>
    </row>
    <row r="115" spans="1:21" ht="51">
      <c r="A115" s="104">
        <v>107</v>
      </c>
      <c r="B115" s="136"/>
      <c r="C115" s="117">
        <v>4838</v>
      </c>
      <c r="D115" s="118" t="s">
        <v>200</v>
      </c>
      <c r="E115" s="119" t="s">
        <v>201</v>
      </c>
      <c r="F115" s="120" t="s">
        <v>202</v>
      </c>
      <c r="G115" s="121" t="s">
        <v>203</v>
      </c>
      <c r="H115" s="122">
        <v>5</v>
      </c>
      <c r="I115" s="123">
        <v>-28</v>
      </c>
      <c r="J115" s="124" t="s">
        <v>51</v>
      </c>
      <c r="K115" s="125">
        <v>157.644</v>
      </c>
      <c r="L115" s="126"/>
      <c r="M115" s="127">
        <f t="shared" si="2"/>
        <v>0</v>
      </c>
      <c r="N115" s="128" t="s">
        <v>52</v>
      </c>
      <c r="O115" s="129">
        <v>4607109940624</v>
      </c>
      <c r="P115" s="130" t="str">
        <f t="shared" si="3"/>
        <v>фото1</v>
      </c>
      <c r="Q115" s="130" t="str">
        <f t="shared" si="4"/>
        <v>фото2</v>
      </c>
      <c r="R115" s="131" t="s">
        <v>204</v>
      </c>
      <c r="S115" s="132" t="s">
        <v>205</v>
      </c>
      <c r="T115" s="133"/>
      <c r="U115" s="134">
        <v>370</v>
      </c>
    </row>
    <row r="116" spans="1:21" ht="76.5">
      <c r="A116" s="104">
        <v>108</v>
      </c>
      <c r="B116" s="136"/>
      <c r="C116" s="117">
        <v>4839</v>
      </c>
      <c r="D116" s="118" t="s">
        <v>206</v>
      </c>
      <c r="E116" s="119" t="s">
        <v>207</v>
      </c>
      <c r="F116" s="120" t="s">
        <v>208</v>
      </c>
      <c r="G116" s="121" t="s">
        <v>209</v>
      </c>
      <c r="H116" s="122">
        <v>50</v>
      </c>
      <c r="I116" s="123">
        <v>-28</v>
      </c>
      <c r="J116" s="124" t="s">
        <v>140</v>
      </c>
      <c r="K116" s="125">
        <v>157.644</v>
      </c>
      <c r="L116" s="126"/>
      <c r="M116" s="127">
        <f t="shared" si="2"/>
        <v>0</v>
      </c>
      <c r="N116" s="128" t="s">
        <v>52</v>
      </c>
      <c r="O116" s="129">
        <v>4607109940631</v>
      </c>
      <c r="P116" s="130" t="str">
        <f t="shared" si="3"/>
        <v>фото1</v>
      </c>
      <c r="Q116" s="130" t="str">
        <f t="shared" si="4"/>
        <v>фото2</v>
      </c>
      <c r="R116" s="131" t="s">
        <v>210</v>
      </c>
      <c r="S116" s="132" t="s">
        <v>211</v>
      </c>
      <c r="T116" s="133"/>
      <c r="U116" s="134">
        <v>370</v>
      </c>
    </row>
    <row r="117" spans="1:21" ht="38.25">
      <c r="A117" s="104">
        <v>109</v>
      </c>
      <c r="B117" s="136"/>
      <c r="C117" s="117">
        <v>4842</v>
      </c>
      <c r="D117" s="118" t="s">
        <v>212</v>
      </c>
      <c r="E117" s="119" t="s">
        <v>213</v>
      </c>
      <c r="F117" s="120" t="s">
        <v>214</v>
      </c>
      <c r="G117" s="121" t="s">
        <v>215</v>
      </c>
      <c r="H117" s="122">
        <v>100</v>
      </c>
      <c r="I117" s="123">
        <v>-40</v>
      </c>
      <c r="J117" s="124" t="s">
        <v>216</v>
      </c>
      <c r="K117" s="125">
        <v>157.644</v>
      </c>
      <c r="L117" s="126"/>
      <c r="M117" s="127">
        <f t="shared" si="2"/>
        <v>0</v>
      </c>
      <c r="N117" s="128" t="s">
        <v>52</v>
      </c>
      <c r="O117" s="129">
        <v>4607109940662</v>
      </c>
      <c r="P117" s="130" t="str">
        <f t="shared" si="3"/>
        <v>фото1</v>
      </c>
      <c r="Q117" s="130" t="str">
        <f t="shared" si="4"/>
        <v>фото2</v>
      </c>
      <c r="R117" s="131" t="s">
        <v>217</v>
      </c>
      <c r="S117" s="132" t="s">
        <v>218</v>
      </c>
      <c r="T117" s="133"/>
      <c r="U117" s="134">
        <v>370</v>
      </c>
    </row>
    <row r="118" spans="1:21" ht="38.25">
      <c r="A118" s="104">
        <v>110</v>
      </c>
      <c r="B118" s="136"/>
      <c r="C118" s="117">
        <v>4843</v>
      </c>
      <c r="D118" s="118" t="s">
        <v>212</v>
      </c>
      <c r="E118" s="119" t="s">
        <v>219</v>
      </c>
      <c r="F118" s="120" t="s">
        <v>220</v>
      </c>
      <c r="G118" s="121" t="s">
        <v>221</v>
      </c>
      <c r="H118" s="122">
        <v>150</v>
      </c>
      <c r="I118" s="123">
        <v>-40</v>
      </c>
      <c r="J118" s="124" t="s">
        <v>216</v>
      </c>
      <c r="K118" s="125">
        <v>157.644</v>
      </c>
      <c r="L118" s="126"/>
      <c r="M118" s="127">
        <f t="shared" si="2"/>
        <v>0</v>
      </c>
      <c r="N118" s="128" t="s">
        <v>52</v>
      </c>
      <c r="O118" s="129">
        <v>4607109940679</v>
      </c>
      <c r="P118" s="130" t="str">
        <f t="shared" si="3"/>
        <v>фото1</v>
      </c>
      <c r="Q118" s="130" t="str">
        <f t="shared" si="4"/>
        <v>фото2</v>
      </c>
      <c r="R118" s="131" t="s">
        <v>222</v>
      </c>
      <c r="S118" s="132" t="s">
        <v>223</v>
      </c>
      <c r="T118" s="133"/>
      <c r="U118" s="134">
        <v>370</v>
      </c>
    </row>
    <row r="119" spans="1:21" ht="15.75" hidden="1">
      <c r="A119" s="104"/>
      <c r="B119" s="136"/>
      <c r="C119" s="117"/>
      <c r="D119" s="118"/>
      <c r="E119" s="119"/>
      <c r="F119" s="120"/>
      <c r="G119" s="121"/>
      <c r="H119" s="122"/>
      <c r="I119" s="123"/>
      <c r="J119" s="124"/>
      <c r="K119" s="125">
        <v>0</v>
      </c>
      <c r="L119" s="126"/>
      <c r="M119" s="127"/>
      <c r="N119" s="128"/>
      <c r="O119" s="129"/>
      <c r="P119" s="130"/>
      <c r="Q119" s="130"/>
      <c r="R119" s="131"/>
      <c r="S119" s="132"/>
      <c r="T119" s="133"/>
      <c r="U119" s="134"/>
    </row>
    <row r="120" spans="1:21" ht="63.75">
      <c r="A120" s="104">
        <v>112</v>
      </c>
      <c r="B120" s="136"/>
      <c r="C120" s="117">
        <v>4844</v>
      </c>
      <c r="D120" s="118" t="s">
        <v>224</v>
      </c>
      <c r="E120" s="119" t="s">
        <v>225</v>
      </c>
      <c r="F120" s="120" t="s">
        <v>226</v>
      </c>
      <c r="G120" s="121" t="s">
        <v>227</v>
      </c>
      <c r="H120" s="122">
        <v>70</v>
      </c>
      <c r="I120" s="123">
        <v>-26</v>
      </c>
      <c r="J120" s="124" t="s">
        <v>51</v>
      </c>
      <c r="K120" s="125">
        <v>174.58</v>
      </c>
      <c r="L120" s="126"/>
      <c r="M120" s="127">
        <f>IF(ISERROR(K120*L120),0,K120*L120)</f>
        <v>0</v>
      </c>
      <c r="N120" s="128" t="s">
        <v>52</v>
      </c>
      <c r="O120" s="129">
        <v>4607109940686</v>
      </c>
      <c r="P120" s="130" t="str">
        <f>HYPERLINK("http://www.gardenbulbs.ru/images/Bushes_CL/thumbnails/"&amp;R120&amp;".jpg","фото1")</f>
        <v>фото1</v>
      </c>
      <c r="Q120" s="135"/>
      <c r="R120" s="131" t="s">
        <v>226</v>
      </c>
      <c r="S120" s="132"/>
      <c r="T120" s="133"/>
      <c r="U120" s="134">
        <v>290</v>
      </c>
    </row>
    <row r="121" spans="1:21" ht="38.25">
      <c r="A121" s="104">
        <v>113</v>
      </c>
      <c r="B121" s="136"/>
      <c r="C121" s="117">
        <v>4845</v>
      </c>
      <c r="D121" s="118" t="s">
        <v>224</v>
      </c>
      <c r="E121" s="119" t="s">
        <v>228</v>
      </c>
      <c r="F121" s="120" t="s">
        <v>229</v>
      </c>
      <c r="G121" s="121" t="s">
        <v>230</v>
      </c>
      <c r="H121" s="122">
        <v>200</v>
      </c>
      <c r="I121" s="123">
        <v>-26</v>
      </c>
      <c r="J121" s="124" t="s">
        <v>231</v>
      </c>
      <c r="K121" s="125">
        <v>166.576</v>
      </c>
      <c r="L121" s="126"/>
      <c r="M121" s="127">
        <f>IF(ISERROR(K121*L121),0,K121*L121)</f>
        <v>0</v>
      </c>
      <c r="N121" s="128" t="s">
        <v>52</v>
      </c>
      <c r="O121" s="129">
        <v>4607109940693</v>
      </c>
      <c r="P121" s="130" t="str">
        <f>HYPERLINK("http://www.gardenbulbs.ru/images/Bushes_CL/thumbnails/"&amp;R121&amp;".jpg","фото1")</f>
        <v>фото1</v>
      </c>
      <c r="Q121" s="135"/>
      <c r="R121" s="131" t="s">
        <v>229</v>
      </c>
      <c r="S121" s="132"/>
      <c r="T121" s="133"/>
      <c r="U121" s="134">
        <v>290</v>
      </c>
    </row>
    <row r="122" spans="1:21" ht="51">
      <c r="A122" s="104">
        <v>114</v>
      </c>
      <c r="B122" s="136"/>
      <c r="C122" s="117">
        <v>4846</v>
      </c>
      <c r="D122" s="118" t="s">
        <v>224</v>
      </c>
      <c r="E122" s="119" t="s">
        <v>232</v>
      </c>
      <c r="F122" s="120" t="s">
        <v>233</v>
      </c>
      <c r="G122" s="121" t="s">
        <v>234</v>
      </c>
      <c r="H122" s="122">
        <v>150</v>
      </c>
      <c r="I122" s="123">
        <v>-26</v>
      </c>
      <c r="J122" s="124" t="s">
        <v>231</v>
      </c>
      <c r="K122" s="125">
        <v>166.576</v>
      </c>
      <c r="L122" s="126"/>
      <c r="M122" s="127">
        <f>IF(ISERROR(K122*L122),0,K122*L122)</f>
        <v>0</v>
      </c>
      <c r="N122" s="128" t="s">
        <v>52</v>
      </c>
      <c r="O122" s="129">
        <v>4607109940709</v>
      </c>
      <c r="P122" s="130" t="str">
        <f>HYPERLINK("http://www.gardenbulbs.ru/images/Bushes_CL/thumbnails/"&amp;R122&amp;".jpg","фото1")</f>
        <v>фото1</v>
      </c>
      <c r="Q122" s="135"/>
      <c r="R122" s="131" t="s">
        <v>233</v>
      </c>
      <c r="S122" s="132"/>
      <c r="T122" s="133"/>
      <c r="U122" s="134">
        <v>290</v>
      </c>
    </row>
    <row r="123" spans="1:21" ht="15.75" hidden="1">
      <c r="A123" s="104"/>
      <c r="B123" s="136"/>
      <c r="C123" s="117"/>
      <c r="D123" s="118"/>
      <c r="E123" s="119"/>
      <c r="F123" s="120"/>
      <c r="G123" s="121"/>
      <c r="H123" s="122"/>
      <c r="I123" s="123"/>
      <c r="J123" s="124"/>
      <c r="K123" s="125">
        <v>0</v>
      </c>
      <c r="L123" s="126"/>
      <c r="M123" s="127"/>
      <c r="N123" s="128"/>
      <c r="O123" s="129"/>
      <c r="P123" s="130"/>
      <c r="Q123" s="135"/>
      <c r="R123" s="131"/>
      <c r="S123" s="132"/>
      <c r="T123" s="133"/>
      <c r="U123" s="134"/>
    </row>
    <row r="124" spans="1:21" ht="15.75" hidden="1">
      <c r="A124" s="104"/>
      <c r="B124" s="136"/>
      <c r="C124" s="117"/>
      <c r="D124" s="118"/>
      <c r="E124" s="119"/>
      <c r="F124" s="120"/>
      <c r="G124" s="121"/>
      <c r="H124" s="122"/>
      <c r="I124" s="123"/>
      <c r="J124" s="124"/>
      <c r="K124" s="125">
        <v>0</v>
      </c>
      <c r="L124" s="126"/>
      <c r="M124" s="127"/>
      <c r="N124" s="128"/>
      <c r="O124" s="129"/>
      <c r="P124" s="130"/>
      <c r="Q124" s="135"/>
      <c r="R124" s="131"/>
      <c r="S124" s="132"/>
      <c r="T124" s="133"/>
      <c r="U124" s="134"/>
    </row>
    <row r="125" spans="1:21" ht="15.75" hidden="1">
      <c r="A125" s="104"/>
      <c r="B125" s="136"/>
      <c r="C125" s="117"/>
      <c r="D125" s="118"/>
      <c r="E125" s="119"/>
      <c r="F125" s="120"/>
      <c r="G125" s="121"/>
      <c r="H125" s="122"/>
      <c r="I125" s="123"/>
      <c r="J125" s="124"/>
      <c r="K125" s="125">
        <v>0</v>
      </c>
      <c r="L125" s="126"/>
      <c r="M125" s="127"/>
      <c r="N125" s="128"/>
      <c r="O125" s="129"/>
      <c r="P125" s="130"/>
      <c r="Q125" s="130"/>
      <c r="R125" s="131"/>
      <c r="S125" s="132"/>
      <c r="T125" s="133"/>
      <c r="U125" s="134"/>
    </row>
    <row r="126" spans="1:21" ht="15.75" hidden="1">
      <c r="A126" s="104"/>
      <c r="B126" s="136"/>
      <c r="C126" s="117"/>
      <c r="D126" s="118"/>
      <c r="E126" s="119"/>
      <c r="F126" s="120"/>
      <c r="G126" s="121"/>
      <c r="H126" s="122"/>
      <c r="I126" s="123"/>
      <c r="J126" s="124"/>
      <c r="K126" s="125">
        <v>0</v>
      </c>
      <c r="L126" s="126"/>
      <c r="M126" s="127"/>
      <c r="N126" s="128"/>
      <c r="O126" s="129"/>
      <c r="P126" s="130"/>
      <c r="Q126" s="130"/>
      <c r="R126" s="131"/>
      <c r="S126" s="132"/>
      <c r="T126" s="133"/>
      <c r="U126" s="134"/>
    </row>
    <row r="127" spans="1:21" ht="15.75" hidden="1">
      <c r="A127" s="104"/>
      <c r="B127" s="136"/>
      <c r="C127" s="117"/>
      <c r="D127" s="118"/>
      <c r="E127" s="119"/>
      <c r="F127" s="120"/>
      <c r="G127" s="121"/>
      <c r="H127" s="122"/>
      <c r="I127" s="123"/>
      <c r="J127" s="124"/>
      <c r="K127" s="125">
        <v>0</v>
      </c>
      <c r="L127" s="126"/>
      <c r="M127" s="127"/>
      <c r="N127" s="128"/>
      <c r="O127" s="129"/>
      <c r="P127" s="130"/>
      <c r="Q127" s="130"/>
      <c r="R127" s="131"/>
      <c r="S127" s="132"/>
      <c r="T127" s="133"/>
      <c r="U127" s="134"/>
    </row>
    <row r="128" spans="1:21" ht="63.75">
      <c r="A128" s="104">
        <v>120</v>
      </c>
      <c r="B128" s="136"/>
      <c r="C128" s="117">
        <v>6163</v>
      </c>
      <c r="D128" s="118" t="s">
        <v>235</v>
      </c>
      <c r="E128" s="119" t="s">
        <v>236</v>
      </c>
      <c r="F128" s="120" t="s">
        <v>237</v>
      </c>
      <c r="G128" s="121" t="s">
        <v>238</v>
      </c>
      <c r="H128" s="122">
        <v>80</v>
      </c>
      <c r="I128" s="123">
        <v>-35</v>
      </c>
      <c r="J128" s="124" t="s">
        <v>51</v>
      </c>
      <c r="K128" s="125">
        <v>237.336</v>
      </c>
      <c r="L128" s="126"/>
      <c r="M128" s="127">
        <f>IF(ISERROR(K128*L128),0,K128*L128)</f>
        <v>0</v>
      </c>
      <c r="N128" s="128" t="s">
        <v>52</v>
      </c>
      <c r="O128" s="129">
        <v>4607109934418</v>
      </c>
      <c r="P128" s="130" t="str">
        <f>HYPERLINK("http://www.gardenbulbs.ru/images/Bushes_CL/thumbnails/"&amp;R128&amp;".jpg","фото1")</f>
        <v>фото1</v>
      </c>
      <c r="Q128" s="130" t="str">
        <f>HYPERLINK("http://www.gardenbulbs.ru/images/Bushes_CL/thumbnails/"&amp;S128&amp;".jpg","фото2")</f>
        <v>фото2</v>
      </c>
      <c r="R128" s="131" t="s">
        <v>239</v>
      </c>
      <c r="S128" s="132" t="s">
        <v>240</v>
      </c>
      <c r="T128" s="133"/>
      <c r="U128" s="134">
        <v>290</v>
      </c>
    </row>
    <row r="129" spans="1:21" ht="38.25">
      <c r="A129" s="104">
        <v>121</v>
      </c>
      <c r="B129" s="136"/>
      <c r="C129" s="117">
        <v>7318</v>
      </c>
      <c r="D129" s="118" t="s">
        <v>241</v>
      </c>
      <c r="E129" s="119" t="s">
        <v>242</v>
      </c>
      <c r="F129" s="120" t="s">
        <v>243</v>
      </c>
      <c r="G129" s="121" t="s">
        <v>244</v>
      </c>
      <c r="H129" s="122" t="s">
        <v>245</v>
      </c>
      <c r="I129" s="123">
        <v>-29</v>
      </c>
      <c r="J129" s="124" t="s">
        <v>246</v>
      </c>
      <c r="K129" s="125">
        <v>234.32000000000002</v>
      </c>
      <c r="L129" s="126"/>
      <c r="M129" s="127">
        <f>IF(ISERROR(K129*L129),0,K129*L129)</f>
        <v>0</v>
      </c>
      <c r="N129" s="128" t="s">
        <v>52</v>
      </c>
      <c r="O129" s="129">
        <v>4607109949627</v>
      </c>
      <c r="P129" s="130" t="str">
        <f>HYPERLINK("http://www.gardenbulbs.ru/images/Bushes_CL/thumbnails/"&amp;R129&amp;".jpg","фото1")</f>
        <v>фото1</v>
      </c>
      <c r="Q129" s="130" t="str">
        <f>HYPERLINK("http://www.gardenbulbs.ru/images/Bushes_CL/thumbnails/"&amp;S129&amp;".jpg","фото2")</f>
        <v>фото2</v>
      </c>
      <c r="R129" s="131" t="s">
        <v>247</v>
      </c>
      <c r="S129" s="132" t="s">
        <v>248</v>
      </c>
      <c r="T129" s="133"/>
      <c r="U129" s="134" t="s">
        <v>128</v>
      </c>
    </row>
    <row r="130" spans="1:21" ht="46.5" customHeight="1" hidden="1">
      <c r="A130" s="104"/>
      <c r="B130" s="136"/>
      <c r="C130" s="117"/>
      <c r="D130" s="118"/>
      <c r="E130" s="119"/>
      <c r="F130" s="120"/>
      <c r="G130" s="121"/>
      <c r="H130" s="122"/>
      <c r="I130" s="123"/>
      <c r="J130" s="124"/>
      <c r="K130" s="125"/>
      <c r="L130" s="126"/>
      <c r="M130" s="127"/>
      <c r="N130" s="128"/>
      <c r="O130" s="129"/>
      <c r="P130" s="130"/>
      <c r="Q130" s="135"/>
      <c r="R130" s="131"/>
      <c r="S130" s="132"/>
      <c r="T130" s="133"/>
      <c r="U130" s="134"/>
    </row>
    <row r="131" spans="1:21" ht="15.75" hidden="1">
      <c r="A131" s="104"/>
      <c r="B131" s="136"/>
      <c r="C131" s="117"/>
      <c r="D131" s="118"/>
      <c r="E131" s="119"/>
      <c r="F131" s="120"/>
      <c r="G131" s="121"/>
      <c r="H131" s="122"/>
      <c r="I131" s="123"/>
      <c r="J131" s="124"/>
      <c r="K131" s="125"/>
      <c r="L131" s="126"/>
      <c r="M131" s="127"/>
      <c r="N131" s="128"/>
      <c r="O131" s="129"/>
      <c r="P131" s="130"/>
      <c r="Q131" s="135"/>
      <c r="R131" s="131"/>
      <c r="S131" s="132"/>
      <c r="T131" s="133"/>
      <c r="U131" s="134"/>
    </row>
    <row r="132" spans="1:21" ht="15.75" hidden="1">
      <c r="A132" s="104"/>
      <c r="B132" s="136"/>
      <c r="C132" s="117"/>
      <c r="D132" s="118"/>
      <c r="E132" s="119"/>
      <c r="F132" s="120"/>
      <c r="G132" s="121"/>
      <c r="H132" s="122"/>
      <c r="I132" s="123"/>
      <c r="J132" s="124"/>
      <c r="K132" s="125"/>
      <c r="L132" s="126"/>
      <c r="M132" s="127"/>
      <c r="N132" s="128"/>
      <c r="O132" s="129"/>
      <c r="P132" s="130"/>
      <c r="Q132" s="130"/>
      <c r="R132" s="131"/>
      <c r="S132" s="132"/>
      <c r="T132" s="133"/>
      <c r="U132" s="134"/>
    </row>
    <row r="133" spans="1:21" ht="15.75" hidden="1">
      <c r="A133" s="104"/>
      <c r="B133" s="136"/>
      <c r="C133" s="117"/>
      <c r="D133" s="118"/>
      <c r="E133" s="119"/>
      <c r="F133" s="120"/>
      <c r="G133" s="121"/>
      <c r="H133" s="122"/>
      <c r="I133" s="123"/>
      <c r="J133" s="124"/>
      <c r="K133" s="125"/>
      <c r="L133" s="126"/>
      <c r="M133" s="127"/>
      <c r="N133" s="128"/>
      <c r="O133" s="129"/>
      <c r="P133" s="130"/>
      <c r="Q133" s="130"/>
      <c r="R133" s="131"/>
      <c r="S133" s="132"/>
      <c r="T133" s="133"/>
      <c r="U133" s="134"/>
    </row>
    <row r="134" spans="1:21" ht="51">
      <c r="A134" s="104">
        <v>126</v>
      </c>
      <c r="B134" s="136"/>
      <c r="C134" s="117">
        <v>5500</v>
      </c>
      <c r="D134" s="118" t="s">
        <v>249</v>
      </c>
      <c r="E134" s="119" t="s">
        <v>250</v>
      </c>
      <c r="F134" s="120" t="s">
        <v>251</v>
      </c>
      <c r="G134" s="121" t="s">
        <v>252</v>
      </c>
      <c r="H134" s="122" t="s">
        <v>253</v>
      </c>
      <c r="I134" s="123">
        <v>-34</v>
      </c>
      <c r="J134" s="124" t="s">
        <v>51</v>
      </c>
      <c r="K134" s="125">
        <v>170.636</v>
      </c>
      <c r="L134" s="126"/>
      <c r="M134" s="127">
        <f aca="true" t="shared" si="5" ref="M134:M148">IF(ISERROR(K134*L134),0,K134*L134)</f>
        <v>0</v>
      </c>
      <c r="N134" s="128" t="s">
        <v>52</v>
      </c>
      <c r="O134" s="129">
        <v>4607109936252</v>
      </c>
      <c r="P134" s="130" t="str">
        <f aca="true" t="shared" si="6" ref="P134:P148">HYPERLINK("http://www.gardenbulbs.ru/images/Bushes_CL/thumbnails/"&amp;R134&amp;".jpg","фото1")</f>
        <v>фото1</v>
      </c>
      <c r="Q134" s="135"/>
      <c r="R134" s="131" t="s">
        <v>251</v>
      </c>
      <c r="S134" s="132"/>
      <c r="T134" s="133"/>
      <c r="U134" s="134">
        <v>290</v>
      </c>
    </row>
    <row r="135" spans="1:21" ht="30">
      <c r="A135" s="104">
        <v>127</v>
      </c>
      <c r="B135" s="136"/>
      <c r="C135" s="117">
        <v>4852</v>
      </c>
      <c r="D135" s="118" t="s">
        <v>254</v>
      </c>
      <c r="E135" s="119" t="s">
        <v>255</v>
      </c>
      <c r="F135" s="120" t="s">
        <v>256</v>
      </c>
      <c r="G135" s="121" t="s">
        <v>257</v>
      </c>
      <c r="H135" s="122" t="s">
        <v>91</v>
      </c>
      <c r="I135" s="123">
        <v>-34</v>
      </c>
      <c r="J135" s="124" t="s">
        <v>117</v>
      </c>
      <c r="K135" s="125">
        <v>197.316</v>
      </c>
      <c r="L135" s="126"/>
      <c r="M135" s="127">
        <f t="shared" si="5"/>
        <v>0</v>
      </c>
      <c r="N135" s="128" t="s">
        <v>52</v>
      </c>
      <c r="O135" s="129">
        <v>4607109940761</v>
      </c>
      <c r="P135" s="130" t="str">
        <f t="shared" si="6"/>
        <v>фото1</v>
      </c>
      <c r="Q135" s="130" t="str">
        <f>HYPERLINK("http://www.gardenbulbs.ru/images/Bushes_CL/thumbnails/"&amp;S135&amp;".jpg","фото2")</f>
        <v>фото2</v>
      </c>
      <c r="R135" s="131" t="s">
        <v>258</v>
      </c>
      <c r="S135" s="132" t="s">
        <v>259</v>
      </c>
      <c r="T135" s="133"/>
      <c r="U135" s="134">
        <v>290</v>
      </c>
    </row>
    <row r="136" spans="1:21" ht="51">
      <c r="A136" s="104">
        <v>128</v>
      </c>
      <c r="B136" s="136"/>
      <c r="C136" s="117">
        <v>4996</v>
      </c>
      <c r="D136" s="118" t="s">
        <v>260</v>
      </c>
      <c r="E136" s="119" t="s">
        <v>261</v>
      </c>
      <c r="F136" s="120" t="s">
        <v>262</v>
      </c>
      <c r="G136" s="121" t="s">
        <v>263</v>
      </c>
      <c r="H136" s="122" t="s">
        <v>264</v>
      </c>
      <c r="I136" s="123">
        <v>-34</v>
      </c>
      <c r="J136" s="124" t="s">
        <v>51</v>
      </c>
      <c r="K136" s="125">
        <v>197.316</v>
      </c>
      <c r="L136" s="126"/>
      <c r="M136" s="127">
        <f t="shared" si="5"/>
        <v>0</v>
      </c>
      <c r="N136" s="128" t="s">
        <v>52</v>
      </c>
      <c r="O136" s="129">
        <v>4607109942000</v>
      </c>
      <c r="P136" s="130" t="str">
        <f t="shared" si="6"/>
        <v>фото1</v>
      </c>
      <c r="Q136" s="130" t="str">
        <f>HYPERLINK("http://www.gardenbulbs.ru/images/Bushes_CL/thumbnails/"&amp;S136&amp;".jpg","фото2")</f>
        <v>фото2</v>
      </c>
      <c r="R136" s="131" t="s">
        <v>265</v>
      </c>
      <c r="S136" s="132" t="s">
        <v>266</v>
      </c>
      <c r="T136" s="133"/>
      <c r="U136" s="134">
        <v>290</v>
      </c>
    </row>
    <row r="137" spans="1:21" ht="30">
      <c r="A137" s="104">
        <v>129</v>
      </c>
      <c r="B137" s="136"/>
      <c r="C137" s="117">
        <v>4853</v>
      </c>
      <c r="D137" s="118" t="s">
        <v>260</v>
      </c>
      <c r="E137" s="119" t="s">
        <v>267</v>
      </c>
      <c r="F137" s="120" t="s">
        <v>268</v>
      </c>
      <c r="G137" s="121" t="s">
        <v>269</v>
      </c>
      <c r="H137" s="122">
        <v>30</v>
      </c>
      <c r="I137" s="123">
        <v>-34</v>
      </c>
      <c r="J137" s="124" t="s">
        <v>51</v>
      </c>
      <c r="K137" s="125">
        <v>147.9</v>
      </c>
      <c r="L137" s="126"/>
      <c r="M137" s="127">
        <f t="shared" si="5"/>
        <v>0</v>
      </c>
      <c r="N137" s="128" t="s">
        <v>52</v>
      </c>
      <c r="O137" s="129">
        <v>4607109940778</v>
      </c>
      <c r="P137" s="130" t="str">
        <f t="shared" si="6"/>
        <v>фото1</v>
      </c>
      <c r="Q137" s="135"/>
      <c r="R137" s="131" t="s">
        <v>270</v>
      </c>
      <c r="S137" s="132"/>
      <c r="T137" s="133"/>
      <c r="U137" s="134">
        <v>290</v>
      </c>
    </row>
    <row r="138" spans="1:21" ht="51">
      <c r="A138" s="104">
        <v>130</v>
      </c>
      <c r="B138" s="136"/>
      <c r="C138" s="117">
        <v>4854</v>
      </c>
      <c r="D138" s="118" t="s">
        <v>260</v>
      </c>
      <c r="E138" s="119" t="s">
        <v>271</v>
      </c>
      <c r="F138" s="120" t="s">
        <v>272</v>
      </c>
      <c r="G138" s="121" t="s">
        <v>273</v>
      </c>
      <c r="H138" s="122">
        <v>50</v>
      </c>
      <c r="I138" s="123">
        <v>-34</v>
      </c>
      <c r="J138" s="124" t="s">
        <v>51</v>
      </c>
      <c r="K138" s="125">
        <v>147.9</v>
      </c>
      <c r="L138" s="126"/>
      <c r="M138" s="127">
        <f t="shared" si="5"/>
        <v>0</v>
      </c>
      <c r="N138" s="128" t="s">
        <v>52</v>
      </c>
      <c r="O138" s="129">
        <v>4607109940785</v>
      </c>
      <c r="P138" s="130" t="str">
        <f t="shared" si="6"/>
        <v>фото1</v>
      </c>
      <c r="Q138" s="135"/>
      <c r="R138" s="131" t="s">
        <v>274</v>
      </c>
      <c r="S138" s="132"/>
      <c r="T138" s="133"/>
      <c r="U138" s="134">
        <v>290</v>
      </c>
    </row>
    <row r="139" spans="1:21" ht="38.25">
      <c r="A139" s="104">
        <v>131</v>
      </c>
      <c r="B139" s="136"/>
      <c r="C139" s="117">
        <v>4856</v>
      </c>
      <c r="D139" s="118" t="s">
        <v>260</v>
      </c>
      <c r="E139" s="119" t="s">
        <v>275</v>
      </c>
      <c r="F139" s="120" t="s">
        <v>276</v>
      </c>
      <c r="G139" s="121" t="s">
        <v>277</v>
      </c>
      <c r="H139" s="122">
        <v>40</v>
      </c>
      <c r="I139" s="123">
        <v>-34</v>
      </c>
      <c r="J139" s="124" t="s">
        <v>51</v>
      </c>
      <c r="K139" s="125">
        <v>147.9</v>
      </c>
      <c r="L139" s="126"/>
      <c r="M139" s="127">
        <f t="shared" si="5"/>
        <v>0</v>
      </c>
      <c r="N139" s="128" t="s">
        <v>52</v>
      </c>
      <c r="O139" s="129">
        <v>4607109940808</v>
      </c>
      <c r="P139" s="130" t="str">
        <f t="shared" si="6"/>
        <v>фото1</v>
      </c>
      <c r="Q139" s="135"/>
      <c r="R139" s="131" t="s">
        <v>278</v>
      </c>
      <c r="S139" s="132"/>
      <c r="T139" s="133"/>
      <c r="U139" s="134">
        <v>290</v>
      </c>
    </row>
    <row r="140" spans="1:21" ht="89.25">
      <c r="A140" s="104">
        <v>132</v>
      </c>
      <c r="B140" s="136" t="s">
        <v>60</v>
      </c>
      <c r="C140" s="117">
        <v>10900</v>
      </c>
      <c r="D140" s="118" t="s">
        <v>279</v>
      </c>
      <c r="E140" s="119" t="s">
        <v>280</v>
      </c>
      <c r="F140" s="120" t="s">
        <v>281</v>
      </c>
      <c r="G140" s="121" t="s">
        <v>282</v>
      </c>
      <c r="H140" s="122" t="s">
        <v>283</v>
      </c>
      <c r="I140" s="123">
        <v>-34</v>
      </c>
      <c r="J140" s="124" t="s">
        <v>51</v>
      </c>
      <c r="K140" s="125">
        <v>326.656</v>
      </c>
      <c r="L140" s="126"/>
      <c r="M140" s="127">
        <f t="shared" si="5"/>
        <v>0</v>
      </c>
      <c r="N140" s="128" t="s">
        <v>52</v>
      </c>
      <c r="O140" s="129">
        <v>4607109924471</v>
      </c>
      <c r="P140" s="130" t="str">
        <f t="shared" si="6"/>
        <v>фото1</v>
      </c>
      <c r="Q140" s="130" t="str">
        <f>HYPERLINK("http://www.gardenbulbs.ru/images/Bushes_CL/thumbnails/"&amp;S140&amp;".jpg","фото2")</f>
        <v>фото2</v>
      </c>
      <c r="R140" s="131" t="s">
        <v>284</v>
      </c>
      <c r="S140" s="132" t="s">
        <v>285</v>
      </c>
      <c r="T140" s="133"/>
      <c r="U140" s="134">
        <v>290</v>
      </c>
    </row>
    <row r="141" spans="1:21" ht="38.25">
      <c r="A141" s="104">
        <v>133</v>
      </c>
      <c r="B141" s="136"/>
      <c r="C141" s="117">
        <v>4857</v>
      </c>
      <c r="D141" s="118" t="s">
        <v>279</v>
      </c>
      <c r="E141" s="119" t="s">
        <v>286</v>
      </c>
      <c r="F141" s="120" t="s">
        <v>287</v>
      </c>
      <c r="G141" s="121" t="s">
        <v>288</v>
      </c>
      <c r="H141" s="122">
        <v>200</v>
      </c>
      <c r="I141" s="123">
        <v>-28</v>
      </c>
      <c r="J141" s="124" t="s">
        <v>117</v>
      </c>
      <c r="K141" s="125">
        <v>188.38400000000001</v>
      </c>
      <c r="L141" s="126"/>
      <c r="M141" s="127">
        <f t="shared" si="5"/>
        <v>0</v>
      </c>
      <c r="N141" s="128" t="s">
        <v>52</v>
      </c>
      <c r="O141" s="129">
        <v>4607109940815</v>
      </c>
      <c r="P141" s="130" t="str">
        <f t="shared" si="6"/>
        <v>фото1</v>
      </c>
      <c r="Q141" s="135"/>
      <c r="R141" s="131" t="s">
        <v>289</v>
      </c>
      <c r="S141" s="132"/>
      <c r="T141" s="133"/>
      <c r="U141" s="134">
        <v>370</v>
      </c>
    </row>
    <row r="142" spans="1:21" ht="38.25">
      <c r="A142" s="104">
        <v>134</v>
      </c>
      <c r="B142" s="136"/>
      <c r="C142" s="117">
        <v>4860</v>
      </c>
      <c r="D142" s="118" t="s">
        <v>290</v>
      </c>
      <c r="E142" s="119" t="s">
        <v>291</v>
      </c>
      <c r="F142" s="120" t="s">
        <v>292</v>
      </c>
      <c r="G142" s="121" t="s">
        <v>293</v>
      </c>
      <c r="H142" s="122" t="s">
        <v>294</v>
      </c>
      <c r="I142" s="123">
        <v>-34</v>
      </c>
      <c r="J142" s="124" t="s">
        <v>51</v>
      </c>
      <c r="K142" s="125">
        <v>176.32</v>
      </c>
      <c r="L142" s="126"/>
      <c r="M142" s="127">
        <f t="shared" si="5"/>
        <v>0</v>
      </c>
      <c r="N142" s="128" t="s">
        <v>52</v>
      </c>
      <c r="O142" s="129">
        <v>4607109940846</v>
      </c>
      <c r="P142" s="130" t="str">
        <f t="shared" si="6"/>
        <v>фото1</v>
      </c>
      <c r="Q142" s="135"/>
      <c r="R142" s="131" t="s">
        <v>292</v>
      </c>
      <c r="S142" s="132"/>
      <c r="T142" s="133"/>
      <c r="U142" s="134">
        <v>370</v>
      </c>
    </row>
    <row r="143" spans="1:21" ht="30">
      <c r="A143" s="104">
        <v>135</v>
      </c>
      <c r="B143" s="136"/>
      <c r="C143" s="117">
        <v>4861</v>
      </c>
      <c r="D143" s="118" t="s">
        <v>290</v>
      </c>
      <c r="E143" s="119" t="s">
        <v>295</v>
      </c>
      <c r="F143" s="120" t="s">
        <v>296</v>
      </c>
      <c r="G143" s="121" t="s">
        <v>297</v>
      </c>
      <c r="H143" s="122">
        <v>170</v>
      </c>
      <c r="I143" s="123">
        <v>-30</v>
      </c>
      <c r="J143" s="124" t="s">
        <v>51</v>
      </c>
      <c r="K143" s="125">
        <v>176.32</v>
      </c>
      <c r="L143" s="126"/>
      <c r="M143" s="127">
        <f t="shared" si="5"/>
        <v>0</v>
      </c>
      <c r="N143" s="128" t="s">
        <v>52</v>
      </c>
      <c r="O143" s="129">
        <v>4607109940853</v>
      </c>
      <c r="P143" s="130" t="str">
        <f t="shared" si="6"/>
        <v>фото1</v>
      </c>
      <c r="Q143" s="135"/>
      <c r="R143" s="131" t="s">
        <v>296</v>
      </c>
      <c r="S143" s="132"/>
      <c r="T143" s="133"/>
      <c r="U143" s="134">
        <v>370</v>
      </c>
    </row>
    <row r="144" spans="1:21" ht="38.25">
      <c r="A144" s="104">
        <v>136</v>
      </c>
      <c r="B144" s="136"/>
      <c r="C144" s="117">
        <v>4862</v>
      </c>
      <c r="D144" s="118" t="s">
        <v>290</v>
      </c>
      <c r="E144" s="119" t="s">
        <v>298</v>
      </c>
      <c r="F144" s="120" t="s">
        <v>299</v>
      </c>
      <c r="G144" s="121" t="s">
        <v>300</v>
      </c>
      <c r="H144" s="122" t="s">
        <v>301</v>
      </c>
      <c r="I144" s="123">
        <v>-30</v>
      </c>
      <c r="J144" s="124" t="s">
        <v>140</v>
      </c>
      <c r="K144" s="125">
        <v>176.32</v>
      </c>
      <c r="L144" s="126"/>
      <c r="M144" s="127">
        <f t="shared" si="5"/>
        <v>0</v>
      </c>
      <c r="N144" s="128" t="s">
        <v>52</v>
      </c>
      <c r="O144" s="129">
        <v>4607109940860</v>
      </c>
      <c r="P144" s="130" t="str">
        <f t="shared" si="6"/>
        <v>фото1</v>
      </c>
      <c r="Q144" s="135"/>
      <c r="R144" s="131" t="s">
        <v>302</v>
      </c>
      <c r="S144" s="132"/>
      <c r="T144" s="133"/>
      <c r="U144" s="134">
        <v>370</v>
      </c>
    </row>
    <row r="145" spans="1:21" ht="63.75">
      <c r="A145" s="104">
        <v>137</v>
      </c>
      <c r="B145" s="136"/>
      <c r="C145" s="117">
        <v>7314</v>
      </c>
      <c r="D145" s="118" t="s">
        <v>303</v>
      </c>
      <c r="E145" s="119" t="s">
        <v>304</v>
      </c>
      <c r="F145" s="120" t="s">
        <v>305</v>
      </c>
      <c r="G145" s="121" t="s">
        <v>306</v>
      </c>
      <c r="H145" s="122">
        <v>100</v>
      </c>
      <c r="I145" s="123">
        <v>-29</v>
      </c>
      <c r="J145" s="124" t="s">
        <v>117</v>
      </c>
      <c r="K145" s="125">
        <v>277.356</v>
      </c>
      <c r="L145" s="126"/>
      <c r="M145" s="127">
        <f t="shared" si="5"/>
        <v>0</v>
      </c>
      <c r="N145" s="128" t="s">
        <v>52</v>
      </c>
      <c r="O145" s="129">
        <v>4607109949580</v>
      </c>
      <c r="P145" s="130" t="str">
        <f t="shared" si="6"/>
        <v>фото1</v>
      </c>
      <c r="Q145" s="130" t="str">
        <f>HYPERLINK("http://www.gardenbulbs.ru/images/Bushes_CL/thumbnails/"&amp;S145&amp;".jpg","фото2")</f>
        <v>фото2</v>
      </c>
      <c r="R145" s="131" t="s">
        <v>307</v>
      </c>
      <c r="S145" s="132" t="s">
        <v>308</v>
      </c>
      <c r="T145" s="133"/>
      <c r="U145" s="134">
        <v>290</v>
      </c>
    </row>
    <row r="146" spans="1:21" ht="76.5">
      <c r="A146" s="104">
        <v>138</v>
      </c>
      <c r="B146" s="136"/>
      <c r="C146" s="117">
        <v>7271</v>
      </c>
      <c r="D146" s="118" t="s">
        <v>309</v>
      </c>
      <c r="E146" s="119" t="s">
        <v>310</v>
      </c>
      <c r="F146" s="120" t="s">
        <v>311</v>
      </c>
      <c r="G146" s="121" t="s">
        <v>312</v>
      </c>
      <c r="H146" s="122" t="s">
        <v>313</v>
      </c>
      <c r="I146" s="123">
        <v>-40</v>
      </c>
      <c r="J146" s="124" t="s">
        <v>98</v>
      </c>
      <c r="K146" s="125">
        <v>240.35199999999998</v>
      </c>
      <c r="L146" s="126"/>
      <c r="M146" s="127">
        <f t="shared" si="5"/>
        <v>0</v>
      </c>
      <c r="N146" s="128" t="s">
        <v>52</v>
      </c>
      <c r="O146" s="129">
        <v>4607109949153</v>
      </c>
      <c r="P146" s="130" t="str">
        <f t="shared" si="6"/>
        <v>фото1</v>
      </c>
      <c r="Q146" s="130" t="str">
        <f>HYPERLINK("http://www.gardenbulbs.ru/images/Bushes_CL/thumbnails/"&amp;S146&amp;".jpg","фото2")</f>
        <v>фото2</v>
      </c>
      <c r="R146" s="131" t="s">
        <v>314</v>
      </c>
      <c r="S146" s="132" t="s">
        <v>315</v>
      </c>
      <c r="T146" s="133"/>
      <c r="U146" s="134">
        <v>370</v>
      </c>
    </row>
    <row r="147" spans="1:21" ht="51">
      <c r="A147" s="104">
        <v>139</v>
      </c>
      <c r="B147" s="136"/>
      <c r="C147" s="117">
        <v>7315</v>
      </c>
      <c r="D147" s="118" t="s">
        <v>316</v>
      </c>
      <c r="E147" s="119" t="s">
        <v>317</v>
      </c>
      <c r="F147" s="120" t="s">
        <v>318</v>
      </c>
      <c r="G147" s="121" t="s">
        <v>319</v>
      </c>
      <c r="H147" s="122">
        <v>300</v>
      </c>
      <c r="I147" s="123">
        <v>-28</v>
      </c>
      <c r="J147" s="124" t="s">
        <v>140</v>
      </c>
      <c r="K147" s="125">
        <v>256.36</v>
      </c>
      <c r="L147" s="126"/>
      <c r="M147" s="127">
        <f t="shared" si="5"/>
        <v>0</v>
      </c>
      <c r="N147" s="128" t="s">
        <v>52</v>
      </c>
      <c r="O147" s="129">
        <v>4607109949597</v>
      </c>
      <c r="P147" s="130" t="str">
        <f t="shared" si="6"/>
        <v>фото1</v>
      </c>
      <c r="Q147" s="130" t="str">
        <f>HYPERLINK("http://www.gardenbulbs.ru/images/Bushes_CL/thumbnails/"&amp;S147&amp;".jpg","фото2")</f>
        <v>фото2</v>
      </c>
      <c r="R147" s="131" t="s">
        <v>320</v>
      </c>
      <c r="S147" s="132" t="s">
        <v>321</v>
      </c>
      <c r="T147" s="133"/>
      <c r="U147" s="134">
        <v>370</v>
      </c>
    </row>
    <row r="148" spans="1:21" ht="51">
      <c r="A148" s="104">
        <v>140</v>
      </c>
      <c r="B148" s="136"/>
      <c r="C148" s="117">
        <v>4863</v>
      </c>
      <c r="D148" s="118" t="s">
        <v>322</v>
      </c>
      <c r="E148" s="119" t="s">
        <v>323</v>
      </c>
      <c r="F148" s="120" t="s">
        <v>324</v>
      </c>
      <c r="G148" s="121" t="s">
        <v>325</v>
      </c>
      <c r="H148" s="122">
        <v>130</v>
      </c>
      <c r="I148" s="123">
        <v>-30</v>
      </c>
      <c r="J148" s="124" t="s">
        <v>326</v>
      </c>
      <c r="K148" s="125">
        <v>186.644</v>
      </c>
      <c r="L148" s="126"/>
      <c r="M148" s="127">
        <f t="shared" si="5"/>
        <v>0</v>
      </c>
      <c r="N148" s="128" t="s">
        <v>52</v>
      </c>
      <c r="O148" s="129">
        <v>4607109940877</v>
      </c>
      <c r="P148" s="130" t="str">
        <f t="shared" si="6"/>
        <v>фото1</v>
      </c>
      <c r="Q148" s="135"/>
      <c r="R148" s="131" t="s">
        <v>324</v>
      </c>
      <c r="S148" s="132"/>
      <c r="T148" s="133"/>
      <c r="U148" s="134">
        <v>290</v>
      </c>
    </row>
    <row r="149" spans="1:21" ht="15.75" hidden="1">
      <c r="A149" s="104"/>
      <c r="B149" s="136"/>
      <c r="C149" s="117"/>
      <c r="D149" s="118"/>
      <c r="E149" s="119"/>
      <c r="F149" s="120"/>
      <c r="G149" s="121"/>
      <c r="H149" s="122"/>
      <c r="I149" s="123"/>
      <c r="J149" s="124"/>
      <c r="K149" s="125">
        <v>0</v>
      </c>
      <c r="L149" s="126"/>
      <c r="M149" s="127"/>
      <c r="N149" s="128"/>
      <c r="O149" s="129"/>
      <c r="P149" s="130"/>
      <c r="Q149" s="135"/>
      <c r="R149" s="131"/>
      <c r="S149" s="132"/>
      <c r="T149" s="133"/>
      <c r="U149" s="134"/>
    </row>
    <row r="150" spans="1:21" ht="38.25">
      <c r="A150" s="104">
        <v>142</v>
      </c>
      <c r="B150" s="136"/>
      <c r="C150" s="117">
        <v>4896</v>
      </c>
      <c r="D150" s="118" t="s">
        <v>322</v>
      </c>
      <c r="E150" s="119" t="s">
        <v>327</v>
      </c>
      <c r="F150" s="120" t="s">
        <v>328</v>
      </c>
      <c r="G150" s="121" t="s">
        <v>329</v>
      </c>
      <c r="H150" s="122">
        <v>100</v>
      </c>
      <c r="I150" s="123">
        <v>-30</v>
      </c>
      <c r="J150" s="124" t="s">
        <v>51</v>
      </c>
      <c r="K150" s="125">
        <v>197.316</v>
      </c>
      <c r="L150" s="126"/>
      <c r="M150" s="127">
        <f>IF(ISERROR(K150*L150),0,K150*L150)</f>
        <v>0</v>
      </c>
      <c r="N150" s="128" t="s">
        <v>52</v>
      </c>
      <c r="O150" s="129">
        <v>4607109940884</v>
      </c>
      <c r="P150" s="130" t="str">
        <f>HYPERLINK("http://www.gardenbulbs.ru/images/Bushes_CL/thumbnails/"&amp;R150&amp;".jpg","фото1")</f>
        <v>фото1</v>
      </c>
      <c r="Q150" s="135"/>
      <c r="R150" s="131" t="s">
        <v>328</v>
      </c>
      <c r="S150" s="132"/>
      <c r="T150" s="133"/>
      <c r="U150" s="134">
        <v>290</v>
      </c>
    </row>
    <row r="151" spans="1:21" ht="15.75" hidden="1">
      <c r="A151" s="104"/>
      <c r="B151" s="136"/>
      <c r="C151" s="117"/>
      <c r="D151" s="118"/>
      <c r="E151" s="119"/>
      <c r="F151" s="120"/>
      <c r="G151" s="121"/>
      <c r="H151" s="122"/>
      <c r="I151" s="123"/>
      <c r="J151" s="124"/>
      <c r="K151" s="125">
        <v>0</v>
      </c>
      <c r="L151" s="126"/>
      <c r="M151" s="127"/>
      <c r="N151" s="128"/>
      <c r="O151" s="129"/>
      <c r="P151" s="130"/>
      <c r="Q151" s="135"/>
      <c r="R151" s="131"/>
      <c r="S151" s="132"/>
      <c r="T151" s="133"/>
      <c r="U151" s="134"/>
    </row>
    <row r="152" spans="1:21" ht="15.75" hidden="1">
      <c r="A152" s="104"/>
      <c r="B152" s="136"/>
      <c r="C152" s="117"/>
      <c r="D152" s="118"/>
      <c r="E152" s="119"/>
      <c r="F152" s="120"/>
      <c r="G152" s="121"/>
      <c r="H152" s="122"/>
      <c r="I152" s="123"/>
      <c r="J152" s="124"/>
      <c r="K152" s="125">
        <v>0</v>
      </c>
      <c r="L152" s="126"/>
      <c r="M152" s="127"/>
      <c r="N152" s="128"/>
      <c r="O152" s="129"/>
      <c r="P152" s="130"/>
      <c r="Q152" s="130"/>
      <c r="R152" s="131"/>
      <c r="S152" s="132"/>
      <c r="T152" s="133"/>
      <c r="U152" s="134"/>
    </row>
    <row r="153" spans="1:21" ht="15.75" hidden="1">
      <c r="A153" s="104"/>
      <c r="B153" s="136"/>
      <c r="C153" s="117"/>
      <c r="D153" s="118"/>
      <c r="E153" s="119"/>
      <c r="F153" s="120"/>
      <c r="G153" s="121"/>
      <c r="H153" s="122"/>
      <c r="I153" s="123"/>
      <c r="J153" s="124"/>
      <c r="K153" s="125">
        <v>0</v>
      </c>
      <c r="L153" s="126"/>
      <c r="M153" s="127"/>
      <c r="N153" s="128"/>
      <c r="O153" s="129"/>
      <c r="P153" s="130"/>
      <c r="Q153" s="130"/>
      <c r="R153" s="131"/>
      <c r="S153" s="132"/>
      <c r="T153" s="133"/>
      <c r="U153" s="134"/>
    </row>
    <row r="154" spans="1:21" ht="45">
      <c r="A154" s="104">
        <v>146</v>
      </c>
      <c r="B154" s="136"/>
      <c r="C154" s="117">
        <v>4864</v>
      </c>
      <c r="D154" s="118" t="s">
        <v>322</v>
      </c>
      <c r="E154" s="119" t="s">
        <v>330</v>
      </c>
      <c r="F154" s="120" t="s">
        <v>331</v>
      </c>
      <c r="G154" s="121" t="s">
        <v>332</v>
      </c>
      <c r="H154" s="122">
        <v>200</v>
      </c>
      <c r="I154" s="123">
        <v>-30</v>
      </c>
      <c r="J154" s="124" t="s">
        <v>333</v>
      </c>
      <c r="K154" s="125">
        <v>226.66400000000002</v>
      </c>
      <c r="L154" s="126"/>
      <c r="M154" s="127">
        <f>IF(ISERROR(K154*L154),0,K154*L154)</f>
        <v>0</v>
      </c>
      <c r="N154" s="128" t="s">
        <v>52</v>
      </c>
      <c r="O154" s="129">
        <v>4607109940891</v>
      </c>
      <c r="P154" s="130" t="str">
        <f>HYPERLINK("http://www.gardenbulbs.ru/images/Bushes_CL/thumbnails/"&amp;R154&amp;".jpg","фото1")</f>
        <v>фото1</v>
      </c>
      <c r="Q154" s="135"/>
      <c r="R154" s="131" t="s">
        <v>331</v>
      </c>
      <c r="S154" s="132"/>
      <c r="T154" s="133"/>
      <c r="U154" s="134">
        <v>290</v>
      </c>
    </row>
    <row r="155" spans="1:21" ht="15.75" hidden="1">
      <c r="A155" s="104"/>
      <c r="B155" s="136"/>
      <c r="C155" s="117"/>
      <c r="D155" s="118"/>
      <c r="E155" s="119"/>
      <c r="F155" s="120"/>
      <c r="G155" s="121"/>
      <c r="H155" s="122"/>
      <c r="I155" s="123"/>
      <c r="J155" s="124"/>
      <c r="K155" s="125">
        <v>0</v>
      </c>
      <c r="L155" s="126"/>
      <c r="M155" s="127"/>
      <c r="N155" s="128"/>
      <c r="O155" s="129"/>
      <c r="P155" s="130"/>
      <c r="Q155" s="135"/>
      <c r="R155" s="131"/>
      <c r="S155" s="132"/>
      <c r="T155" s="133"/>
      <c r="U155" s="134"/>
    </row>
    <row r="156" spans="1:21" ht="15.75" hidden="1">
      <c r="A156" s="104"/>
      <c r="B156" s="136"/>
      <c r="C156" s="117"/>
      <c r="D156" s="118"/>
      <c r="E156" s="119"/>
      <c r="F156" s="120"/>
      <c r="G156" s="121"/>
      <c r="H156" s="122"/>
      <c r="I156" s="123"/>
      <c r="J156" s="124"/>
      <c r="K156" s="125">
        <v>0</v>
      </c>
      <c r="L156" s="126"/>
      <c r="M156" s="127"/>
      <c r="N156" s="128"/>
      <c r="O156" s="129"/>
      <c r="P156" s="130"/>
      <c r="Q156" s="130"/>
      <c r="R156" s="131"/>
      <c r="S156" s="132"/>
      <c r="T156" s="133"/>
      <c r="U156" s="134"/>
    </row>
    <row r="157" spans="1:21" ht="15.75" hidden="1">
      <c r="A157" s="104"/>
      <c r="B157" s="136"/>
      <c r="C157" s="117"/>
      <c r="D157" s="118"/>
      <c r="E157" s="119"/>
      <c r="F157" s="120"/>
      <c r="G157" s="121"/>
      <c r="H157" s="122"/>
      <c r="I157" s="123"/>
      <c r="J157" s="124"/>
      <c r="K157" s="125"/>
      <c r="L157" s="126"/>
      <c r="M157" s="127"/>
      <c r="N157" s="128"/>
      <c r="O157" s="129"/>
      <c r="P157" s="130"/>
      <c r="Q157" s="135"/>
      <c r="R157" s="131"/>
      <c r="S157" s="132"/>
      <c r="T157" s="133"/>
      <c r="U157" s="134"/>
    </row>
    <row r="158" spans="1:21" ht="51">
      <c r="A158" s="104">
        <v>150</v>
      </c>
      <c r="B158" s="136"/>
      <c r="C158" s="117">
        <v>7266</v>
      </c>
      <c r="D158" s="118" t="s">
        <v>334</v>
      </c>
      <c r="E158" s="119" t="s">
        <v>335</v>
      </c>
      <c r="F158" s="120" t="s">
        <v>336</v>
      </c>
      <c r="G158" s="121" t="s">
        <v>337</v>
      </c>
      <c r="H158" s="122" t="s">
        <v>338</v>
      </c>
      <c r="I158" s="123">
        <v>-39</v>
      </c>
      <c r="J158" s="124" t="s">
        <v>51</v>
      </c>
      <c r="K158" s="125">
        <v>217.268</v>
      </c>
      <c r="L158" s="126"/>
      <c r="M158" s="127">
        <f>IF(ISERROR(K158*L158),0,K158*L158)</f>
        <v>0</v>
      </c>
      <c r="N158" s="128" t="s">
        <v>52</v>
      </c>
      <c r="O158" s="129">
        <v>4607109949108</v>
      </c>
      <c r="P158" s="130" t="str">
        <f>HYPERLINK("http://www.gardenbulbs.ru/images/Bushes_CL/thumbnails/"&amp;R158&amp;".jpg","фото1")</f>
        <v>фото1</v>
      </c>
      <c r="Q158" s="130" t="str">
        <f>HYPERLINK("http://www.gardenbulbs.ru/images/Bushes_CL/thumbnails/"&amp;S158&amp;".jpg","фото2")</f>
        <v>фото2</v>
      </c>
      <c r="R158" s="131" t="s">
        <v>339</v>
      </c>
      <c r="S158" s="132" t="s">
        <v>340</v>
      </c>
      <c r="T158" s="133"/>
      <c r="U158" s="134">
        <v>290</v>
      </c>
    </row>
    <row r="159" spans="1:21" ht="45">
      <c r="A159" s="104">
        <v>151</v>
      </c>
      <c r="B159" s="136"/>
      <c r="C159" s="117">
        <v>4868</v>
      </c>
      <c r="D159" s="118" t="s">
        <v>341</v>
      </c>
      <c r="E159" s="119" t="s">
        <v>342</v>
      </c>
      <c r="F159" s="120" t="s">
        <v>343</v>
      </c>
      <c r="G159" s="121" t="s">
        <v>344</v>
      </c>
      <c r="H159" s="122">
        <v>130</v>
      </c>
      <c r="I159" s="123">
        <v>-20</v>
      </c>
      <c r="J159" s="124" t="s">
        <v>51</v>
      </c>
      <c r="K159" s="125">
        <v>186.644</v>
      </c>
      <c r="L159" s="126"/>
      <c r="M159" s="127">
        <f>IF(ISERROR(K159*L159),0,K159*L159)</f>
        <v>0</v>
      </c>
      <c r="N159" s="128" t="s">
        <v>52</v>
      </c>
      <c r="O159" s="129">
        <v>4607109940938</v>
      </c>
      <c r="P159" s="130" t="str">
        <f>HYPERLINK("http://www.gardenbulbs.ru/images/Bushes_CL/thumbnails/"&amp;R159&amp;".jpg","фото1")</f>
        <v>фото1</v>
      </c>
      <c r="Q159" s="135"/>
      <c r="R159" s="131" t="s">
        <v>343</v>
      </c>
      <c r="S159" s="132"/>
      <c r="T159" s="133"/>
      <c r="U159" s="134">
        <v>290</v>
      </c>
    </row>
    <row r="160" spans="1:21" ht="15.75" hidden="1">
      <c r="A160" s="104"/>
      <c r="B160" s="136"/>
      <c r="C160" s="117"/>
      <c r="D160" s="118"/>
      <c r="E160" s="119"/>
      <c r="F160" s="120"/>
      <c r="G160" s="121"/>
      <c r="H160" s="122"/>
      <c r="I160" s="123"/>
      <c r="J160" s="124"/>
      <c r="K160" s="125"/>
      <c r="L160" s="126"/>
      <c r="M160" s="127"/>
      <c r="N160" s="128"/>
      <c r="O160" s="129"/>
      <c r="P160" s="130"/>
      <c r="Q160" s="135"/>
      <c r="R160" s="131"/>
      <c r="S160" s="132"/>
      <c r="T160" s="133"/>
      <c r="U160" s="134"/>
    </row>
    <row r="161" spans="1:21" ht="51">
      <c r="A161" s="104">
        <v>153</v>
      </c>
      <c r="B161" s="136"/>
      <c r="C161" s="117">
        <v>5502</v>
      </c>
      <c r="D161" s="118" t="s">
        <v>341</v>
      </c>
      <c r="E161" s="119" t="s">
        <v>345</v>
      </c>
      <c r="F161" s="120" t="s">
        <v>346</v>
      </c>
      <c r="G161" s="121" t="s">
        <v>347</v>
      </c>
      <c r="H161" s="122">
        <v>150</v>
      </c>
      <c r="I161" s="123">
        <v>-23</v>
      </c>
      <c r="J161" s="124" t="s">
        <v>140</v>
      </c>
      <c r="K161" s="125">
        <v>186.644</v>
      </c>
      <c r="L161" s="126"/>
      <c r="M161" s="127">
        <f>IF(ISERROR(K161*L161),0,K161*L161)</f>
        <v>0</v>
      </c>
      <c r="N161" s="128" t="s">
        <v>52</v>
      </c>
      <c r="O161" s="129">
        <v>4607109936238</v>
      </c>
      <c r="P161" s="130" t="str">
        <f>HYPERLINK("http://www.gardenbulbs.ru/images/Bushes_CL/thumbnails/"&amp;R161&amp;".jpg","фото1")</f>
        <v>фото1</v>
      </c>
      <c r="Q161" s="130" t="str">
        <f>HYPERLINK("http://www.gardenbulbs.ru/images/Bushes_CL/thumbnails/"&amp;S161&amp;".jpg","фото2")</f>
        <v>фото2</v>
      </c>
      <c r="R161" s="131" t="s">
        <v>346</v>
      </c>
      <c r="S161" s="132" t="s">
        <v>348</v>
      </c>
      <c r="T161" s="133"/>
      <c r="U161" s="134">
        <v>290</v>
      </c>
    </row>
    <row r="162" spans="1:21" ht="45">
      <c r="A162" s="104">
        <v>154</v>
      </c>
      <c r="B162" s="136"/>
      <c r="C162" s="117">
        <v>4870</v>
      </c>
      <c r="D162" s="118" t="s">
        <v>341</v>
      </c>
      <c r="E162" s="119" t="s">
        <v>349</v>
      </c>
      <c r="F162" s="120" t="s">
        <v>350</v>
      </c>
      <c r="G162" s="121" t="s">
        <v>351</v>
      </c>
      <c r="H162" s="122">
        <v>100</v>
      </c>
      <c r="I162" s="123">
        <v>-20</v>
      </c>
      <c r="J162" s="124" t="s">
        <v>333</v>
      </c>
      <c r="K162" s="125">
        <v>186.644</v>
      </c>
      <c r="L162" s="126"/>
      <c r="M162" s="127">
        <f>IF(ISERROR(K162*L162),0,K162*L162)</f>
        <v>0</v>
      </c>
      <c r="N162" s="128" t="s">
        <v>52</v>
      </c>
      <c r="O162" s="129">
        <v>4607109940952</v>
      </c>
      <c r="P162" s="130" t="str">
        <f>HYPERLINK("http://www.gardenbulbs.ru/images/Bushes_CL/thumbnails/"&amp;R162&amp;".jpg","фото1")</f>
        <v>фото1</v>
      </c>
      <c r="Q162" s="135"/>
      <c r="R162" s="131" t="s">
        <v>350</v>
      </c>
      <c r="S162" s="132"/>
      <c r="T162" s="133"/>
      <c r="U162" s="134">
        <v>290</v>
      </c>
    </row>
    <row r="163" spans="1:21" ht="30">
      <c r="A163" s="104">
        <v>155</v>
      </c>
      <c r="B163" s="136"/>
      <c r="C163" s="117">
        <v>4871</v>
      </c>
      <c r="D163" s="118" t="s">
        <v>341</v>
      </c>
      <c r="E163" s="119" t="s">
        <v>352</v>
      </c>
      <c r="F163" s="120" t="s">
        <v>353</v>
      </c>
      <c r="G163" s="121" t="s">
        <v>354</v>
      </c>
      <c r="H163" s="122">
        <v>120</v>
      </c>
      <c r="I163" s="123">
        <v>-20</v>
      </c>
      <c r="J163" s="124" t="s">
        <v>51</v>
      </c>
      <c r="K163" s="125">
        <v>186.644</v>
      </c>
      <c r="L163" s="126"/>
      <c r="M163" s="127">
        <f>IF(ISERROR(K163*L163),0,K163*L163)</f>
        <v>0</v>
      </c>
      <c r="N163" s="128" t="s">
        <v>52</v>
      </c>
      <c r="O163" s="129">
        <v>4607109940969</v>
      </c>
      <c r="P163" s="130" t="str">
        <f>HYPERLINK("http://www.gardenbulbs.ru/images/Bushes_CL/thumbnails/"&amp;R163&amp;".jpg","фото1")</f>
        <v>фото1</v>
      </c>
      <c r="Q163" s="135"/>
      <c r="R163" s="131" t="s">
        <v>355</v>
      </c>
      <c r="S163" s="132"/>
      <c r="T163" s="133"/>
      <c r="U163" s="134">
        <v>290</v>
      </c>
    </row>
    <row r="164" spans="1:21" ht="15.75" hidden="1">
      <c r="A164" s="104"/>
      <c r="B164" s="136"/>
      <c r="C164" s="117"/>
      <c r="D164" s="118"/>
      <c r="E164" s="119"/>
      <c r="F164" s="120"/>
      <c r="G164" s="121"/>
      <c r="H164" s="122"/>
      <c r="I164" s="123"/>
      <c r="J164" s="124"/>
      <c r="K164" s="125"/>
      <c r="L164" s="126"/>
      <c r="M164" s="127"/>
      <c r="N164" s="128"/>
      <c r="O164" s="129"/>
      <c r="P164" s="130"/>
      <c r="Q164" s="130"/>
      <c r="R164" s="131"/>
      <c r="S164" s="132"/>
      <c r="T164" s="133"/>
      <c r="U164" s="134"/>
    </row>
    <row r="165" spans="1:21" ht="51">
      <c r="A165" s="104">
        <v>157</v>
      </c>
      <c r="B165" s="136"/>
      <c r="C165" s="117">
        <v>7233</v>
      </c>
      <c r="D165" s="118" t="s">
        <v>341</v>
      </c>
      <c r="E165" s="119" t="s">
        <v>356</v>
      </c>
      <c r="F165" s="120" t="s">
        <v>357</v>
      </c>
      <c r="G165" s="121" t="s">
        <v>358</v>
      </c>
      <c r="H165" s="122">
        <v>150</v>
      </c>
      <c r="I165" s="123">
        <v>-24</v>
      </c>
      <c r="J165" s="124" t="s">
        <v>51</v>
      </c>
      <c r="K165" s="125">
        <v>241.048</v>
      </c>
      <c r="L165" s="126"/>
      <c r="M165" s="127">
        <f>IF(ISERROR(K165*L165),0,K165*L165)</f>
        <v>0</v>
      </c>
      <c r="N165" s="128" t="s">
        <v>52</v>
      </c>
      <c r="O165" s="129">
        <v>4607109948774</v>
      </c>
      <c r="P165" s="130" t="str">
        <f>HYPERLINK("http://www.gardenbulbs.ru/images/Bushes_CL/thumbnails/"&amp;R165&amp;".jpg","фото1")</f>
        <v>фото1</v>
      </c>
      <c r="Q165" s="130" t="str">
        <f>HYPERLINK("http://www.gardenbulbs.ru/images/Bushes_CL/thumbnails/"&amp;S165&amp;".jpg","фото2")</f>
        <v>фото2</v>
      </c>
      <c r="R165" s="131" t="s">
        <v>359</v>
      </c>
      <c r="S165" s="132" t="s">
        <v>360</v>
      </c>
      <c r="T165" s="133"/>
      <c r="U165" s="134" t="s">
        <v>128</v>
      </c>
    </row>
    <row r="166" spans="1:21" ht="15.75" hidden="1">
      <c r="A166" s="104"/>
      <c r="B166" s="136"/>
      <c r="C166" s="117"/>
      <c r="D166" s="118"/>
      <c r="E166" s="119"/>
      <c r="F166" s="120"/>
      <c r="G166" s="121"/>
      <c r="H166" s="122"/>
      <c r="I166" s="123"/>
      <c r="J166" s="124"/>
      <c r="K166" s="125">
        <v>0</v>
      </c>
      <c r="L166" s="126"/>
      <c r="M166" s="127"/>
      <c r="N166" s="128"/>
      <c r="O166" s="129"/>
      <c r="P166" s="130"/>
      <c r="Q166" s="135"/>
      <c r="R166" s="131"/>
      <c r="S166" s="132"/>
      <c r="T166" s="133"/>
      <c r="U166" s="134"/>
    </row>
    <row r="167" spans="1:21" ht="15.75" hidden="1">
      <c r="A167" s="104"/>
      <c r="B167" s="136"/>
      <c r="C167" s="117"/>
      <c r="D167" s="118"/>
      <c r="E167" s="119"/>
      <c r="F167" s="120"/>
      <c r="G167" s="121"/>
      <c r="H167" s="122"/>
      <c r="I167" s="123"/>
      <c r="J167" s="124"/>
      <c r="K167" s="125">
        <v>0</v>
      </c>
      <c r="L167" s="126"/>
      <c r="M167" s="127"/>
      <c r="N167" s="128"/>
      <c r="O167" s="129"/>
      <c r="P167" s="130"/>
      <c r="Q167" s="130"/>
      <c r="R167" s="131"/>
      <c r="S167" s="132"/>
      <c r="T167" s="133"/>
      <c r="U167" s="134"/>
    </row>
    <row r="168" spans="1:21" ht="15.75" hidden="1">
      <c r="A168" s="104"/>
      <c r="B168" s="136"/>
      <c r="C168" s="117"/>
      <c r="D168" s="118"/>
      <c r="E168" s="119"/>
      <c r="F168" s="120"/>
      <c r="G168" s="121"/>
      <c r="H168" s="122"/>
      <c r="I168" s="123"/>
      <c r="J168" s="124"/>
      <c r="K168" s="125">
        <v>0</v>
      </c>
      <c r="L168" s="126"/>
      <c r="M168" s="127"/>
      <c r="N168" s="128"/>
      <c r="O168" s="129"/>
      <c r="P168" s="130"/>
      <c r="Q168" s="135"/>
      <c r="R168" s="131"/>
      <c r="S168" s="132"/>
      <c r="T168" s="133"/>
      <c r="U168" s="134"/>
    </row>
    <row r="169" spans="1:21" ht="63.75">
      <c r="A169" s="104">
        <v>161</v>
      </c>
      <c r="B169" s="136" t="s">
        <v>104</v>
      </c>
      <c r="C169" s="117">
        <v>10179</v>
      </c>
      <c r="D169" s="118" t="s">
        <v>341</v>
      </c>
      <c r="E169" s="119" t="s">
        <v>361</v>
      </c>
      <c r="F169" s="120" t="s">
        <v>362</v>
      </c>
      <c r="G169" s="121" t="s">
        <v>363</v>
      </c>
      <c r="H169" s="122" t="s">
        <v>364</v>
      </c>
      <c r="I169" s="123">
        <v>-25</v>
      </c>
      <c r="J169" s="124" t="s">
        <v>51</v>
      </c>
      <c r="K169" s="125">
        <v>250.328</v>
      </c>
      <c r="L169" s="126"/>
      <c r="M169" s="127">
        <f>IF(ISERROR(K169*L169),0,K169*L169)</f>
        <v>0</v>
      </c>
      <c r="N169" s="128" t="s">
        <v>52</v>
      </c>
      <c r="O169" s="129">
        <v>4607109987926</v>
      </c>
      <c r="P169" s="130" t="str">
        <f>HYPERLINK("http://www.gardenbulbs.ru/images/Bushes_CL/thumbnails/"&amp;R169&amp;".jpg","фото1")</f>
        <v>фото1</v>
      </c>
      <c r="Q169" s="130" t="str">
        <f>HYPERLINK("http://www.gardenbulbs.ru/images/Bushes_CL/thumbnails/"&amp;S169&amp;".jpg","фото2")</f>
        <v>фото2</v>
      </c>
      <c r="R169" s="131" t="s">
        <v>365</v>
      </c>
      <c r="S169" s="132" t="s">
        <v>366</v>
      </c>
      <c r="T169" s="133"/>
      <c r="U169" s="134" t="s">
        <v>128</v>
      </c>
    </row>
    <row r="170" spans="1:21" ht="63.75">
      <c r="A170" s="104">
        <v>162</v>
      </c>
      <c r="B170" s="136"/>
      <c r="C170" s="117">
        <v>6170</v>
      </c>
      <c r="D170" s="118" t="s">
        <v>341</v>
      </c>
      <c r="E170" s="119" t="s">
        <v>367</v>
      </c>
      <c r="F170" s="120" t="s">
        <v>368</v>
      </c>
      <c r="G170" s="121" t="s">
        <v>369</v>
      </c>
      <c r="H170" s="122">
        <v>120</v>
      </c>
      <c r="I170" s="123">
        <v>-26</v>
      </c>
      <c r="J170" s="124" t="s">
        <v>51</v>
      </c>
      <c r="K170" s="125">
        <v>250.328</v>
      </c>
      <c r="L170" s="126"/>
      <c r="M170" s="127">
        <f>IF(ISERROR(K170*L170),0,K170*L170)</f>
        <v>0</v>
      </c>
      <c r="N170" s="128" t="s">
        <v>52</v>
      </c>
      <c r="O170" s="129">
        <v>4607109934401</v>
      </c>
      <c r="P170" s="130" t="str">
        <f>HYPERLINK("http://www.gardenbulbs.ru/images/Bushes_CL/thumbnails/"&amp;R170&amp;".jpg","фото1")</f>
        <v>фото1</v>
      </c>
      <c r="Q170" s="130" t="str">
        <f>HYPERLINK("http://www.gardenbulbs.ru/images/Bushes_CL/thumbnails/"&amp;S170&amp;".jpg","фото2")</f>
        <v>фото2</v>
      </c>
      <c r="R170" s="131" t="s">
        <v>368</v>
      </c>
      <c r="S170" s="132" t="s">
        <v>370</v>
      </c>
      <c r="T170" s="133"/>
      <c r="U170" s="134" t="s">
        <v>128</v>
      </c>
    </row>
    <row r="171" spans="1:21" ht="15.75" hidden="1">
      <c r="A171" s="104"/>
      <c r="B171" s="136"/>
      <c r="C171" s="117"/>
      <c r="D171" s="118"/>
      <c r="E171" s="119"/>
      <c r="F171" s="120"/>
      <c r="G171" s="121"/>
      <c r="H171" s="122"/>
      <c r="I171" s="123"/>
      <c r="J171" s="124"/>
      <c r="K171" s="125">
        <v>0</v>
      </c>
      <c r="L171" s="126"/>
      <c r="M171" s="127"/>
      <c r="N171" s="128"/>
      <c r="O171" s="129"/>
      <c r="P171" s="130"/>
      <c r="Q171" s="130"/>
      <c r="R171" s="131"/>
      <c r="S171" s="132"/>
      <c r="T171" s="133"/>
      <c r="U171" s="134"/>
    </row>
    <row r="172" spans="1:21" ht="15.75" hidden="1">
      <c r="A172" s="104"/>
      <c r="B172" s="136"/>
      <c r="C172" s="117"/>
      <c r="D172" s="118"/>
      <c r="E172" s="119"/>
      <c r="F172" s="120"/>
      <c r="G172" s="121"/>
      <c r="H172" s="122"/>
      <c r="I172" s="123"/>
      <c r="J172" s="124"/>
      <c r="K172" s="125">
        <v>0</v>
      </c>
      <c r="L172" s="126"/>
      <c r="M172" s="127"/>
      <c r="N172" s="128"/>
      <c r="O172" s="129"/>
      <c r="P172" s="130"/>
      <c r="Q172" s="135"/>
      <c r="R172" s="131"/>
      <c r="S172" s="132"/>
      <c r="T172" s="133"/>
      <c r="U172" s="134"/>
    </row>
    <row r="173" spans="1:21" ht="15.75" hidden="1">
      <c r="A173" s="104"/>
      <c r="B173" s="136"/>
      <c r="C173" s="117"/>
      <c r="D173" s="118"/>
      <c r="E173" s="119"/>
      <c r="F173" s="120"/>
      <c r="G173" s="121"/>
      <c r="H173" s="122"/>
      <c r="I173" s="123"/>
      <c r="J173" s="124"/>
      <c r="K173" s="125"/>
      <c r="L173" s="126"/>
      <c r="M173" s="127"/>
      <c r="N173" s="128"/>
      <c r="O173" s="129"/>
      <c r="P173" s="130"/>
      <c r="Q173" s="130"/>
      <c r="R173" s="131"/>
      <c r="S173" s="132"/>
      <c r="T173" s="133"/>
      <c r="U173" s="134"/>
    </row>
    <row r="174" spans="1:21" ht="45">
      <c r="A174" s="104">
        <v>166</v>
      </c>
      <c r="B174" s="136"/>
      <c r="C174" s="117">
        <v>7253</v>
      </c>
      <c r="D174" s="118" t="s">
        <v>341</v>
      </c>
      <c r="E174" s="119" t="s">
        <v>371</v>
      </c>
      <c r="F174" s="120" t="s">
        <v>372</v>
      </c>
      <c r="G174" s="121" t="s">
        <v>373</v>
      </c>
      <c r="H174" s="122">
        <v>150</v>
      </c>
      <c r="I174" s="123">
        <v>-26</v>
      </c>
      <c r="J174" s="124" t="s">
        <v>51</v>
      </c>
      <c r="K174" s="125">
        <v>186.644</v>
      </c>
      <c r="L174" s="126"/>
      <c r="M174" s="127">
        <f>IF(ISERROR(K174*L174),0,K174*L174)</f>
        <v>0</v>
      </c>
      <c r="N174" s="128" t="s">
        <v>52</v>
      </c>
      <c r="O174" s="129">
        <v>4607109948972</v>
      </c>
      <c r="P174" s="130" t="str">
        <f>HYPERLINK("http://www.gardenbulbs.ru/images/Bushes_CL/thumbnails/"&amp;R174&amp;".jpg","фото1")</f>
        <v>фото1</v>
      </c>
      <c r="Q174" s="135"/>
      <c r="R174" s="131" t="s">
        <v>374</v>
      </c>
      <c r="S174" s="132"/>
      <c r="T174" s="133"/>
      <c r="U174" s="134">
        <v>290</v>
      </c>
    </row>
    <row r="175" spans="1:21" ht="30">
      <c r="A175" s="104">
        <v>167</v>
      </c>
      <c r="B175" s="136"/>
      <c r="C175" s="117">
        <v>7229</v>
      </c>
      <c r="D175" s="118" t="s">
        <v>341</v>
      </c>
      <c r="E175" s="119" t="s">
        <v>375</v>
      </c>
      <c r="F175" s="120" t="s">
        <v>376</v>
      </c>
      <c r="G175" s="121" t="s">
        <v>377</v>
      </c>
      <c r="H175" s="122">
        <v>150</v>
      </c>
      <c r="I175" s="123">
        <v>-23</v>
      </c>
      <c r="J175" s="124" t="s">
        <v>378</v>
      </c>
      <c r="K175" s="125">
        <v>277.356</v>
      </c>
      <c r="L175" s="126"/>
      <c r="M175" s="127">
        <f>IF(ISERROR(K175*L175),0,K175*L175)</f>
        <v>0</v>
      </c>
      <c r="N175" s="128" t="s">
        <v>52</v>
      </c>
      <c r="O175" s="129">
        <v>4607109948736</v>
      </c>
      <c r="P175" s="130" t="str">
        <f>HYPERLINK("http://www.gardenbulbs.ru/images/Bushes_CL/thumbnails/"&amp;R175&amp;".jpg","фото1")</f>
        <v>фото1</v>
      </c>
      <c r="Q175" s="130" t="str">
        <f>HYPERLINK("http://www.gardenbulbs.ru/images/Bushes_CL/thumbnails/"&amp;S175&amp;".jpg","фото2")</f>
        <v>фото2</v>
      </c>
      <c r="R175" s="131" t="s">
        <v>379</v>
      </c>
      <c r="S175" s="132" t="s">
        <v>380</v>
      </c>
      <c r="T175" s="133"/>
      <c r="U175" s="134">
        <v>290</v>
      </c>
    </row>
    <row r="176" spans="1:21" ht="15.75" hidden="1">
      <c r="A176" s="104"/>
      <c r="B176" s="136"/>
      <c r="C176" s="117"/>
      <c r="D176" s="118"/>
      <c r="E176" s="119"/>
      <c r="F176" s="120"/>
      <c r="G176" s="121"/>
      <c r="H176" s="122"/>
      <c r="I176" s="123"/>
      <c r="J176" s="124"/>
      <c r="K176" s="125"/>
      <c r="L176" s="126"/>
      <c r="M176" s="127"/>
      <c r="N176" s="128"/>
      <c r="O176" s="129"/>
      <c r="P176" s="130"/>
      <c r="Q176" s="135"/>
      <c r="R176" s="131"/>
      <c r="S176" s="132"/>
      <c r="T176" s="133"/>
      <c r="U176" s="134"/>
    </row>
    <row r="177" spans="1:21" ht="15.75" hidden="1">
      <c r="A177" s="104"/>
      <c r="B177" s="136"/>
      <c r="C177" s="117"/>
      <c r="D177" s="118"/>
      <c r="E177" s="119"/>
      <c r="F177" s="120"/>
      <c r="G177" s="121"/>
      <c r="H177" s="122"/>
      <c r="I177" s="123"/>
      <c r="J177" s="124"/>
      <c r="K177" s="125"/>
      <c r="L177" s="126"/>
      <c r="M177" s="127"/>
      <c r="N177" s="128"/>
      <c r="O177" s="129"/>
      <c r="P177" s="130"/>
      <c r="Q177" s="130"/>
      <c r="R177" s="131"/>
      <c r="S177" s="132"/>
      <c r="T177" s="133"/>
      <c r="U177" s="134"/>
    </row>
    <row r="178" spans="1:21" ht="15.75" hidden="1">
      <c r="A178" s="104"/>
      <c r="B178" s="136"/>
      <c r="C178" s="117"/>
      <c r="D178" s="118"/>
      <c r="E178" s="119"/>
      <c r="F178" s="120"/>
      <c r="G178" s="121"/>
      <c r="H178" s="122"/>
      <c r="I178" s="123"/>
      <c r="J178" s="124"/>
      <c r="K178" s="125"/>
      <c r="L178" s="126"/>
      <c r="M178" s="127"/>
      <c r="N178" s="128"/>
      <c r="O178" s="129"/>
      <c r="P178" s="130"/>
      <c r="Q178" s="135"/>
      <c r="R178" s="131"/>
      <c r="S178" s="132"/>
      <c r="T178" s="133"/>
      <c r="U178" s="134"/>
    </row>
    <row r="179" spans="1:21" ht="15.75" hidden="1">
      <c r="A179" s="104"/>
      <c r="B179" s="136"/>
      <c r="C179" s="117"/>
      <c r="D179" s="118"/>
      <c r="E179" s="119"/>
      <c r="F179" s="120"/>
      <c r="G179" s="121"/>
      <c r="H179" s="122"/>
      <c r="I179" s="123"/>
      <c r="J179" s="124"/>
      <c r="K179" s="125"/>
      <c r="L179" s="126"/>
      <c r="M179" s="127"/>
      <c r="N179" s="128"/>
      <c r="O179" s="129"/>
      <c r="P179" s="130"/>
      <c r="Q179" s="130"/>
      <c r="R179" s="131"/>
      <c r="S179" s="132"/>
      <c r="T179" s="133"/>
      <c r="U179" s="134"/>
    </row>
    <row r="180" spans="1:21" ht="15.75" hidden="1">
      <c r="A180" s="104"/>
      <c r="B180" s="136"/>
      <c r="C180" s="117"/>
      <c r="D180" s="118"/>
      <c r="E180" s="119"/>
      <c r="F180" s="120"/>
      <c r="G180" s="121"/>
      <c r="H180" s="122"/>
      <c r="I180" s="123"/>
      <c r="J180" s="124"/>
      <c r="K180" s="125"/>
      <c r="L180" s="126"/>
      <c r="M180" s="127"/>
      <c r="N180" s="128"/>
      <c r="O180" s="129"/>
      <c r="P180" s="130"/>
      <c r="Q180" s="130"/>
      <c r="R180" s="131"/>
      <c r="S180" s="132"/>
      <c r="T180" s="133"/>
      <c r="U180" s="134"/>
    </row>
    <row r="181" spans="1:21" ht="15.75" hidden="1">
      <c r="A181" s="104"/>
      <c r="B181" s="136"/>
      <c r="C181" s="117"/>
      <c r="D181" s="118"/>
      <c r="E181" s="119"/>
      <c r="F181" s="120"/>
      <c r="G181" s="121"/>
      <c r="H181" s="122"/>
      <c r="I181" s="123"/>
      <c r="J181" s="124"/>
      <c r="K181" s="125"/>
      <c r="L181" s="126"/>
      <c r="M181" s="127"/>
      <c r="N181" s="128"/>
      <c r="O181" s="129"/>
      <c r="P181" s="130"/>
      <c r="Q181" s="130"/>
      <c r="R181" s="131"/>
      <c r="S181" s="132"/>
      <c r="T181" s="133"/>
      <c r="U181" s="134"/>
    </row>
    <row r="182" spans="1:21" ht="38.25">
      <c r="A182" s="104">
        <v>174</v>
      </c>
      <c r="B182" s="136"/>
      <c r="C182" s="117">
        <v>4876</v>
      </c>
      <c r="D182" s="118" t="s">
        <v>341</v>
      </c>
      <c r="E182" s="119" t="s">
        <v>381</v>
      </c>
      <c r="F182" s="120" t="s">
        <v>382</v>
      </c>
      <c r="G182" s="121" t="s">
        <v>383</v>
      </c>
      <c r="H182" s="122">
        <v>100</v>
      </c>
      <c r="I182" s="123">
        <v>-23</v>
      </c>
      <c r="J182" s="124" t="s">
        <v>140</v>
      </c>
      <c r="K182" s="125">
        <v>186.644</v>
      </c>
      <c r="L182" s="126"/>
      <c r="M182" s="127">
        <f>IF(ISERROR(K182*L182),0,K182*L182)</f>
        <v>0</v>
      </c>
      <c r="N182" s="128" t="s">
        <v>52</v>
      </c>
      <c r="O182" s="129">
        <v>4607109941010</v>
      </c>
      <c r="P182" s="130" t="str">
        <f>HYPERLINK("http://www.gardenbulbs.ru/images/Bushes_CL/thumbnails/"&amp;R182&amp;".jpg","фото1")</f>
        <v>фото1</v>
      </c>
      <c r="Q182" s="130" t="str">
        <f>HYPERLINK("http://www.gardenbulbs.ru/images/Bushes_CL/thumbnails/"&amp;S182&amp;".jpg","фото2")</f>
        <v>фото2</v>
      </c>
      <c r="R182" s="131" t="s">
        <v>384</v>
      </c>
      <c r="S182" s="132" t="s">
        <v>385</v>
      </c>
      <c r="T182" s="133"/>
      <c r="U182" s="134">
        <v>290</v>
      </c>
    </row>
    <row r="183" spans="1:21" ht="45">
      <c r="A183" s="104">
        <v>175</v>
      </c>
      <c r="B183" s="136"/>
      <c r="C183" s="117">
        <v>4877</v>
      </c>
      <c r="D183" s="118" t="s">
        <v>341</v>
      </c>
      <c r="E183" s="119" t="s">
        <v>386</v>
      </c>
      <c r="F183" s="120" t="s">
        <v>387</v>
      </c>
      <c r="G183" s="121" t="s">
        <v>388</v>
      </c>
      <c r="H183" s="122">
        <v>100</v>
      </c>
      <c r="I183" s="123">
        <v>-24</v>
      </c>
      <c r="J183" s="124" t="s">
        <v>140</v>
      </c>
      <c r="K183" s="125">
        <v>186.644</v>
      </c>
      <c r="L183" s="126"/>
      <c r="M183" s="127">
        <f>IF(ISERROR(K183*L183),0,K183*L183)</f>
        <v>0</v>
      </c>
      <c r="N183" s="128" t="s">
        <v>52</v>
      </c>
      <c r="O183" s="129">
        <v>4607109941027</v>
      </c>
      <c r="P183" s="130" t="str">
        <f>HYPERLINK("http://www.gardenbulbs.ru/images/Bushes_CL/thumbnails/"&amp;R183&amp;".jpg","фото1")</f>
        <v>фото1</v>
      </c>
      <c r="Q183" s="135"/>
      <c r="R183" s="131" t="s">
        <v>389</v>
      </c>
      <c r="S183" s="132"/>
      <c r="T183" s="133"/>
      <c r="U183" s="134">
        <v>290</v>
      </c>
    </row>
    <row r="184" spans="1:21" ht="15.75" hidden="1">
      <c r="A184" s="104"/>
      <c r="B184" s="136"/>
      <c r="C184" s="117"/>
      <c r="D184" s="118"/>
      <c r="E184" s="119"/>
      <c r="F184" s="120"/>
      <c r="G184" s="121"/>
      <c r="H184" s="122"/>
      <c r="I184" s="123"/>
      <c r="J184" s="124"/>
      <c r="K184" s="125"/>
      <c r="L184" s="126"/>
      <c r="M184" s="127"/>
      <c r="N184" s="128"/>
      <c r="O184" s="129"/>
      <c r="P184" s="130"/>
      <c r="Q184" s="135"/>
      <c r="R184" s="131"/>
      <c r="S184" s="132"/>
      <c r="T184" s="133"/>
      <c r="U184" s="134"/>
    </row>
    <row r="185" spans="1:21" ht="15.75" hidden="1">
      <c r="A185" s="104"/>
      <c r="B185" s="136"/>
      <c r="C185" s="117"/>
      <c r="D185" s="118"/>
      <c r="E185" s="119"/>
      <c r="F185" s="120"/>
      <c r="G185" s="121"/>
      <c r="H185" s="122"/>
      <c r="I185" s="123"/>
      <c r="J185" s="124"/>
      <c r="K185" s="125">
        <v>0</v>
      </c>
      <c r="L185" s="126"/>
      <c r="M185" s="127"/>
      <c r="N185" s="128"/>
      <c r="O185" s="129"/>
      <c r="P185" s="130"/>
      <c r="Q185" s="130"/>
      <c r="R185" s="131"/>
      <c r="S185" s="132"/>
      <c r="T185" s="133"/>
      <c r="U185" s="134"/>
    </row>
    <row r="186" spans="1:21" ht="15.75" hidden="1">
      <c r="A186" s="104"/>
      <c r="B186" s="136"/>
      <c r="C186" s="117"/>
      <c r="D186" s="118"/>
      <c r="E186" s="119"/>
      <c r="F186" s="120"/>
      <c r="G186" s="121"/>
      <c r="H186" s="122"/>
      <c r="I186" s="123"/>
      <c r="J186" s="124"/>
      <c r="K186" s="125">
        <v>0</v>
      </c>
      <c r="L186" s="126"/>
      <c r="M186" s="127"/>
      <c r="N186" s="128"/>
      <c r="O186" s="129"/>
      <c r="P186" s="130"/>
      <c r="Q186" s="135"/>
      <c r="R186" s="131"/>
      <c r="S186" s="132"/>
      <c r="T186" s="133"/>
      <c r="U186" s="134"/>
    </row>
    <row r="187" spans="1:21" ht="45">
      <c r="A187" s="104">
        <v>179</v>
      </c>
      <c r="B187" s="136"/>
      <c r="C187" s="117">
        <v>7235</v>
      </c>
      <c r="D187" s="118" t="s">
        <v>341</v>
      </c>
      <c r="E187" s="119" t="s">
        <v>390</v>
      </c>
      <c r="F187" s="120" t="s">
        <v>391</v>
      </c>
      <c r="G187" s="121" t="s">
        <v>392</v>
      </c>
      <c r="H187" s="122">
        <v>120</v>
      </c>
      <c r="I187" s="123">
        <v>-26</v>
      </c>
      <c r="J187" s="124" t="s">
        <v>51</v>
      </c>
      <c r="K187" s="125">
        <v>170.288</v>
      </c>
      <c r="L187" s="126"/>
      <c r="M187" s="127">
        <f>IF(ISERROR(K187*L187),0,K187*L187)</f>
        <v>0</v>
      </c>
      <c r="N187" s="128" t="s">
        <v>52</v>
      </c>
      <c r="O187" s="129">
        <v>4607109948798</v>
      </c>
      <c r="P187" s="130" t="str">
        <f>HYPERLINK("http://www.gardenbulbs.ru/images/Bushes_CL/thumbnails/"&amp;R187&amp;".jpg","фото1")</f>
        <v>фото1</v>
      </c>
      <c r="Q187" s="135"/>
      <c r="R187" s="131" t="s">
        <v>391</v>
      </c>
      <c r="S187" s="132"/>
      <c r="T187" s="133"/>
      <c r="U187" s="134" t="s">
        <v>128</v>
      </c>
    </row>
    <row r="188" spans="1:21" ht="15.75" hidden="1">
      <c r="A188" s="104"/>
      <c r="B188" s="136"/>
      <c r="C188" s="117"/>
      <c r="D188" s="118"/>
      <c r="E188" s="119"/>
      <c r="F188" s="120"/>
      <c r="G188" s="121"/>
      <c r="H188" s="122"/>
      <c r="I188" s="123"/>
      <c r="J188" s="124"/>
      <c r="K188" s="125"/>
      <c r="L188" s="126"/>
      <c r="M188" s="127"/>
      <c r="N188" s="128"/>
      <c r="O188" s="129"/>
      <c r="P188" s="130"/>
      <c r="Q188" s="135"/>
      <c r="R188" s="131"/>
      <c r="S188" s="132"/>
      <c r="T188" s="133"/>
      <c r="U188" s="134"/>
    </row>
    <row r="189" spans="1:21" ht="51">
      <c r="A189" s="104">
        <v>181</v>
      </c>
      <c r="B189" s="136"/>
      <c r="C189" s="117">
        <v>5505</v>
      </c>
      <c r="D189" s="118" t="s">
        <v>341</v>
      </c>
      <c r="E189" s="119" t="s">
        <v>393</v>
      </c>
      <c r="F189" s="120" t="s">
        <v>394</v>
      </c>
      <c r="G189" s="121" t="s">
        <v>395</v>
      </c>
      <c r="H189" s="122" t="s">
        <v>97</v>
      </c>
      <c r="I189" s="123">
        <v>-25</v>
      </c>
      <c r="J189" s="124" t="s">
        <v>51</v>
      </c>
      <c r="K189" s="125">
        <v>279.676</v>
      </c>
      <c r="L189" s="126"/>
      <c r="M189" s="127">
        <f>IF(ISERROR(K189*L189),0,K189*L189)</f>
        <v>0</v>
      </c>
      <c r="N189" s="128" t="s">
        <v>52</v>
      </c>
      <c r="O189" s="129">
        <v>4607109936207</v>
      </c>
      <c r="P189" s="130" t="str">
        <f>HYPERLINK("http://www.gardenbulbs.ru/images/Bushes_CL/thumbnails/"&amp;R189&amp;".jpg","фото1")</f>
        <v>фото1</v>
      </c>
      <c r="Q189" s="135"/>
      <c r="R189" s="131" t="s">
        <v>396</v>
      </c>
      <c r="S189" s="132"/>
      <c r="T189" s="133"/>
      <c r="U189" s="134" t="s">
        <v>128</v>
      </c>
    </row>
    <row r="190" spans="1:21" ht="15.75" hidden="1">
      <c r="A190" s="104"/>
      <c r="B190" s="136"/>
      <c r="C190" s="117"/>
      <c r="D190" s="118"/>
      <c r="E190" s="119"/>
      <c r="F190" s="120"/>
      <c r="G190" s="121"/>
      <c r="H190" s="122"/>
      <c r="I190" s="123"/>
      <c r="J190" s="124"/>
      <c r="K190" s="125">
        <v>0</v>
      </c>
      <c r="L190" s="126"/>
      <c r="M190" s="127"/>
      <c r="N190" s="128"/>
      <c r="O190" s="129"/>
      <c r="P190" s="130"/>
      <c r="Q190" s="135"/>
      <c r="R190" s="131"/>
      <c r="S190" s="132"/>
      <c r="T190" s="133"/>
      <c r="U190" s="134"/>
    </row>
    <row r="191" spans="1:21" ht="15.75" hidden="1">
      <c r="A191" s="104"/>
      <c r="B191" s="136"/>
      <c r="C191" s="117"/>
      <c r="D191" s="118"/>
      <c r="E191" s="119"/>
      <c r="F191" s="120"/>
      <c r="G191" s="121"/>
      <c r="H191" s="122"/>
      <c r="I191" s="123"/>
      <c r="J191" s="124"/>
      <c r="K191" s="125">
        <v>0</v>
      </c>
      <c r="L191" s="126"/>
      <c r="M191" s="127"/>
      <c r="N191" s="128"/>
      <c r="O191" s="129"/>
      <c r="P191" s="130"/>
      <c r="Q191" s="135"/>
      <c r="R191" s="131"/>
      <c r="S191" s="132"/>
      <c r="T191" s="133"/>
      <c r="U191" s="134"/>
    </row>
    <row r="192" spans="1:21" ht="15.75" hidden="1">
      <c r="A192" s="104"/>
      <c r="B192" s="136"/>
      <c r="C192" s="117"/>
      <c r="D192" s="118"/>
      <c r="E192" s="119"/>
      <c r="F192" s="120"/>
      <c r="G192" s="121"/>
      <c r="H192" s="122"/>
      <c r="I192" s="123"/>
      <c r="J192" s="124"/>
      <c r="K192" s="125">
        <v>0</v>
      </c>
      <c r="L192" s="126"/>
      <c r="M192" s="127"/>
      <c r="N192" s="128"/>
      <c r="O192" s="129"/>
      <c r="P192" s="130"/>
      <c r="Q192" s="130"/>
      <c r="R192" s="131"/>
      <c r="S192" s="132"/>
      <c r="T192" s="133"/>
      <c r="U192" s="134"/>
    </row>
    <row r="193" spans="1:21" ht="45">
      <c r="A193" s="104">
        <v>185</v>
      </c>
      <c r="B193" s="136"/>
      <c r="C193" s="117">
        <v>4879</v>
      </c>
      <c r="D193" s="118" t="s">
        <v>341</v>
      </c>
      <c r="E193" s="119" t="s">
        <v>397</v>
      </c>
      <c r="F193" s="120" t="s">
        <v>398</v>
      </c>
      <c r="G193" s="121" t="s">
        <v>399</v>
      </c>
      <c r="H193" s="122">
        <v>100</v>
      </c>
      <c r="I193" s="123">
        <v>-20</v>
      </c>
      <c r="J193" s="124" t="s">
        <v>51</v>
      </c>
      <c r="K193" s="125">
        <v>197.316</v>
      </c>
      <c r="L193" s="126"/>
      <c r="M193" s="127">
        <f>IF(ISERROR(K193*L193),0,K193*L193)</f>
        <v>0</v>
      </c>
      <c r="N193" s="128" t="s">
        <v>52</v>
      </c>
      <c r="O193" s="129">
        <v>4607109941041</v>
      </c>
      <c r="P193" s="130" t="str">
        <f>HYPERLINK("http://www.gardenbulbs.ru/images/Bushes_CL/thumbnails/"&amp;R193&amp;".jpg","фото1")</f>
        <v>фото1</v>
      </c>
      <c r="Q193" s="130" t="str">
        <f>HYPERLINK("http://www.gardenbulbs.ru/images/Bushes_CL/thumbnails/"&amp;S193&amp;".jpg","фото2")</f>
        <v>фото2</v>
      </c>
      <c r="R193" s="131" t="s">
        <v>400</v>
      </c>
      <c r="S193" s="132" t="s">
        <v>401</v>
      </c>
      <c r="T193" s="133"/>
      <c r="U193" s="134">
        <v>290</v>
      </c>
    </row>
    <row r="194" spans="1:21" ht="15.75" hidden="1">
      <c r="A194" s="104"/>
      <c r="B194" s="136"/>
      <c r="C194" s="117"/>
      <c r="D194" s="118"/>
      <c r="E194" s="119"/>
      <c r="F194" s="120"/>
      <c r="G194" s="121"/>
      <c r="H194" s="122"/>
      <c r="I194" s="123"/>
      <c r="J194" s="124"/>
      <c r="K194" s="125">
        <v>0</v>
      </c>
      <c r="L194" s="126"/>
      <c r="M194" s="127"/>
      <c r="N194" s="128"/>
      <c r="O194" s="129"/>
      <c r="P194" s="130"/>
      <c r="Q194" s="130"/>
      <c r="R194" s="131"/>
      <c r="S194" s="132"/>
      <c r="T194" s="133"/>
      <c r="U194" s="134"/>
    </row>
    <row r="195" spans="1:21" ht="15.75" hidden="1">
      <c r="A195" s="104"/>
      <c r="B195" s="136"/>
      <c r="C195" s="117"/>
      <c r="D195" s="118"/>
      <c r="E195" s="119"/>
      <c r="F195" s="120"/>
      <c r="G195" s="121"/>
      <c r="H195" s="122"/>
      <c r="I195" s="123"/>
      <c r="J195" s="124"/>
      <c r="K195" s="125"/>
      <c r="L195" s="126"/>
      <c r="M195" s="127"/>
      <c r="N195" s="128"/>
      <c r="O195" s="129"/>
      <c r="P195" s="130"/>
      <c r="Q195" s="135"/>
      <c r="R195" s="131"/>
      <c r="S195" s="132"/>
      <c r="T195" s="133"/>
      <c r="U195" s="134"/>
    </row>
    <row r="196" spans="1:21" ht="15.75" hidden="1">
      <c r="A196" s="104"/>
      <c r="B196" s="136"/>
      <c r="C196" s="117"/>
      <c r="D196" s="118"/>
      <c r="E196" s="119"/>
      <c r="F196" s="120"/>
      <c r="G196" s="121"/>
      <c r="H196" s="122"/>
      <c r="I196" s="123"/>
      <c r="J196" s="124"/>
      <c r="K196" s="125"/>
      <c r="L196" s="126"/>
      <c r="M196" s="127"/>
      <c r="N196" s="128"/>
      <c r="O196" s="129"/>
      <c r="P196" s="130"/>
      <c r="Q196" s="130"/>
      <c r="R196" s="131"/>
      <c r="S196" s="132"/>
      <c r="T196" s="133"/>
      <c r="U196" s="134"/>
    </row>
    <row r="197" spans="1:21" ht="60">
      <c r="A197" s="104">
        <v>189</v>
      </c>
      <c r="B197" s="136"/>
      <c r="C197" s="117">
        <v>5509</v>
      </c>
      <c r="D197" s="118" t="s">
        <v>341</v>
      </c>
      <c r="E197" s="119" t="s">
        <v>402</v>
      </c>
      <c r="F197" s="120" t="s">
        <v>403</v>
      </c>
      <c r="G197" s="121" t="s">
        <v>404</v>
      </c>
      <c r="H197" s="122" t="s">
        <v>97</v>
      </c>
      <c r="I197" s="123">
        <v>-25</v>
      </c>
      <c r="J197" s="124" t="s">
        <v>405</v>
      </c>
      <c r="K197" s="125">
        <v>336.05199999999996</v>
      </c>
      <c r="L197" s="126"/>
      <c r="M197" s="127">
        <f>IF(ISERROR(K197*L197),0,K197*L197)</f>
        <v>0</v>
      </c>
      <c r="N197" s="128" t="s">
        <v>52</v>
      </c>
      <c r="O197" s="129">
        <v>4607109936160</v>
      </c>
      <c r="P197" s="130" t="str">
        <f>HYPERLINK("http://www.gardenbulbs.ru/images/Bushes_CL/thumbnails/"&amp;R197&amp;".jpg","фото1")</f>
        <v>фото1</v>
      </c>
      <c r="Q197" s="135"/>
      <c r="R197" s="131" t="s">
        <v>406</v>
      </c>
      <c r="S197" s="132"/>
      <c r="T197" s="133"/>
      <c r="U197" s="134">
        <v>290</v>
      </c>
    </row>
    <row r="198" spans="1:21" ht="15.75" hidden="1">
      <c r="A198" s="104"/>
      <c r="B198" s="136"/>
      <c r="C198" s="117"/>
      <c r="D198" s="118"/>
      <c r="E198" s="119"/>
      <c r="F198" s="120"/>
      <c r="G198" s="121"/>
      <c r="H198" s="122"/>
      <c r="I198" s="123"/>
      <c r="J198" s="124"/>
      <c r="K198" s="125">
        <v>0</v>
      </c>
      <c r="L198" s="126"/>
      <c r="M198" s="127"/>
      <c r="N198" s="128"/>
      <c r="O198" s="129"/>
      <c r="P198" s="130"/>
      <c r="Q198" s="130"/>
      <c r="R198" s="131"/>
      <c r="S198" s="132"/>
      <c r="T198" s="133"/>
      <c r="U198" s="134"/>
    </row>
    <row r="199" spans="1:21" ht="15.75" hidden="1">
      <c r="A199" s="104"/>
      <c r="B199" s="136"/>
      <c r="C199" s="117"/>
      <c r="D199" s="118"/>
      <c r="E199" s="119"/>
      <c r="F199" s="120"/>
      <c r="G199" s="121"/>
      <c r="H199" s="122"/>
      <c r="I199" s="123"/>
      <c r="J199" s="124"/>
      <c r="K199" s="125">
        <v>0</v>
      </c>
      <c r="L199" s="126"/>
      <c r="M199" s="127"/>
      <c r="N199" s="128"/>
      <c r="O199" s="129"/>
      <c r="P199" s="130"/>
      <c r="Q199" s="130"/>
      <c r="R199" s="131"/>
      <c r="S199" s="132"/>
      <c r="T199" s="133"/>
      <c r="U199" s="134"/>
    </row>
    <row r="200" spans="1:21" ht="15.75" hidden="1">
      <c r="A200" s="104"/>
      <c r="B200" s="136"/>
      <c r="C200" s="117"/>
      <c r="D200" s="118"/>
      <c r="E200" s="119"/>
      <c r="F200" s="120"/>
      <c r="G200" s="121"/>
      <c r="H200" s="122"/>
      <c r="I200" s="123"/>
      <c r="J200" s="124"/>
      <c r="K200" s="125">
        <v>0</v>
      </c>
      <c r="L200" s="126"/>
      <c r="M200" s="127"/>
      <c r="N200" s="128"/>
      <c r="O200" s="129"/>
      <c r="P200" s="130"/>
      <c r="Q200" s="130"/>
      <c r="R200" s="131"/>
      <c r="S200" s="132"/>
      <c r="T200" s="133"/>
      <c r="U200" s="134"/>
    </row>
    <row r="201" spans="1:21" ht="15.75" hidden="1">
      <c r="A201" s="104"/>
      <c r="B201" s="136"/>
      <c r="C201" s="117"/>
      <c r="D201" s="118"/>
      <c r="E201" s="119"/>
      <c r="F201" s="120"/>
      <c r="G201" s="121"/>
      <c r="H201" s="122"/>
      <c r="I201" s="123"/>
      <c r="J201" s="124"/>
      <c r="K201" s="125">
        <v>0</v>
      </c>
      <c r="L201" s="126"/>
      <c r="M201" s="127"/>
      <c r="N201" s="128"/>
      <c r="O201" s="129"/>
      <c r="P201" s="130"/>
      <c r="Q201" s="130"/>
      <c r="R201" s="131"/>
      <c r="S201" s="132"/>
      <c r="T201" s="133"/>
      <c r="U201" s="134"/>
    </row>
    <row r="202" spans="1:21" ht="15.75" hidden="1">
      <c r="A202" s="104"/>
      <c r="B202" s="136"/>
      <c r="C202" s="117"/>
      <c r="D202" s="118"/>
      <c r="E202" s="119"/>
      <c r="F202" s="120"/>
      <c r="G202" s="121"/>
      <c r="H202" s="122"/>
      <c r="I202" s="123"/>
      <c r="J202" s="124"/>
      <c r="K202" s="125">
        <v>0</v>
      </c>
      <c r="L202" s="126"/>
      <c r="M202" s="127"/>
      <c r="N202" s="128"/>
      <c r="O202" s="129"/>
      <c r="P202" s="130"/>
      <c r="Q202" s="130"/>
      <c r="R202" s="131"/>
      <c r="S202" s="132"/>
      <c r="T202" s="133"/>
      <c r="U202" s="134"/>
    </row>
    <row r="203" spans="1:21" ht="38.25">
      <c r="A203" s="104">
        <v>195</v>
      </c>
      <c r="B203" s="136"/>
      <c r="C203" s="117">
        <v>7247</v>
      </c>
      <c r="D203" s="118" t="s">
        <v>341</v>
      </c>
      <c r="E203" s="119" t="s">
        <v>407</v>
      </c>
      <c r="F203" s="120" t="s">
        <v>408</v>
      </c>
      <c r="G203" s="121" t="s">
        <v>409</v>
      </c>
      <c r="H203" s="122">
        <v>150</v>
      </c>
      <c r="I203" s="123">
        <v>-24</v>
      </c>
      <c r="J203" s="124" t="s">
        <v>378</v>
      </c>
      <c r="K203" s="125">
        <v>277.356</v>
      </c>
      <c r="L203" s="126"/>
      <c r="M203" s="127">
        <f>IF(ISERROR(K203*L203),0,K203*L203)</f>
        <v>0</v>
      </c>
      <c r="N203" s="128" t="s">
        <v>52</v>
      </c>
      <c r="O203" s="129">
        <v>4607109948910</v>
      </c>
      <c r="P203" s="130" t="str">
        <f>HYPERLINK("http://www.gardenbulbs.ru/images/Bushes_CL/thumbnails/"&amp;R203&amp;".jpg","фото1")</f>
        <v>фото1</v>
      </c>
      <c r="Q203" s="130" t="str">
        <f>HYPERLINK("http://www.gardenbulbs.ru/images/Bushes_CL/thumbnails/"&amp;S203&amp;".jpg","фото2")</f>
        <v>фото2</v>
      </c>
      <c r="R203" s="131" t="s">
        <v>410</v>
      </c>
      <c r="S203" s="132" t="s">
        <v>411</v>
      </c>
      <c r="T203" s="133"/>
      <c r="U203" s="134">
        <v>290</v>
      </c>
    </row>
    <row r="204" spans="1:21" ht="15.75" hidden="1">
      <c r="A204" s="104"/>
      <c r="B204" s="136"/>
      <c r="C204" s="117"/>
      <c r="D204" s="118"/>
      <c r="E204" s="119"/>
      <c r="F204" s="120"/>
      <c r="G204" s="121"/>
      <c r="H204" s="122"/>
      <c r="I204" s="123"/>
      <c r="J204" s="124"/>
      <c r="K204" s="125"/>
      <c r="L204" s="126"/>
      <c r="M204" s="127"/>
      <c r="N204" s="128"/>
      <c r="O204" s="129"/>
      <c r="P204" s="130"/>
      <c r="Q204" s="135"/>
      <c r="R204" s="131"/>
      <c r="S204" s="132"/>
      <c r="T204" s="133"/>
      <c r="U204" s="134"/>
    </row>
    <row r="205" spans="1:21" ht="15.75" hidden="1">
      <c r="A205" s="104"/>
      <c r="B205" s="136"/>
      <c r="C205" s="117"/>
      <c r="D205" s="118"/>
      <c r="E205" s="119"/>
      <c r="F205" s="120"/>
      <c r="G205" s="121"/>
      <c r="H205" s="122"/>
      <c r="I205" s="123"/>
      <c r="J205" s="124"/>
      <c r="K205" s="125"/>
      <c r="L205" s="126"/>
      <c r="M205" s="127"/>
      <c r="N205" s="128"/>
      <c r="O205" s="129"/>
      <c r="P205" s="130"/>
      <c r="Q205" s="135"/>
      <c r="R205" s="131"/>
      <c r="S205" s="132"/>
      <c r="T205" s="133"/>
      <c r="U205" s="134"/>
    </row>
    <row r="206" spans="1:21" ht="15.75" hidden="1">
      <c r="A206" s="104"/>
      <c r="B206" s="136"/>
      <c r="C206" s="117"/>
      <c r="D206" s="118"/>
      <c r="E206" s="119"/>
      <c r="F206" s="120"/>
      <c r="G206" s="121"/>
      <c r="H206" s="122"/>
      <c r="I206" s="123"/>
      <c r="J206" s="124"/>
      <c r="K206" s="125"/>
      <c r="L206" s="126"/>
      <c r="M206" s="127"/>
      <c r="N206" s="128"/>
      <c r="O206" s="129"/>
      <c r="P206" s="130"/>
      <c r="Q206" s="130"/>
      <c r="R206" s="131"/>
      <c r="S206" s="132"/>
      <c r="T206" s="133"/>
      <c r="U206" s="134"/>
    </row>
    <row r="207" spans="1:21" ht="15.75" hidden="1">
      <c r="A207" s="104"/>
      <c r="B207" s="136"/>
      <c r="C207" s="117"/>
      <c r="D207" s="118"/>
      <c r="E207" s="119"/>
      <c r="F207" s="120"/>
      <c r="G207" s="121"/>
      <c r="H207" s="122"/>
      <c r="I207" s="123"/>
      <c r="J207" s="124"/>
      <c r="K207" s="125"/>
      <c r="L207" s="126"/>
      <c r="M207" s="127"/>
      <c r="N207" s="128"/>
      <c r="O207" s="129"/>
      <c r="P207" s="130"/>
      <c r="Q207" s="130"/>
      <c r="R207" s="131"/>
      <c r="S207" s="132"/>
      <c r="T207" s="133"/>
      <c r="U207" s="134"/>
    </row>
    <row r="208" spans="1:21" ht="15.75" hidden="1">
      <c r="A208" s="104"/>
      <c r="B208" s="136"/>
      <c r="C208" s="117"/>
      <c r="D208" s="118"/>
      <c r="E208" s="119"/>
      <c r="F208" s="120"/>
      <c r="G208" s="121"/>
      <c r="H208" s="122"/>
      <c r="I208" s="123"/>
      <c r="J208" s="124"/>
      <c r="K208" s="125"/>
      <c r="L208" s="126"/>
      <c r="M208" s="127"/>
      <c r="N208" s="128"/>
      <c r="O208" s="129"/>
      <c r="P208" s="130"/>
      <c r="Q208" s="130"/>
      <c r="R208" s="131"/>
      <c r="S208" s="132"/>
      <c r="T208" s="133"/>
      <c r="U208" s="134"/>
    </row>
    <row r="209" spans="1:21" ht="15.75" hidden="1">
      <c r="A209" s="104"/>
      <c r="B209" s="136"/>
      <c r="C209" s="117"/>
      <c r="D209" s="118"/>
      <c r="E209" s="119"/>
      <c r="F209" s="120"/>
      <c r="G209" s="121"/>
      <c r="H209" s="122"/>
      <c r="I209" s="123"/>
      <c r="J209" s="124"/>
      <c r="K209" s="125"/>
      <c r="L209" s="126"/>
      <c r="M209" s="127"/>
      <c r="N209" s="128"/>
      <c r="O209" s="129"/>
      <c r="P209" s="130"/>
      <c r="Q209" s="130"/>
      <c r="R209" s="131"/>
      <c r="S209" s="132"/>
      <c r="T209" s="133"/>
      <c r="U209" s="134"/>
    </row>
    <row r="210" spans="1:21" ht="15.75" hidden="1">
      <c r="A210" s="104"/>
      <c r="B210" s="136"/>
      <c r="C210" s="117"/>
      <c r="D210" s="118"/>
      <c r="E210" s="119"/>
      <c r="F210" s="120"/>
      <c r="G210" s="121"/>
      <c r="H210" s="122"/>
      <c r="I210" s="123"/>
      <c r="J210" s="124"/>
      <c r="K210" s="125"/>
      <c r="L210" s="126"/>
      <c r="M210" s="127"/>
      <c r="N210" s="128"/>
      <c r="O210" s="129"/>
      <c r="P210" s="130"/>
      <c r="Q210" s="130"/>
      <c r="R210" s="131"/>
      <c r="S210" s="132"/>
      <c r="T210" s="133"/>
      <c r="U210" s="134"/>
    </row>
    <row r="211" spans="1:21" ht="45">
      <c r="A211" s="104">
        <v>203</v>
      </c>
      <c r="B211" s="136"/>
      <c r="C211" s="117">
        <v>4880</v>
      </c>
      <c r="D211" s="118" t="s">
        <v>341</v>
      </c>
      <c r="E211" s="119" t="s">
        <v>412</v>
      </c>
      <c r="F211" s="120" t="s">
        <v>413</v>
      </c>
      <c r="G211" s="121" t="s">
        <v>414</v>
      </c>
      <c r="H211" s="122">
        <v>120</v>
      </c>
      <c r="I211" s="123">
        <v>-20</v>
      </c>
      <c r="J211" s="124" t="s">
        <v>140</v>
      </c>
      <c r="K211" s="125">
        <v>177.24800000000002</v>
      </c>
      <c r="L211" s="126"/>
      <c r="M211" s="127">
        <f>IF(ISERROR(K211*L211),0,K211*L211)</f>
        <v>0</v>
      </c>
      <c r="N211" s="128" t="s">
        <v>52</v>
      </c>
      <c r="O211" s="129">
        <v>4607109941058</v>
      </c>
      <c r="P211" s="130" t="str">
        <f>HYPERLINK("http://www.gardenbulbs.ru/images/Bushes_CL/thumbnails/"&amp;R211&amp;".jpg","фото1")</f>
        <v>фото1</v>
      </c>
      <c r="Q211" s="135"/>
      <c r="R211" s="131" t="s">
        <v>413</v>
      </c>
      <c r="S211" s="132"/>
      <c r="T211" s="133"/>
      <c r="U211" s="134">
        <v>290</v>
      </c>
    </row>
    <row r="212" spans="1:21" ht="30">
      <c r="A212" s="104">
        <v>204</v>
      </c>
      <c r="B212" s="136"/>
      <c r="C212" s="117">
        <v>7249</v>
      </c>
      <c r="D212" s="118" t="s">
        <v>341</v>
      </c>
      <c r="E212" s="119" t="s">
        <v>415</v>
      </c>
      <c r="F212" s="120" t="s">
        <v>416</v>
      </c>
      <c r="G212" s="121" t="s">
        <v>417</v>
      </c>
      <c r="H212" s="122">
        <v>120</v>
      </c>
      <c r="I212" s="123">
        <v>-24</v>
      </c>
      <c r="J212" s="124" t="s">
        <v>378</v>
      </c>
      <c r="K212" s="125">
        <v>277.356</v>
      </c>
      <c r="L212" s="126"/>
      <c r="M212" s="127">
        <f>IF(ISERROR(K212*L212),0,K212*L212)</f>
        <v>0</v>
      </c>
      <c r="N212" s="128" t="s">
        <v>52</v>
      </c>
      <c r="O212" s="129">
        <v>4607109948934</v>
      </c>
      <c r="P212" s="130" t="str">
        <f>HYPERLINK("http://www.gardenbulbs.ru/images/Bushes_CL/thumbnails/"&amp;R212&amp;".jpg","фото1")</f>
        <v>фото1</v>
      </c>
      <c r="Q212" s="130" t="str">
        <f>HYPERLINK("http://www.gardenbulbs.ru/images/Bushes_CL/thumbnails/"&amp;S212&amp;".jpg","фото2")</f>
        <v>фото2</v>
      </c>
      <c r="R212" s="131" t="s">
        <v>418</v>
      </c>
      <c r="S212" s="132" t="s">
        <v>419</v>
      </c>
      <c r="T212" s="133"/>
      <c r="U212" s="134">
        <v>290</v>
      </c>
    </row>
    <row r="213" spans="1:21" ht="15.75" hidden="1">
      <c r="A213" s="104"/>
      <c r="B213" s="136"/>
      <c r="C213" s="117"/>
      <c r="D213" s="118"/>
      <c r="E213" s="119"/>
      <c r="F213" s="120"/>
      <c r="G213" s="121"/>
      <c r="H213" s="122"/>
      <c r="I213" s="123"/>
      <c r="J213" s="124"/>
      <c r="K213" s="125"/>
      <c r="L213" s="126"/>
      <c r="M213" s="127"/>
      <c r="N213" s="128"/>
      <c r="O213" s="129"/>
      <c r="P213" s="130"/>
      <c r="Q213" s="130"/>
      <c r="R213" s="131"/>
      <c r="S213" s="132"/>
      <c r="T213" s="133"/>
      <c r="U213" s="134"/>
    </row>
    <row r="214" spans="1:21" ht="30">
      <c r="A214" s="104">
        <v>206</v>
      </c>
      <c r="B214" s="136"/>
      <c r="C214" s="117">
        <v>7250</v>
      </c>
      <c r="D214" s="118" t="s">
        <v>341</v>
      </c>
      <c r="E214" s="119" t="s">
        <v>420</v>
      </c>
      <c r="F214" s="120" t="s">
        <v>421</v>
      </c>
      <c r="G214" s="121" t="s">
        <v>422</v>
      </c>
      <c r="H214" s="122">
        <v>150</v>
      </c>
      <c r="I214" s="123">
        <v>-24</v>
      </c>
      <c r="J214" s="124" t="s">
        <v>51</v>
      </c>
      <c r="K214" s="125">
        <v>230.37599999999998</v>
      </c>
      <c r="L214" s="126"/>
      <c r="M214" s="127">
        <f>IF(ISERROR(K214*L214),0,K214*L214)</f>
        <v>0</v>
      </c>
      <c r="N214" s="128" t="s">
        <v>52</v>
      </c>
      <c r="O214" s="129">
        <v>4607109948941</v>
      </c>
      <c r="P214" s="130" t="str">
        <f>HYPERLINK("http://www.gardenbulbs.ru/images/Bushes_CL/thumbnails/"&amp;R214&amp;".jpg","фото1")</f>
        <v>фото1</v>
      </c>
      <c r="Q214" s="130" t="str">
        <f>HYPERLINK("http://www.gardenbulbs.ru/images/Bushes_CL/thumbnails/"&amp;S214&amp;".jpg","фото2")</f>
        <v>фото2</v>
      </c>
      <c r="R214" s="131" t="s">
        <v>423</v>
      </c>
      <c r="S214" s="132" t="s">
        <v>424</v>
      </c>
      <c r="T214" s="133"/>
      <c r="U214" s="134" t="s">
        <v>128</v>
      </c>
    </row>
    <row r="215" spans="1:21" ht="15.75" hidden="1">
      <c r="A215" s="104"/>
      <c r="B215" s="136"/>
      <c r="C215" s="117"/>
      <c r="D215" s="118"/>
      <c r="E215" s="119"/>
      <c r="F215" s="120"/>
      <c r="G215" s="121"/>
      <c r="H215" s="122"/>
      <c r="I215" s="123"/>
      <c r="J215" s="124"/>
      <c r="K215" s="125">
        <v>0</v>
      </c>
      <c r="L215" s="126"/>
      <c r="M215" s="127"/>
      <c r="N215" s="128"/>
      <c r="O215" s="129"/>
      <c r="P215" s="130"/>
      <c r="Q215" s="130"/>
      <c r="R215" s="131"/>
      <c r="S215" s="132"/>
      <c r="T215" s="133"/>
      <c r="U215" s="134"/>
    </row>
    <row r="216" spans="1:21" ht="45">
      <c r="A216" s="104">
        <v>208</v>
      </c>
      <c r="B216" s="136"/>
      <c r="C216" s="117">
        <v>7255</v>
      </c>
      <c r="D216" s="118" t="s">
        <v>341</v>
      </c>
      <c r="E216" s="119" t="s">
        <v>425</v>
      </c>
      <c r="F216" s="120" t="s">
        <v>426</v>
      </c>
      <c r="G216" s="121" t="s">
        <v>427</v>
      </c>
      <c r="H216" s="122">
        <v>150</v>
      </c>
      <c r="I216" s="123">
        <v>-29</v>
      </c>
      <c r="J216" s="124" t="s">
        <v>51</v>
      </c>
      <c r="K216" s="125">
        <v>250.328</v>
      </c>
      <c r="L216" s="126"/>
      <c r="M216" s="127">
        <f>IF(ISERROR(K216*L216),0,K216*L216)</f>
        <v>0</v>
      </c>
      <c r="N216" s="128" t="s">
        <v>52</v>
      </c>
      <c r="O216" s="129">
        <v>4607109948996</v>
      </c>
      <c r="P216" s="130" t="str">
        <f>HYPERLINK("http://www.gardenbulbs.ru/images/Bushes_CL/thumbnails/"&amp;R216&amp;".jpg","фото1")</f>
        <v>фото1</v>
      </c>
      <c r="Q216" s="135"/>
      <c r="R216" s="131" t="s">
        <v>428</v>
      </c>
      <c r="S216" s="132"/>
      <c r="T216" s="133"/>
      <c r="U216" s="134" t="s">
        <v>128</v>
      </c>
    </row>
    <row r="217" spans="1:21" ht="15.75" hidden="1">
      <c r="A217" s="104"/>
      <c r="B217" s="136"/>
      <c r="C217" s="117"/>
      <c r="D217" s="118"/>
      <c r="E217" s="119"/>
      <c r="F217" s="120"/>
      <c r="G217" s="121"/>
      <c r="H217" s="122"/>
      <c r="I217" s="123"/>
      <c r="J217" s="124"/>
      <c r="K217" s="125"/>
      <c r="L217" s="126"/>
      <c r="M217" s="127"/>
      <c r="N217" s="128"/>
      <c r="O217" s="129"/>
      <c r="P217" s="130"/>
      <c r="Q217" s="135"/>
      <c r="R217" s="131"/>
      <c r="S217" s="132"/>
      <c r="T217" s="133"/>
      <c r="U217" s="134"/>
    </row>
    <row r="218" spans="1:21" ht="15.75" hidden="1">
      <c r="A218" s="104"/>
      <c r="B218" s="136"/>
      <c r="C218" s="117"/>
      <c r="D218" s="118"/>
      <c r="E218" s="119"/>
      <c r="F218" s="120"/>
      <c r="G218" s="121"/>
      <c r="H218" s="122"/>
      <c r="I218" s="123"/>
      <c r="J218" s="124"/>
      <c r="K218" s="125"/>
      <c r="L218" s="126"/>
      <c r="M218" s="127"/>
      <c r="N218" s="128"/>
      <c r="O218" s="129"/>
      <c r="P218" s="130"/>
      <c r="Q218" s="130"/>
      <c r="R218" s="131"/>
      <c r="S218" s="132"/>
      <c r="T218" s="133"/>
      <c r="U218" s="134"/>
    </row>
    <row r="219" spans="1:21" ht="15.75" hidden="1">
      <c r="A219" s="104"/>
      <c r="B219" s="136"/>
      <c r="C219" s="117"/>
      <c r="D219" s="118"/>
      <c r="E219" s="119"/>
      <c r="F219" s="120"/>
      <c r="G219" s="121"/>
      <c r="H219" s="122"/>
      <c r="I219" s="123"/>
      <c r="J219" s="124"/>
      <c r="K219" s="125">
        <v>0</v>
      </c>
      <c r="L219" s="126"/>
      <c r="M219" s="127"/>
      <c r="N219" s="128"/>
      <c r="O219" s="129"/>
      <c r="P219" s="130"/>
      <c r="Q219" s="130"/>
      <c r="R219" s="131"/>
      <c r="S219" s="132"/>
      <c r="T219" s="133"/>
      <c r="U219" s="134"/>
    </row>
    <row r="220" spans="1:21" ht="15.75" hidden="1">
      <c r="A220" s="104"/>
      <c r="B220" s="136"/>
      <c r="C220" s="117"/>
      <c r="D220" s="118"/>
      <c r="E220" s="119"/>
      <c r="F220" s="120"/>
      <c r="G220" s="121"/>
      <c r="H220" s="122"/>
      <c r="I220" s="123"/>
      <c r="J220" s="124"/>
      <c r="K220" s="125">
        <v>0</v>
      </c>
      <c r="L220" s="126"/>
      <c r="M220" s="127"/>
      <c r="N220" s="128"/>
      <c r="O220" s="129"/>
      <c r="P220" s="130"/>
      <c r="Q220" s="135"/>
      <c r="R220" s="131"/>
      <c r="S220" s="132"/>
      <c r="T220" s="133"/>
      <c r="U220" s="134"/>
    </row>
    <row r="221" spans="1:21" ht="15.75" hidden="1">
      <c r="A221" s="104"/>
      <c r="B221" s="136"/>
      <c r="C221" s="117"/>
      <c r="D221" s="118"/>
      <c r="E221" s="119"/>
      <c r="F221" s="120"/>
      <c r="G221" s="121"/>
      <c r="H221" s="122"/>
      <c r="I221" s="123"/>
      <c r="J221" s="124"/>
      <c r="K221" s="125">
        <v>0</v>
      </c>
      <c r="L221" s="126"/>
      <c r="M221" s="127"/>
      <c r="N221" s="128"/>
      <c r="O221" s="129"/>
      <c r="P221" s="130"/>
      <c r="Q221" s="130"/>
      <c r="R221" s="131"/>
      <c r="S221" s="132"/>
      <c r="T221" s="133"/>
      <c r="U221" s="134"/>
    </row>
    <row r="222" spans="1:21" ht="15.75" hidden="1">
      <c r="A222" s="104"/>
      <c r="B222" s="136"/>
      <c r="C222" s="117"/>
      <c r="D222" s="118"/>
      <c r="E222" s="119"/>
      <c r="F222" s="120"/>
      <c r="G222" s="121"/>
      <c r="H222" s="122"/>
      <c r="I222" s="123"/>
      <c r="J222" s="124"/>
      <c r="K222" s="125">
        <v>0</v>
      </c>
      <c r="L222" s="126"/>
      <c r="M222" s="127"/>
      <c r="N222" s="128"/>
      <c r="O222" s="129"/>
      <c r="P222" s="130"/>
      <c r="Q222" s="130"/>
      <c r="R222" s="131"/>
      <c r="S222" s="132"/>
      <c r="T222" s="133"/>
      <c r="U222" s="134"/>
    </row>
    <row r="223" spans="1:21" ht="15.75" hidden="1">
      <c r="A223" s="104"/>
      <c r="B223" s="136"/>
      <c r="C223" s="117"/>
      <c r="D223" s="118"/>
      <c r="E223" s="119"/>
      <c r="F223" s="120"/>
      <c r="G223" s="121"/>
      <c r="H223" s="122"/>
      <c r="I223" s="123"/>
      <c r="J223" s="124"/>
      <c r="K223" s="125">
        <v>0</v>
      </c>
      <c r="L223" s="126"/>
      <c r="M223" s="127"/>
      <c r="N223" s="128"/>
      <c r="O223" s="129"/>
      <c r="P223" s="130"/>
      <c r="Q223" s="130"/>
      <c r="R223" s="131"/>
      <c r="S223" s="132"/>
      <c r="T223" s="133"/>
      <c r="U223" s="134"/>
    </row>
    <row r="224" spans="1:21" ht="30">
      <c r="A224" s="104">
        <v>216</v>
      </c>
      <c r="B224" s="136"/>
      <c r="C224" s="117">
        <v>5568</v>
      </c>
      <c r="D224" s="118" t="s">
        <v>429</v>
      </c>
      <c r="E224" s="119" t="s">
        <v>430</v>
      </c>
      <c r="F224" s="120" t="s">
        <v>431</v>
      </c>
      <c r="G224" s="121" t="s">
        <v>432</v>
      </c>
      <c r="H224" s="122">
        <v>100</v>
      </c>
      <c r="I224" s="123">
        <v>-30</v>
      </c>
      <c r="J224" s="124" t="s">
        <v>51</v>
      </c>
      <c r="K224" s="125">
        <v>186.644</v>
      </c>
      <c r="L224" s="126"/>
      <c r="M224" s="127">
        <f>IF(ISERROR(K224*L224),0,K224*L224)</f>
        <v>0</v>
      </c>
      <c r="N224" s="128" t="s">
        <v>52</v>
      </c>
      <c r="O224" s="129">
        <v>4607109934333</v>
      </c>
      <c r="P224" s="130" t="str">
        <f>HYPERLINK("http://www.gardenbulbs.ru/images/Bushes_CL/thumbnails/"&amp;R224&amp;".jpg","фото1")</f>
        <v>фото1</v>
      </c>
      <c r="Q224" s="135"/>
      <c r="R224" s="131" t="s">
        <v>431</v>
      </c>
      <c r="S224" s="132"/>
      <c r="T224" s="133"/>
      <c r="U224" s="134">
        <v>290</v>
      </c>
    </row>
    <row r="225" spans="1:21" ht="76.5">
      <c r="A225" s="104">
        <v>217</v>
      </c>
      <c r="B225" s="136"/>
      <c r="C225" s="117">
        <v>5569</v>
      </c>
      <c r="D225" s="118" t="s">
        <v>429</v>
      </c>
      <c r="E225" s="119" t="s">
        <v>433</v>
      </c>
      <c r="F225" s="120" t="s">
        <v>434</v>
      </c>
      <c r="G225" s="121" t="s">
        <v>435</v>
      </c>
      <c r="H225" s="122">
        <v>150</v>
      </c>
      <c r="I225" s="123">
        <v>-30</v>
      </c>
      <c r="J225" s="124" t="s">
        <v>117</v>
      </c>
      <c r="K225" s="125">
        <v>177.24800000000002</v>
      </c>
      <c r="L225" s="126"/>
      <c r="M225" s="127">
        <f>IF(ISERROR(K225*L225),0,K225*L225)</f>
        <v>0</v>
      </c>
      <c r="N225" s="128" t="s">
        <v>52</v>
      </c>
      <c r="O225" s="129">
        <v>4607109934326</v>
      </c>
      <c r="P225" s="130" t="str">
        <f>HYPERLINK("http://www.gardenbulbs.ru/images/Bushes_CL/thumbnails/"&amp;R225&amp;".jpg","фото1")</f>
        <v>фото1</v>
      </c>
      <c r="Q225" s="135"/>
      <c r="R225" s="131" t="s">
        <v>434</v>
      </c>
      <c r="S225" s="132"/>
      <c r="T225" s="133"/>
      <c r="U225" s="134">
        <v>290</v>
      </c>
    </row>
    <row r="226" spans="1:21" ht="15.75" hidden="1">
      <c r="A226" s="104"/>
      <c r="B226" s="136"/>
      <c r="C226" s="117"/>
      <c r="D226" s="118"/>
      <c r="E226" s="119"/>
      <c r="F226" s="120"/>
      <c r="G226" s="121"/>
      <c r="H226" s="122"/>
      <c r="I226" s="123"/>
      <c r="J226" s="124"/>
      <c r="K226" s="125">
        <v>0</v>
      </c>
      <c r="L226" s="126"/>
      <c r="M226" s="127"/>
      <c r="N226" s="128"/>
      <c r="O226" s="129"/>
      <c r="P226" s="130"/>
      <c r="Q226" s="130"/>
      <c r="R226" s="131"/>
      <c r="S226" s="132"/>
      <c r="T226" s="133"/>
      <c r="U226" s="134"/>
    </row>
    <row r="227" spans="1:21" ht="15.75" hidden="1">
      <c r="A227" s="104"/>
      <c r="B227" s="136"/>
      <c r="C227" s="117"/>
      <c r="D227" s="118"/>
      <c r="E227" s="119"/>
      <c r="F227" s="120"/>
      <c r="G227" s="121"/>
      <c r="H227" s="122"/>
      <c r="I227" s="123"/>
      <c r="J227" s="124"/>
      <c r="K227" s="125">
        <v>0</v>
      </c>
      <c r="L227" s="126"/>
      <c r="M227" s="127"/>
      <c r="N227" s="128"/>
      <c r="O227" s="129"/>
      <c r="P227" s="130"/>
      <c r="Q227" s="130"/>
      <c r="R227" s="131"/>
      <c r="S227" s="132"/>
      <c r="T227" s="133"/>
      <c r="U227" s="134"/>
    </row>
    <row r="228" spans="1:21" ht="15.75" hidden="1">
      <c r="A228" s="104"/>
      <c r="B228" s="136"/>
      <c r="C228" s="117"/>
      <c r="D228" s="118"/>
      <c r="E228" s="119"/>
      <c r="F228" s="120"/>
      <c r="G228" s="121"/>
      <c r="H228" s="122"/>
      <c r="I228" s="123"/>
      <c r="J228" s="124"/>
      <c r="K228" s="125">
        <v>0</v>
      </c>
      <c r="L228" s="126"/>
      <c r="M228" s="127"/>
      <c r="N228" s="128"/>
      <c r="O228" s="129"/>
      <c r="P228" s="130"/>
      <c r="Q228" s="130"/>
      <c r="R228" s="131"/>
      <c r="S228" s="132"/>
      <c r="T228" s="133"/>
      <c r="U228" s="134"/>
    </row>
    <row r="229" spans="1:21" ht="38.25">
      <c r="A229" s="104">
        <v>221</v>
      </c>
      <c r="B229" s="136"/>
      <c r="C229" s="117">
        <v>5010</v>
      </c>
      <c r="D229" s="118" t="s">
        <v>429</v>
      </c>
      <c r="E229" s="119" t="s">
        <v>436</v>
      </c>
      <c r="F229" s="120" t="s">
        <v>437</v>
      </c>
      <c r="G229" s="121" t="s">
        <v>438</v>
      </c>
      <c r="H229" s="122">
        <v>180</v>
      </c>
      <c r="I229" s="123">
        <v>-34</v>
      </c>
      <c r="J229" s="124" t="s">
        <v>378</v>
      </c>
      <c r="K229" s="125">
        <v>266.684</v>
      </c>
      <c r="L229" s="126"/>
      <c r="M229" s="127">
        <f>IF(ISERROR(K229*L229),0,K229*L229)</f>
        <v>0</v>
      </c>
      <c r="N229" s="128" t="s">
        <v>52</v>
      </c>
      <c r="O229" s="129">
        <v>4607109942147</v>
      </c>
      <c r="P229" s="130" t="str">
        <f>HYPERLINK("http://www.gardenbulbs.ru/images/Bushes_CL/thumbnails/"&amp;R229&amp;".jpg","фото1")</f>
        <v>фото1</v>
      </c>
      <c r="Q229" s="130" t="str">
        <f>HYPERLINK("http://www.gardenbulbs.ru/images/Bushes_CL/thumbnails/"&amp;S229&amp;".jpg","фото2")</f>
        <v>фото2</v>
      </c>
      <c r="R229" s="131" t="s">
        <v>439</v>
      </c>
      <c r="S229" s="132" t="s">
        <v>440</v>
      </c>
      <c r="T229" s="133"/>
      <c r="U229" s="134">
        <v>290</v>
      </c>
    </row>
    <row r="230" spans="1:21" ht="15.75" hidden="1">
      <c r="A230" s="104"/>
      <c r="B230" s="136"/>
      <c r="C230" s="117"/>
      <c r="D230" s="118"/>
      <c r="E230" s="119"/>
      <c r="F230" s="120"/>
      <c r="G230" s="121"/>
      <c r="H230" s="122"/>
      <c r="I230" s="123"/>
      <c r="J230" s="124"/>
      <c r="K230" s="125">
        <v>0</v>
      </c>
      <c r="L230" s="126"/>
      <c r="M230" s="127"/>
      <c r="N230" s="128"/>
      <c r="O230" s="129"/>
      <c r="P230" s="130"/>
      <c r="Q230" s="130"/>
      <c r="R230" s="131"/>
      <c r="S230" s="132"/>
      <c r="T230" s="133"/>
      <c r="U230" s="134"/>
    </row>
    <row r="231" spans="1:21" ht="51">
      <c r="A231" s="104">
        <v>223</v>
      </c>
      <c r="B231" s="136"/>
      <c r="C231" s="117">
        <v>7300</v>
      </c>
      <c r="D231" s="118" t="s">
        <v>429</v>
      </c>
      <c r="E231" s="119" t="s">
        <v>441</v>
      </c>
      <c r="F231" s="120" t="s">
        <v>442</v>
      </c>
      <c r="G231" s="121" t="s">
        <v>443</v>
      </c>
      <c r="H231" s="122">
        <v>200</v>
      </c>
      <c r="I231" s="123">
        <v>-34</v>
      </c>
      <c r="J231" s="124" t="s">
        <v>51</v>
      </c>
      <c r="K231" s="125">
        <v>315.984</v>
      </c>
      <c r="L231" s="126"/>
      <c r="M231" s="127">
        <f>IF(ISERROR(K231*L231),0,K231*L231)</f>
        <v>0</v>
      </c>
      <c r="N231" s="128" t="s">
        <v>52</v>
      </c>
      <c r="O231" s="129">
        <v>4607109949443</v>
      </c>
      <c r="P231" s="130" t="str">
        <f>HYPERLINK("http://www.gardenbulbs.ru/images/Bushes_CL/thumbnails/"&amp;R231&amp;".jpg","фото1")</f>
        <v>фото1</v>
      </c>
      <c r="Q231" s="130" t="str">
        <f>HYPERLINK("http://www.gardenbulbs.ru/images/Bushes_CL/thumbnails/"&amp;S231&amp;".jpg","фото2")</f>
        <v>фото2</v>
      </c>
      <c r="R231" s="131" t="s">
        <v>444</v>
      </c>
      <c r="S231" s="132" t="s">
        <v>445</v>
      </c>
      <c r="T231" s="133"/>
      <c r="U231" s="134">
        <v>290</v>
      </c>
    </row>
    <row r="232" spans="1:21" ht="15.75" hidden="1">
      <c r="A232" s="104"/>
      <c r="B232" s="136"/>
      <c r="C232" s="117"/>
      <c r="D232" s="118"/>
      <c r="E232" s="119"/>
      <c r="F232" s="120"/>
      <c r="G232" s="121"/>
      <c r="H232" s="122"/>
      <c r="I232" s="123"/>
      <c r="J232" s="124"/>
      <c r="K232" s="125">
        <v>0</v>
      </c>
      <c r="L232" s="126"/>
      <c r="M232" s="127"/>
      <c r="N232" s="128"/>
      <c r="O232" s="129"/>
      <c r="P232" s="130"/>
      <c r="Q232" s="130"/>
      <c r="R232" s="131"/>
      <c r="S232" s="132"/>
      <c r="T232" s="133"/>
      <c r="U232" s="134"/>
    </row>
    <row r="233" spans="1:21" ht="51">
      <c r="A233" s="104">
        <v>225</v>
      </c>
      <c r="B233" s="136"/>
      <c r="C233" s="117">
        <v>4884</v>
      </c>
      <c r="D233" s="118" t="s">
        <v>429</v>
      </c>
      <c r="E233" s="119" t="s">
        <v>446</v>
      </c>
      <c r="F233" s="120" t="s">
        <v>447</v>
      </c>
      <c r="G233" s="121" t="s">
        <v>448</v>
      </c>
      <c r="H233" s="122">
        <v>200</v>
      </c>
      <c r="I233" s="123">
        <v>-34</v>
      </c>
      <c r="J233" s="124" t="s">
        <v>117</v>
      </c>
      <c r="K233" s="125">
        <v>193.256</v>
      </c>
      <c r="L233" s="126"/>
      <c r="M233" s="127">
        <f>IF(ISERROR(K233*L233),0,K233*L233)</f>
        <v>0</v>
      </c>
      <c r="N233" s="128" t="s">
        <v>52</v>
      </c>
      <c r="O233" s="129">
        <v>4607109941096</v>
      </c>
      <c r="P233" s="130" t="str">
        <f>HYPERLINK("http://www.gardenbulbs.ru/images/Bushes_CL/thumbnails/"&amp;R233&amp;".jpg","фото1")</f>
        <v>фото1</v>
      </c>
      <c r="Q233" s="130" t="str">
        <f>HYPERLINK("http://www.gardenbulbs.ru/images/Bushes_CL/thumbnails/"&amp;S233&amp;".jpg","фото2")</f>
        <v>фото2</v>
      </c>
      <c r="R233" s="131" t="s">
        <v>449</v>
      </c>
      <c r="S233" s="132" t="s">
        <v>450</v>
      </c>
      <c r="T233" s="133"/>
      <c r="U233" s="134">
        <v>290</v>
      </c>
    </row>
    <row r="234" spans="1:21" ht="38.25">
      <c r="A234" s="104">
        <v>226</v>
      </c>
      <c r="B234" s="136"/>
      <c r="C234" s="117">
        <v>4885</v>
      </c>
      <c r="D234" s="118" t="s">
        <v>429</v>
      </c>
      <c r="E234" s="119" t="s">
        <v>451</v>
      </c>
      <c r="F234" s="120" t="s">
        <v>452</v>
      </c>
      <c r="G234" s="121" t="s">
        <v>453</v>
      </c>
      <c r="H234" s="122">
        <v>300</v>
      </c>
      <c r="I234" s="123">
        <v>-29</v>
      </c>
      <c r="J234" s="124" t="s">
        <v>51</v>
      </c>
      <c r="K234" s="125">
        <v>193.256</v>
      </c>
      <c r="L234" s="126"/>
      <c r="M234" s="127">
        <f>IF(ISERROR(K234*L234),0,K234*L234)</f>
        <v>0</v>
      </c>
      <c r="N234" s="128" t="s">
        <v>52</v>
      </c>
      <c r="O234" s="129">
        <v>4607109941102</v>
      </c>
      <c r="P234" s="130" t="str">
        <f>HYPERLINK("http://www.gardenbulbs.ru/images/Bushes_CL/thumbnails/"&amp;R234&amp;".jpg","фото1")</f>
        <v>фото1</v>
      </c>
      <c r="Q234" s="130" t="str">
        <f>HYPERLINK("http://www.gardenbulbs.ru/images/Bushes_CL/thumbnails/"&amp;S234&amp;".jpg","фото2")</f>
        <v>фото2</v>
      </c>
      <c r="R234" s="131" t="s">
        <v>454</v>
      </c>
      <c r="S234" s="132" t="s">
        <v>455</v>
      </c>
      <c r="T234" s="133"/>
      <c r="U234" s="134">
        <v>290</v>
      </c>
    </row>
    <row r="235" spans="1:21" ht="15.75" hidden="1">
      <c r="A235" s="104"/>
      <c r="B235" s="136"/>
      <c r="C235" s="117"/>
      <c r="D235" s="118"/>
      <c r="E235" s="119"/>
      <c r="F235" s="120"/>
      <c r="G235" s="121"/>
      <c r="H235" s="122"/>
      <c r="I235" s="123"/>
      <c r="J235" s="124"/>
      <c r="K235" s="125">
        <v>0</v>
      </c>
      <c r="L235" s="126"/>
      <c r="M235" s="127"/>
      <c r="N235" s="128"/>
      <c r="O235" s="129"/>
      <c r="P235" s="130"/>
      <c r="Q235" s="130"/>
      <c r="R235" s="131"/>
      <c r="S235" s="132"/>
      <c r="T235" s="133"/>
      <c r="U235" s="134"/>
    </row>
    <row r="236" spans="1:21" ht="15.75" hidden="1">
      <c r="A236" s="104"/>
      <c r="B236" s="136"/>
      <c r="C236" s="117"/>
      <c r="D236" s="118"/>
      <c r="E236" s="119"/>
      <c r="F236" s="120"/>
      <c r="G236" s="121"/>
      <c r="H236" s="122"/>
      <c r="I236" s="123"/>
      <c r="J236" s="124"/>
      <c r="K236" s="125">
        <v>0</v>
      </c>
      <c r="L236" s="126"/>
      <c r="M236" s="127"/>
      <c r="N236" s="128"/>
      <c r="O236" s="129"/>
      <c r="P236" s="130"/>
      <c r="Q236" s="130"/>
      <c r="R236" s="131"/>
      <c r="S236" s="132"/>
      <c r="T236" s="133"/>
      <c r="U236" s="134"/>
    </row>
    <row r="237" spans="1:21" ht="15.75" hidden="1">
      <c r="A237" s="104"/>
      <c r="B237" s="136"/>
      <c r="C237" s="117"/>
      <c r="D237" s="118"/>
      <c r="E237" s="119"/>
      <c r="F237" s="120"/>
      <c r="G237" s="121"/>
      <c r="H237" s="122"/>
      <c r="I237" s="123"/>
      <c r="J237" s="124"/>
      <c r="K237" s="125">
        <v>0</v>
      </c>
      <c r="L237" s="126"/>
      <c r="M237" s="127"/>
      <c r="N237" s="128"/>
      <c r="O237" s="129"/>
      <c r="P237" s="130"/>
      <c r="Q237" s="130"/>
      <c r="R237" s="131"/>
      <c r="S237" s="132"/>
      <c r="T237" s="133"/>
      <c r="U237" s="134"/>
    </row>
    <row r="238" spans="1:21" ht="15.75" hidden="1">
      <c r="A238" s="104"/>
      <c r="B238" s="136"/>
      <c r="C238" s="117"/>
      <c r="D238" s="118"/>
      <c r="E238" s="119"/>
      <c r="F238" s="120"/>
      <c r="G238" s="121"/>
      <c r="H238" s="122"/>
      <c r="I238" s="123"/>
      <c r="J238" s="124"/>
      <c r="K238" s="125">
        <v>0</v>
      </c>
      <c r="L238" s="126"/>
      <c r="M238" s="127"/>
      <c r="N238" s="128"/>
      <c r="O238" s="129"/>
      <c r="P238" s="130"/>
      <c r="Q238" s="130"/>
      <c r="R238" s="131"/>
      <c r="S238" s="132"/>
      <c r="T238" s="133"/>
      <c r="U238" s="134"/>
    </row>
    <row r="239" spans="1:21" ht="15.75" hidden="1">
      <c r="A239" s="104"/>
      <c r="B239" s="136"/>
      <c r="C239" s="117"/>
      <c r="D239" s="118"/>
      <c r="E239" s="119"/>
      <c r="F239" s="120"/>
      <c r="G239" s="121"/>
      <c r="H239" s="122"/>
      <c r="I239" s="123"/>
      <c r="J239" s="124"/>
      <c r="K239" s="125">
        <v>0</v>
      </c>
      <c r="L239" s="126"/>
      <c r="M239" s="127"/>
      <c r="N239" s="128"/>
      <c r="O239" s="129"/>
      <c r="P239" s="130"/>
      <c r="Q239" s="130"/>
      <c r="R239" s="131"/>
      <c r="S239" s="132"/>
      <c r="T239" s="133"/>
      <c r="U239" s="134"/>
    </row>
    <row r="240" spans="1:21" ht="15.75" hidden="1">
      <c r="A240" s="104"/>
      <c r="B240" s="136"/>
      <c r="C240" s="117"/>
      <c r="D240" s="118"/>
      <c r="E240" s="119"/>
      <c r="F240" s="120"/>
      <c r="G240" s="121"/>
      <c r="H240" s="122"/>
      <c r="I240" s="123"/>
      <c r="J240" s="124"/>
      <c r="K240" s="125">
        <v>0</v>
      </c>
      <c r="L240" s="126"/>
      <c r="M240" s="127"/>
      <c r="N240" s="128"/>
      <c r="O240" s="129"/>
      <c r="P240" s="130"/>
      <c r="Q240" s="130"/>
      <c r="R240" s="131"/>
      <c r="S240" s="132"/>
      <c r="T240" s="133"/>
      <c r="U240" s="134"/>
    </row>
    <row r="241" spans="1:21" ht="15.75" hidden="1">
      <c r="A241" s="104"/>
      <c r="B241" s="136"/>
      <c r="C241" s="117"/>
      <c r="D241" s="118"/>
      <c r="E241" s="119"/>
      <c r="F241" s="120"/>
      <c r="G241" s="121"/>
      <c r="H241" s="122"/>
      <c r="I241" s="123"/>
      <c r="J241" s="124"/>
      <c r="K241" s="125">
        <v>0</v>
      </c>
      <c r="L241" s="126"/>
      <c r="M241" s="127"/>
      <c r="N241" s="128"/>
      <c r="O241" s="129"/>
      <c r="P241" s="130"/>
      <c r="Q241" s="130"/>
      <c r="R241" s="131"/>
      <c r="S241" s="132"/>
      <c r="T241" s="133"/>
      <c r="U241" s="134"/>
    </row>
    <row r="242" spans="1:21" ht="15.75" hidden="1">
      <c r="A242" s="104"/>
      <c r="B242" s="136"/>
      <c r="C242" s="117"/>
      <c r="D242" s="118"/>
      <c r="E242" s="119"/>
      <c r="F242" s="120"/>
      <c r="G242" s="121"/>
      <c r="H242" s="122"/>
      <c r="I242" s="123"/>
      <c r="J242" s="124"/>
      <c r="K242" s="125">
        <v>0</v>
      </c>
      <c r="L242" s="126"/>
      <c r="M242" s="127"/>
      <c r="N242" s="128"/>
      <c r="O242" s="129"/>
      <c r="P242" s="130"/>
      <c r="Q242" s="130"/>
      <c r="R242" s="131"/>
      <c r="S242" s="132"/>
      <c r="T242" s="133"/>
      <c r="U242" s="134"/>
    </row>
    <row r="243" spans="1:21" ht="15.75" hidden="1">
      <c r="A243" s="104"/>
      <c r="B243" s="136"/>
      <c r="C243" s="117"/>
      <c r="D243" s="118"/>
      <c r="E243" s="119"/>
      <c r="F243" s="120"/>
      <c r="G243" s="121"/>
      <c r="H243" s="122"/>
      <c r="I243" s="123"/>
      <c r="J243" s="124"/>
      <c r="K243" s="125">
        <v>0</v>
      </c>
      <c r="L243" s="126"/>
      <c r="M243" s="127"/>
      <c r="N243" s="128"/>
      <c r="O243" s="129"/>
      <c r="P243" s="130"/>
      <c r="Q243" s="130"/>
      <c r="R243" s="131"/>
      <c r="S243" s="132"/>
      <c r="T243" s="133"/>
      <c r="U243" s="134"/>
    </row>
    <row r="244" spans="1:21" ht="15.75" hidden="1">
      <c r="A244" s="104"/>
      <c r="B244" s="136"/>
      <c r="C244" s="117"/>
      <c r="D244" s="118"/>
      <c r="E244" s="119"/>
      <c r="F244" s="120"/>
      <c r="G244" s="121"/>
      <c r="H244" s="122"/>
      <c r="I244" s="123"/>
      <c r="J244" s="124"/>
      <c r="K244" s="125">
        <v>0</v>
      </c>
      <c r="L244" s="126"/>
      <c r="M244" s="127"/>
      <c r="N244" s="128"/>
      <c r="O244" s="129"/>
      <c r="P244" s="130"/>
      <c r="Q244" s="130"/>
      <c r="R244" s="131"/>
      <c r="S244" s="132"/>
      <c r="T244" s="133"/>
      <c r="U244" s="134"/>
    </row>
    <row r="245" spans="1:21" ht="15.75" hidden="1">
      <c r="A245" s="104"/>
      <c r="B245" s="136"/>
      <c r="C245" s="117"/>
      <c r="D245" s="118"/>
      <c r="E245" s="119"/>
      <c r="F245" s="120"/>
      <c r="G245" s="121"/>
      <c r="H245" s="122"/>
      <c r="I245" s="123"/>
      <c r="J245" s="124"/>
      <c r="K245" s="125">
        <v>0</v>
      </c>
      <c r="L245" s="126"/>
      <c r="M245" s="127"/>
      <c r="N245" s="128"/>
      <c r="O245" s="129"/>
      <c r="P245" s="130"/>
      <c r="Q245" s="130"/>
      <c r="R245" s="131"/>
      <c r="S245" s="132"/>
      <c r="T245" s="133"/>
      <c r="U245" s="134"/>
    </row>
    <row r="246" spans="1:21" ht="15.75" hidden="1">
      <c r="A246" s="104"/>
      <c r="B246" s="136"/>
      <c r="C246" s="117"/>
      <c r="D246" s="118"/>
      <c r="E246" s="119"/>
      <c r="F246" s="120"/>
      <c r="G246" s="121"/>
      <c r="H246" s="122"/>
      <c r="I246" s="123"/>
      <c r="J246" s="124"/>
      <c r="K246" s="125">
        <v>0</v>
      </c>
      <c r="L246" s="126"/>
      <c r="M246" s="127"/>
      <c r="N246" s="128"/>
      <c r="O246" s="129"/>
      <c r="P246" s="130"/>
      <c r="Q246" s="130"/>
      <c r="R246" s="131"/>
      <c r="S246" s="132"/>
      <c r="T246" s="133"/>
      <c r="U246" s="134"/>
    </row>
    <row r="247" spans="1:21" ht="15.75" hidden="1">
      <c r="A247" s="104"/>
      <c r="B247" s="136"/>
      <c r="C247" s="117"/>
      <c r="D247" s="118"/>
      <c r="E247" s="119"/>
      <c r="F247" s="120"/>
      <c r="G247" s="121"/>
      <c r="H247" s="122"/>
      <c r="I247" s="123"/>
      <c r="J247" s="124"/>
      <c r="K247" s="125">
        <v>0</v>
      </c>
      <c r="L247" s="126"/>
      <c r="M247" s="127"/>
      <c r="N247" s="128"/>
      <c r="O247" s="129"/>
      <c r="P247" s="130"/>
      <c r="Q247" s="130"/>
      <c r="R247" s="131"/>
      <c r="S247" s="132"/>
      <c r="T247" s="133"/>
      <c r="U247" s="134"/>
    </row>
    <row r="248" spans="1:21" ht="76.5">
      <c r="A248" s="104">
        <v>240</v>
      </c>
      <c r="B248" s="136" t="s">
        <v>104</v>
      </c>
      <c r="C248" s="117">
        <v>10186</v>
      </c>
      <c r="D248" s="118" t="s">
        <v>429</v>
      </c>
      <c r="E248" s="119" t="s">
        <v>456</v>
      </c>
      <c r="F248" s="120" t="s">
        <v>457</v>
      </c>
      <c r="G248" s="121" t="s">
        <v>458</v>
      </c>
      <c r="H248" s="122" t="s">
        <v>459</v>
      </c>
      <c r="I248" s="123">
        <v>-30</v>
      </c>
      <c r="J248" s="124" t="s">
        <v>51</v>
      </c>
      <c r="K248" s="125">
        <v>197.316</v>
      </c>
      <c r="L248" s="126"/>
      <c r="M248" s="127">
        <f>IF(ISERROR(K248*L248),0,K248*L248)</f>
        <v>0</v>
      </c>
      <c r="N248" s="128" t="s">
        <v>52</v>
      </c>
      <c r="O248" s="129">
        <v>4607109971000</v>
      </c>
      <c r="P248" s="130" t="str">
        <f>HYPERLINK("http://www.gardenbulbs.ru/images/Bushes_CL/thumbnails/"&amp;R248&amp;".jpg","фото1")</f>
        <v>фото1</v>
      </c>
      <c r="Q248" s="130" t="str">
        <f>HYPERLINK("http://www.gardenbulbs.ru/images/Bushes_CL/thumbnails/"&amp;S248&amp;".jpg","фото2")</f>
        <v>фото2</v>
      </c>
      <c r="R248" s="131" t="s">
        <v>460</v>
      </c>
      <c r="S248" s="132" t="s">
        <v>461</v>
      </c>
      <c r="T248" s="133"/>
      <c r="U248" s="134">
        <v>290</v>
      </c>
    </row>
    <row r="249" spans="1:21" ht="15.75" hidden="1">
      <c r="A249" s="104"/>
      <c r="B249" s="136"/>
      <c r="C249" s="117"/>
      <c r="D249" s="118"/>
      <c r="E249" s="119"/>
      <c r="F249" s="120"/>
      <c r="G249" s="121"/>
      <c r="H249" s="122"/>
      <c r="I249" s="123"/>
      <c r="J249" s="124"/>
      <c r="K249" s="125"/>
      <c r="L249" s="126"/>
      <c r="M249" s="127"/>
      <c r="N249" s="128"/>
      <c r="O249" s="129"/>
      <c r="P249" s="130"/>
      <c r="Q249" s="130"/>
      <c r="R249" s="131"/>
      <c r="S249" s="132"/>
      <c r="T249" s="133"/>
      <c r="U249" s="134"/>
    </row>
    <row r="250" spans="1:21" ht="15.75" hidden="1">
      <c r="A250" s="104"/>
      <c r="B250" s="136"/>
      <c r="C250" s="117"/>
      <c r="D250" s="118"/>
      <c r="E250" s="119"/>
      <c r="F250" s="120"/>
      <c r="G250" s="121"/>
      <c r="H250" s="122"/>
      <c r="I250" s="123"/>
      <c r="J250" s="124"/>
      <c r="K250" s="125"/>
      <c r="L250" s="126"/>
      <c r="M250" s="127"/>
      <c r="N250" s="128"/>
      <c r="O250" s="129"/>
      <c r="P250" s="130"/>
      <c r="Q250" s="130"/>
      <c r="R250" s="131"/>
      <c r="S250" s="132"/>
      <c r="T250" s="133"/>
      <c r="U250" s="134"/>
    </row>
    <row r="251" spans="1:21" ht="38.25">
      <c r="A251" s="104">
        <v>243</v>
      </c>
      <c r="B251" s="136"/>
      <c r="C251" s="117">
        <v>4890</v>
      </c>
      <c r="D251" s="118" t="s">
        <v>429</v>
      </c>
      <c r="E251" s="119" t="s">
        <v>462</v>
      </c>
      <c r="F251" s="120" t="s">
        <v>463</v>
      </c>
      <c r="G251" s="121" t="s">
        <v>464</v>
      </c>
      <c r="H251" s="122">
        <v>150</v>
      </c>
      <c r="I251" s="123">
        <v>-30</v>
      </c>
      <c r="J251" s="124" t="s">
        <v>51</v>
      </c>
      <c r="K251" s="125">
        <v>197.316</v>
      </c>
      <c r="L251" s="126"/>
      <c r="M251" s="127">
        <f>IF(ISERROR(K251*L251),0,K251*L251)</f>
        <v>0</v>
      </c>
      <c r="N251" s="128" t="s">
        <v>52</v>
      </c>
      <c r="O251" s="129">
        <v>4607109941157</v>
      </c>
      <c r="P251" s="130" t="str">
        <f>HYPERLINK("http://www.gardenbulbs.ru/images/Bushes_CL/thumbnails/"&amp;R251&amp;".jpg","фото1")</f>
        <v>фото1</v>
      </c>
      <c r="Q251" s="130" t="str">
        <f>HYPERLINK("http://www.gardenbulbs.ru/images/Bushes_CL/thumbnails/"&amp;S251&amp;".jpg","фото2")</f>
        <v>фото2</v>
      </c>
      <c r="R251" s="131" t="s">
        <v>465</v>
      </c>
      <c r="S251" s="132" t="s">
        <v>466</v>
      </c>
      <c r="T251" s="133"/>
      <c r="U251" s="134">
        <v>290</v>
      </c>
    </row>
    <row r="252" spans="1:21" ht="15.75" hidden="1">
      <c r="A252" s="104"/>
      <c r="B252" s="136"/>
      <c r="C252" s="117"/>
      <c r="D252" s="118"/>
      <c r="E252" s="119"/>
      <c r="F252" s="120"/>
      <c r="G252" s="121"/>
      <c r="H252" s="122"/>
      <c r="I252" s="123"/>
      <c r="J252" s="124"/>
      <c r="K252" s="125">
        <v>0</v>
      </c>
      <c r="L252" s="126"/>
      <c r="M252" s="127"/>
      <c r="N252" s="128"/>
      <c r="O252" s="129"/>
      <c r="P252" s="130"/>
      <c r="Q252" s="130"/>
      <c r="R252" s="131"/>
      <c r="S252" s="132"/>
      <c r="T252" s="133"/>
      <c r="U252" s="134"/>
    </row>
    <row r="253" spans="1:21" ht="30">
      <c r="A253" s="104">
        <v>245</v>
      </c>
      <c r="B253" s="136"/>
      <c r="C253" s="117">
        <v>7261</v>
      </c>
      <c r="D253" s="118" t="s">
        <v>429</v>
      </c>
      <c r="E253" s="119" t="s">
        <v>467</v>
      </c>
      <c r="F253" s="120" t="s">
        <v>468</v>
      </c>
      <c r="G253" s="121" t="s">
        <v>469</v>
      </c>
      <c r="H253" s="122">
        <v>200</v>
      </c>
      <c r="I253" s="123">
        <v>-30</v>
      </c>
      <c r="J253" s="124" t="s">
        <v>51</v>
      </c>
      <c r="K253" s="125">
        <v>197.316</v>
      </c>
      <c r="L253" s="126"/>
      <c r="M253" s="127">
        <f>IF(ISERROR(K253*L253),0,K253*L253)</f>
        <v>0</v>
      </c>
      <c r="N253" s="128" t="s">
        <v>52</v>
      </c>
      <c r="O253" s="129">
        <v>4607109949054</v>
      </c>
      <c r="P253" s="130" t="str">
        <f>HYPERLINK("http://www.gardenbulbs.ru/images/Bushes_CL/thumbnails/"&amp;R253&amp;".jpg","фото1")</f>
        <v>фото1</v>
      </c>
      <c r="Q253" s="130" t="str">
        <f>HYPERLINK("http://www.gardenbulbs.ru/images/Bushes_CL/thumbnails/"&amp;S253&amp;".jpg","фото2")</f>
        <v>фото2</v>
      </c>
      <c r="R253" s="131" t="s">
        <v>470</v>
      </c>
      <c r="S253" s="132" t="s">
        <v>471</v>
      </c>
      <c r="T253" s="133"/>
      <c r="U253" s="134">
        <v>290</v>
      </c>
    </row>
    <row r="254" spans="1:21" ht="30">
      <c r="A254" s="104">
        <v>246</v>
      </c>
      <c r="B254" s="136"/>
      <c r="C254" s="117">
        <v>7262</v>
      </c>
      <c r="D254" s="118" t="s">
        <v>429</v>
      </c>
      <c r="E254" s="119" t="s">
        <v>472</v>
      </c>
      <c r="F254" s="120" t="s">
        <v>473</v>
      </c>
      <c r="G254" s="121" t="s">
        <v>474</v>
      </c>
      <c r="H254" s="122">
        <v>300</v>
      </c>
      <c r="I254" s="123">
        <v>-30</v>
      </c>
      <c r="J254" s="124" t="s">
        <v>51</v>
      </c>
      <c r="K254" s="125">
        <v>186.644</v>
      </c>
      <c r="L254" s="126"/>
      <c r="M254" s="127">
        <f>IF(ISERROR(K254*L254),0,K254*L254)</f>
        <v>0</v>
      </c>
      <c r="N254" s="128" t="s">
        <v>52</v>
      </c>
      <c r="O254" s="129">
        <v>4607109949061</v>
      </c>
      <c r="P254" s="130" t="str">
        <f>HYPERLINK("http://www.gardenbulbs.ru/images/Bushes_CL/thumbnails/"&amp;R254&amp;".jpg","фото1")</f>
        <v>фото1</v>
      </c>
      <c r="Q254" s="135"/>
      <c r="R254" s="131" t="s">
        <v>473</v>
      </c>
      <c r="S254" s="132"/>
      <c r="T254" s="133"/>
      <c r="U254" s="134">
        <v>290</v>
      </c>
    </row>
    <row r="255" spans="1:21" ht="15.75" hidden="1">
      <c r="A255" s="104"/>
      <c r="B255" s="136"/>
      <c r="C255" s="117"/>
      <c r="D255" s="118"/>
      <c r="E255" s="119"/>
      <c r="F255" s="120"/>
      <c r="G255" s="121"/>
      <c r="H255" s="122"/>
      <c r="I255" s="123"/>
      <c r="J255" s="124"/>
      <c r="K255" s="125">
        <v>0</v>
      </c>
      <c r="L255" s="126"/>
      <c r="M255" s="127"/>
      <c r="N255" s="128"/>
      <c r="O255" s="129"/>
      <c r="P255" s="130"/>
      <c r="Q255" s="130"/>
      <c r="R255" s="131"/>
      <c r="S255" s="132"/>
      <c r="T255" s="133"/>
      <c r="U255" s="134"/>
    </row>
    <row r="256" spans="1:21" ht="15.75" hidden="1">
      <c r="A256" s="104"/>
      <c r="B256" s="136"/>
      <c r="C256" s="117"/>
      <c r="D256" s="118"/>
      <c r="E256" s="119"/>
      <c r="F256" s="120"/>
      <c r="G256" s="121"/>
      <c r="H256" s="122"/>
      <c r="I256" s="123"/>
      <c r="J256" s="124"/>
      <c r="K256" s="125">
        <v>0</v>
      </c>
      <c r="L256" s="126"/>
      <c r="M256" s="127"/>
      <c r="N256" s="128"/>
      <c r="O256" s="129"/>
      <c r="P256" s="130"/>
      <c r="Q256" s="130"/>
      <c r="R256" s="131"/>
      <c r="S256" s="132"/>
      <c r="T256" s="133"/>
      <c r="U256" s="134"/>
    </row>
    <row r="257" spans="1:21" ht="30">
      <c r="A257" s="104">
        <v>249</v>
      </c>
      <c r="B257" s="136"/>
      <c r="C257" s="117">
        <v>7263</v>
      </c>
      <c r="D257" s="118" t="s">
        <v>429</v>
      </c>
      <c r="E257" s="119" t="s">
        <v>475</v>
      </c>
      <c r="F257" s="120" t="s">
        <v>476</v>
      </c>
      <c r="G257" s="121" t="s">
        <v>477</v>
      </c>
      <c r="H257" s="122">
        <v>150</v>
      </c>
      <c r="I257" s="123">
        <v>-40</v>
      </c>
      <c r="J257" s="124" t="s">
        <v>405</v>
      </c>
      <c r="K257" s="125">
        <v>356.00399999999996</v>
      </c>
      <c r="L257" s="126"/>
      <c r="M257" s="127">
        <f>IF(ISERROR(K257*L257),0,K257*L257)</f>
        <v>0</v>
      </c>
      <c r="N257" s="128" t="s">
        <v>52</v>
      </c>
      <c r="O257" s="129">
        <v>4607109949078</v>
      </c>
      <c r="P257" s="130" t="str">
        <f>HYPERLINK("http://www.gardenbulbs.ru/images/Bushes_CL/thumbnails/"&amp;R257&amp;".jpg","фото1")</f>
        <v>фото1</v>
      </c>
      <c r="Q257" s="130" t="str">
        <f>HYPERLINK("http://www.gardenbulbs.ru/images/Bushes_CL/thumbnails/"&amp;S257&amp;".jpg","фото2")</f>
        <v>фото2</v>
      </c>
      <c r="R257" s="131" t="s">
        <v>478</v>
      </c>
      <c r="S257" s="132" t="s">
        <v>479</v>
      </c>
      <c r="T257" s="133"/>
      <c r="U257" s="134">
        <v>290</v>
      </c>
    </row>
    <row r="258" spans="1:21" ht="15.75" hidden="1">
      <c r="A258" s="104"/>
      <c r="B258" s="136"/>
      <c r="C258" s="117"/>
      <c r="D258" s="118"/>
      <c r="E258" s="119"/>
      <c r="F258" s="120"/>
      <c r="G258" s="121"/>
      <c r="H258" s="122"/>
      <c r="I258" s="123"/>
      <c r="J258" s="124"/>
      <c r="K258" s="125">
        <v>0</v>
      </c>
      <c r="L258" s="126"/>
      <c r="M258" s="127"/>
      <c r="N258" s="128"/>
      <c r="O258" s="129"/>
      <c r="P258" s="130"/>
      <c r="Q258" s="130"/>
      <c r="R258" s="131"/>
      <c r="S258" s="132"/>
      <c r="T258" s="133"/>
      <c r="U258" s="134"/>
    </row>
    <row r="259" spans="1:21" ht="38.25">
      <c r="A259" s="104">
        <v>251</v>
      </c>
      <c r="B259" s="136"/>
      <c r="C259" s="117">
        <v>7302</v>
      </c>
      <c r="D259" s="118" t="s">
        <v>429</v>
      </c>
      <c r="E259" s="119" t="s">
        <v>480</v>
      </c>
      <c r="F259" s="120" t="s">
        <v>481</v>
      </c>
      <c r="G259" s="121" t="s">
        <v>482</v>
      </c>
      <c r="H259" s="122">
        <v>250</v>
      </c>
      <c r="I259" s="123">
        <v>-30</v>
      </c>
      <c r="J259" s="124" t="s">
        <v>51</v>
      </c>
      <c r="K259" s="125">
        <v>186.644</v>
      </c>
      <c r="L259" s="126"/>
      <c r="M259" s="127">
        <f>IF(ISERROR(K259*L259),0,K259*L259)</f>
        <v>0</v>
      </c>
      <c r="N259" s="128" t="s">
        <v>52</v>
      </c>
      <c r="O259" s="129">
        <v>4607109949467</v>
      </c>
      <c r="P259" s="130" t="str">
        <f>HYPERLINK("http://www.gardenbulbs.ru/images/Bushes_CL/thumbnails/"&amp;R259&amp;".jpg","фото1")</f>
        <v>фото1</v>
      </c>
      <c r="Q259" s="130" t="str">
        <f>HYPERLINK("http://www.gardenbulbs.ru/images/Bushes_CL/thumbnails/"&amp;S259&amp;".jpg","фото2")</f>
        <v>фото2</v>
      </c>
      <c r="R259" s="131" t="s">
        <v>483</v>
      </c>
      <c r="S259" s="132" t="s">
        <v>484</v>
      </c>
      <c r="T259" s="133"/>
      <c r="U259" s="134">
        <v>290</v>
      </c>
    </row>
    <row r="260" spans="1:21" ht="15.75" hidden="1">
      <c r="A260" s="104"/>
      <c r="B260" s="136"/>
      <c r="C260" s="117"/>
      <c r="D260" s="118"/>
      <c r="E260" s="119"/>
      <c r="F260" s="120"/>
      <c r="G260" s="121"/>
      <c r="H260" s="122"/>
      <c r="I260" s="123"/>
      <c r="J260" s="124"/>
      <c r="K260" s="125">
        <v>0</v>
      </c>
      <c r="L260" s="126"/>
      <c r="M260" s="127"/>
      <c r="N260" s="128"/>
      <c r="O260" s="129"/>
      <c r="P260" s="130"/>
      <c r="Q260" s="130"/>
      <c r="R260" s="131"/>
      <c r="S260" s="132"/>
      <c r="T260" s="133"/>
      <c r="U260" s="134"/>
    </row>
    <row r="261" spans="1:21" ht="15.75" hidden="1">
      <c r="A261" s="104"/>
      <c r="B261" s="136"/>
      <c r="C261" s="117"/>
      <c r="D261" s="118"/>
      <c r="E261" s="119"/>
      <c r="F261" s="120"/>
      <c r="G261" s="121"/>
      <c r="H261" s="122"/>
      <c r="I261" s="123"/>
      <c r="J261" s="124"/>
      <c r="K261" s="125">
        <v>0</v>
      </c>
      <c r="L261" s="126"/>
      <c r="M261" s="127"/>
      <c r="N261" s="128"/>
      <c r="O261" s="129"/>
      <c r="P261" s="130"/>
      <c r="Q261" s="130"/>
      <c r="R261" s="131"/>
      <c r="S261" s="132"/>
      <c r="T261" s="133"/>
      <c r="U261" s="134"/>
    </row>
    <row r="262" spans="1:21" ht="15.75" hidden="1">
      <c r="A262" s="104"/>
      <c r="B262" s="136"/>
      <c r="C262" s="117"/>
      <c r="D262" s="118"/>
      <c r="E262" s="119"/>
      <c r="F262" s="120"/>
      <c r="G262" s="121"/>
      <c r="H262" s="122"/>
      <c r="I262" s="123"/>
      <c r="J262" s="124"/>
      <c r="K262" s="125">
        <v>0</v>
      </c>
      <c r="L262" s="126"/>
      <c r="M262" s="127"/>
      <c r="N262" s="128"/>
      <c r="O262" s="129"/>
      <c r="P262" s="130"/>
      <c r="Q262" s="130"/>
      <c r="R262" s="131"/>
      <c r="S262" s="132"/>
      <c r="T262" s="133"/>
      <c r="U262" s="134"/>
    </row>
    <row r="263" spans="1:21" ht="15.75" hidden="1">
      <c r="A263" s="104"/>
      <c r="B263" s="136"/>
      <c r="C263" s="117"/>
      <c r="D263" s="118"/>
      <c r="E263" s="119"/>
      <c r="F263" s="120"/>
      <c r="G263" s="121"/>
      <c r="H263" s="122"/>
      <c r="I263" s="123"/>
      <c r="J263" s="124"/>
      <c r="K263" s="125">
        <v>0</v>
      </c>
      <c r="L263" s="126"/>
      <c r="M263" s="127"/>
      <c r="N263" s="128"/>
      <c r="O263" s="129"/>
      <c r="P263" s="130"/>
      <c r="Q263" s="130"/>
      <c r="R263" s="131"/>
      <c r="S263" s="132"/>
      <c r="T263" s="133"/>
      <c r="U263" s="134"/>
    </row>
    <row r="264" spans="1:21" ht="38.25">
      <c r="A264" s="104">
        <v>256</v>
      </c>
      <c r="B264" s="136"/>
      <c r="C264" s="117">
        <v>4892</v>
      </c>
      <c r="D264" s="118" t="s">
        <v>429</v>
      </c>
      <c r="E264" s="119" t="s">
        <v>485</v>
      </c>
      <c r="F264" s="120" t="s">
        <v>486</v>
      </c>
      <c r="G264" s="121" t="s">
        <v>487</v>
      </c>
      <c r="H264" s="122">
        <v>100</v>
      </c>
      <c r="I264" s="123">
        <v>-30</v>
      </c>
      <c r="J264" s="124" t="s">
        <v>140</v>
      </c>
      <c r="K264" s="125">
        <v>306.70399999999995</v>
      </c>
      <c r="L264" s="126"/>
      <c r="M264" s="127">
        <f>IF(ISERROR(K264*L264),0,K264*L264)</f>
        <v>0</v>
      </c>
      <c r="N264" s="128" t="s">
        <v>52</v>
      </c>
      <c r="O264" s="129">
        <v>4607109941171</v>
      </c>
      <c r="P264" s="130" t="str">
        <f>HYPERLINK("http://www.gardenbulbs.ru/images/Bushes_CL/thumbnails/"&amp;R264&amp;".jpg","фото1")</f>
        <v>фото1</v>
      </c>
      <c r="Q264" s="130" t="str">
        <f>HYPERLINK("http://www.gardenbulbs.ru/images/Bushes_CL/thumbnails/"&amp;S264&amp;".jpg","фото2")</f>
        <v>фото2</v>
      </c>
      <c r="R264" s="131" t="s">
        <v>488</v>
      </c>
      <c r="S264" s="132" t="s">
        <v>489</v>
      </c>
      <c r="T264" s="133"/>
      <c r="U264" s="134">
        <v>290</v>
      </c>
    </row>
    <row r="265" spans="1:21" ht="15.75" hidden="1">
      <c r="A265" s="104"/>
      <c r="B265" s="136"/>
      <c r="C265" s="117"/>
      <c r="D265" s="118"/>
      <c r="E265" s="119"/>
      <c r="F265" s="120"/>
      <c r="G265" s="121"/>
      <c r="H265" s="122"/>
      <c r="I265" s="123"/>
      <c r="J265" s="124"/>
      <c r="K265" s="125">
        <v>0</v>
      </c>
      <c r="L265" s="126"/>
      <c r="M265" s="127"/>
      <c r="N265" s="128"/>
      <c r="O265" s="129"/>
      <c r="P265" s="130"/>
      <c r="Q265" s="130"/>
      <c r="R265" s="131"/>
      <c r="S265" s="132"/>
      <c r="T265" s="133"/>
      <c r="U265" s="134"/>
    </row>
    <row r="266" spans="1:21" ht="51">
      <c r="A266" s="104">
        <v>258</v>
      </c>
      <c r="B266" s="136"/>
      <c r="C266" s="117">
        <v>4995</v>
      </c>
      <c r="D266" s="118" t="s">
        <v>429</v>
      </c>
      <c r="E266" s="119" t="s">
        <v>490</v>
      </c>
      <c r="F266" s="120" t="s">
        <v>491</v>
      </c>
      <c r="G266" s="121" t="s">
        <v>492</v>
      </c>
      <c r="H266" s="122">
        <v>180</v>
      </c>
      <c r="I266" s="123">
        <v>-30</v>
      </c>
      <c r="J266" s="124" t="s">
        <v>51</v>
      </c>
      <c r="K266" s="125">
        <v>197.316</v>
      </c>
      <c r="L266" s="126"/>
      <c r="M266" s="127">
        <f>IF(ISERROR(K266*L266),0,K266*L266)</f>
        <v>0</v>
      </c>
      <c r="N266" s="128" t="s">
        <v>52</v>
      </c>
      <c r="O266" s="129">
        <v>4607109941997</v>
      </c>
      <c r="P266" s="130" t="str">
        <f>HYPERLINK("http://www.gardenbulbs.ru/images/Bushes_CL/thumbnails/"&amp;R266&amp;".jpg","фото1")</f>
        <v>фото1</v>
      </c>
      <c r="Q266" s="130" t="str">
        <f>HYPERLINK("http://www.gardenbulbs.ru/images/Bushes_CL/thumbnails/"&amp;S266&amp;".jpg","фото2")</f>
        <v>фото2</v>
      </c>
      <c r="R266" s="131" t="s">
        <v>493</v>
      </c>
      <c r="S266" s="132" t="s">
        <v>494</v>
      </c>
      <c r="T266" s="133"/>
      <c r="U266" s="134">
        <v>290</v>
      </c>
    </row>
    <row r="267" spans="1:21" ht="30">
      <c r="A267" s="104">
        <v>259</v>
      </c>
      <c r="B267" s="136"/>
      <c r="C267" s="117">
        <v>5514</v>
      </c>
      <c r="D267" s="118" t="s">
        <v>429</v>
      </c>
      <c r="E267" s="119" t="s">
        <v>495</v>
      </c>
      <c r="F267" s="120" t="s">
        <v>496</v>
      </c>
      <c r="G267" s="121" t="s">
        <v>497</v>
      </c>
      <c r="H267" s="122" t="s">
        <v>338</v>
      </c>
      <c r="I267" s="123">
        <v>-40</v>
      </c>
      <c r="J267" s="124" t="s">
        <v>51</v>
      </c>
      <c r="K267" s="125">
        <v>197.316</v>
      </c>
      <c r="L267" s="126"/>
      <c r="M267" s="127">
        <f>IF(ISERROR(K267*L267),0,K267*L267)</f>
        <v>0</v>
      </c>
      <c r="N267" s="128" t="s">
        <v>52</v>
      </c>
      <c r="O267" s="129">
        <v>4607109936115</v>
      </c>
      <c r="P267" s="130" t="str">
        <f>HYPERLINK("http://www.gardenbulbs.ru/images/Bushes_CL/thumbnails/"&amp;R267&amp;".jpg","фото1")</f>
        <v>фото1</v>
      </c>
      <c r="Q267" s="135"/>
      <c r="R267" s="131" t="s">
        <v>496</v>
      </c>
      <c r="S267" s="132"/>
      <c r="T267" s="133"/>
      <c r="U267" s="134">
        <v>290</v>
      </c>
    </row>
    <row r="268" spans="1:21" ht="51">
      <c r="A268" s="104">
        <v>260</v>
      </c>
      <c r="B268" s="136"/>
      <c r="C268" s="117">
        <v>4893</v>
      </c>
      <c r="D268" s="118" t="s">
        <v>429</v>
      </c>
      <c r="E268" s="119" t="s">
        <v>498</v>
      </c>
      <c r="F268" s="120" t="s">
        <v>499</v>
      </c>
      <c r="G268" s="121" t="s">
        <v>500</v>
      </c>
      <c r="H268" s="122">
        <v>150</v>
      </c>
      <c r="I268" s="123">
        <v>-30</v>
      </c>
      <c r="J268" s="124" t="s">
        <v>51</v>
      </c>
      <c r="K268" s="125">
        <v>306.70399999999995</v>
      </c>
      <c r="L268" s="126"/>
      <c r="M268" s="127">
        <f>IF(ISERROR(K268*L268),0,K268*L268)</f>
        <v>0</v>
      </c>
      <c r="N268" s="128" t="s">
        <v>52</v>
      </c>
      <c r="O268" s="129">
        <v>4607109941188</v>
      </c>
      <c r="P268" s="130" t="str">
        <f>HYPERLINK("http://www.gardenbulbs.ru/images/Bushes_CL/thumbnails/"&amp;R268&amp;".jpg","фото1")</f>
        <v>фото1</v>
      </c>
      <c r="Q268" s="135"/>
      <c r="R268" s="131" t="s">
        <v>499</v>
      </c>
      <c r="S268" s="132"/>
      <c r="T268" s="133"/>
      <c r="U268" s="134">
        <v>290</v>
      </c>
    </row>
    <row r="269" spans="1:21" ht="15.75" hidden="1">
      <c r="A269" s="104"/>
      <c r="B269" s="136"/>
      <c r="C269" s="117"/>
      <c r="D269" s="118"/>
      <c r="E269" s="119"/>
      <c r="F269" s="120"/>
      <c r="G269" s="121"/>
      <c r="H269" s="122"/>
      <c r="I269" s="123"/>
      <c r="J269" s="124"/>
      <c r="K269" s="125">
        <v>0</v>
      </c>
      <c r="L269" s="126"/>
      <c r="M269" s="127"/>
      <c r="N269" s="128"/>
      <c r="O269" s="129"/>
      <c r="P269" s="130"/>
      <c r="Q269" s="135"/>
      <c r="R269" s="131"/>
      <c r="S269" s="132"/>
      <c r="T269" s="133"/>
      <c r="U269" s="134"/>
    </row>
    <row r="270" spans="1:21" ht="51">
      <c r="A270" s="104">
        <v>262</v>
      </c>
      <c r="B270" s="136"/>
      <c r="C270" s="117">
        <v>4894</v>
      </c>
      <c r="D270" s="118" t="s">
        <v>429</v>
      </c>
      <c r="E270" s="119" t="s">
        <v>501</v>
      </c>
      <c r="F270" s="120" t="s">
        <v>502</v>
      </c>
      <c r="G270" s="121" t="s">
        <v>503</v>
      </c>
      <c r="H270" s="122">
        <v>150</v>
      </c>
      <c r="I270" s="123">
        <v>-35</v>
      </c>
      <c r="J270" s="124" t="s">
        <v>51</v>
      </c>
      <c r="K270" s="125">
        <v>306.70399999999995</v>
      </c>
      <c r="L270" s="126"/>
      <c r="M270" s="127">
        <f>IF(ISERROR(K270*L270),0,K270*L270)</f>
        <v>0</v>
      </c>
      <c r="N270" s="128" t="s">
        <v>52</v>
      </c>
      <c r="O270" s="129">
        <v>4607109941195</v>
      </c>
      <c r="P270" s="130" t="str">
        <f>HYPERLINK("http://www.gardenbulbs.ru/images/Bushes_CL/thumbnails/"&amp;R270&amp;".jpg","фото1")</f>
        <v>фото1</v>
      </c>
      <c r="Q270" s="135"/>
      <c r="R270" s="131" t="s">
        <v>504</v>
      </c>
      <c r="S270" s="132"/>
      <c r="T270" s="133"/>
      <c r="U270" s="134">
        <v>290</v>
      </c>
    </row>
    <row r="271" spans="1:21" ht="15.75" hidden="1">
      <c r="A271" s="104"/>
      <c r="B271" s="136"/>
      <c r="C271" s="117"/>
      <c r="D271" s="118"/>
      <c r="E271" s="119"/>
      <c r="F271" s="120"/>
      <c r="G271" s="121"/>
      <c r="H271" s="122"/>
      <c r="I271" s="123"/>
      <c r="J271" s="124"/>
      <c r="K271" s="125">
        <v>0</v>
      </c>
      <c r="L271" s="126"/>
      <c r="M271" s="127"/>
      <c r="N271" s="128"/>
      <c r="O271" s="129"/>
      <c r="P271" s="130"/>
      <c r="Q271" s="135"/>
      <c r="R271" s="131"/>
      <c r="S271" s="132"/>
      <c r="T271" s="133"/>
      <c r="U271" s="134"/>
    </row>
    <row r="272" spans="1:21" ht="15.75" hidden="1">
      <c r="A272" s="104"/>
      <c r="B272" s="136"/>
      <c r="C272" s="117"/>
      <c r="D272" s="118"/>
      <c r="E272" s="119"/>
      <c r="F272" s="120"/>
      <c r="G272" s="121"/>
      <c r="H272" s="122"/>
      <c r="I272" s="123"/>
      <c r="J272" s="124"/>
      <c r="K272" s="125">
        <v>0</v>
      </c>
      <c r="L272" s="126"/>
      <c r="M272" s="127"/>
      <c r="N272" s="128"/>
      <c r="O272" s="129"/>
      <c r="P272" s="130"/>
      <c r="Q272" s="130"/>
      <c r="R272" s="131"/>
      <c r="S272" s="132"/>
      <c r="T272" s="133"/>
      <c r="U272" s="134"/>
    </row>
    <row r="273" spans="1:21" ht="15.75" hidden="1">
      <c r="A273" s="104"/>
      <c r="B273" s="136"/>
      <c r="C273" s="117"/>
      <c r="D273" s="118"/>
      <c r="E273" s="119"/>
      <c r="F273" s="120"/>
      <c r="G273" s="121"/>
      <c r="H273" s="122"/>
      <c r="I273" s="123"/>
      <c r="J273" s="124"/>
      <c r="K273" s="125"/>
      <c r="L273" s="126"/>
      <c r="M273" s="127"/>
      <c r="N273" s="128"/>
      <c r="O273" s="129"/>
      <c r="P273" s="130"/>
      <c r="Q273" s="130"/>
      <c r="R273" s="131"/>
      <c r="S273" s="132"/>
      <c r="T273" s="133"/>
      <c r="U273" s="134"/>
    </row>
    <row r="274" spans="1:21" ht="15.75" hidden="1">
      <c r="A274" s="104"/>
      <c r="B274" s="136"/>
      <c r="C274" s="117"/>
      <c r="D274" s="118"/>
      <c r="E274" s="119"/>
      <c r="F274" s="120"/>
      <c r="G274" s="121"/>
      <c r="H274" s="122"/>
      <c r="I274" s="123"/>
      <c r="J274" s="124"/>
      <c r="K274" s="125"/>
      <c r="L274" s="126"/>
      <c r="M274" s="127"/>
      <c r="N274" s="128"/>
      <c r="O274" s="129"/>
      <c r="P274" s="130"/>
      <c r="Q274" s="130"/>
      <c r="R274" s="131"/>
      <c r="S274" s="132"/>
      <c r="T274" s="133"/>
      <c r="U274" s="134"/>
    </row>
    <row r="275" spans="1:21" ht="51">
      <c r="A275" s="104">
        <v>267</v>
      </c>
      <c r="B275" s="136"/>
      <c r="C275" s="117">
        <v>4895</v>
      </c>
      <c r="D275" s="118" t="s">
        <v>505</v>
      </c>
      <c r="E275" s="119" t="s">
        <v>506</v>
      </c>
      <c r="F275" s="120" t="s">
        <v>507</v>
      </c>
      <c r="G275" s="121" t="s">
        <v>508</v>
      </c>
      <c r="H275" s="122">
        <v>100</v>
      </c>
      <c r="I275" s="123">
        <v>-26</v>
      </c>
      <c r="J275" s="124" t="s">
        <v>140</v>
      </c>
      <c r="K275" s="125">
        <v>197.316</v>
      </c>
      <c r="L275" s="126"/>
      <c r="M275" s="127">
        <f>IF(ISERROR(K275*L275),0,K275*L275)</f>
        <v>0</v>
      </c>
      <c r="N275" s="128" t="s">
        <v>52</v>
      </c>
      <c r="O275" s="129">
        <v>4607109941201</v>
      </c>
      <c r="P275" s="130" t="str">
        <f>HYPERLINK("http://www.gardenbulbs.ru/images/Bushes_CL/thumbnails/"&amp;R275&amp;".jpg","фото1")</f>
        <v>фото1</v>
      </c>
      <c r="Q275" s="130" t="str">
        <f>HYPERLINK("http://www.gardenbulbs.ru/images/Bushes_CL/thumbnails/"&amp;S275&amp;".jpg","фото2")</f>
        <v>фото2</v>
      </c>
      <c r="R275" s="131" t="s">
        <v>509</v>
      </c>
      <c r="S275" s="132" t="s">
        <v>510</v>
      </c>
      <c r="T275" s="133"/>
      <c r="U275" s="134">
        <v>290</v>
      </c>
    </row>
    <row r="276" spans="1:21" ht="63.75">
      <c r="A276" s="104">
        <v>268</v>
      </c>
      <c r="B276" s="136" t="s">
        <v>104</v>
      </c>
      <c r="C276" s="117">
        <v>10189</v>
      </c>
      <c r="D276" s="118" t="s">
        <v>511</v>
      </c>
      <c r="E276" s="119" t="s">
        <v>512</v>
      </c>
      <c r="F276" s="120" t="s">
        <v>513</v>
      </c>
      <c r="G276" s="121" t="s">
        <v>514</v>
      </c>
      <c r="H276" s="122" t="s">
        <v>515</v>
      </c>
      <c r="I276" s="123">
        <v>-34</v>
      </c>
      <c r="J276" s="124" t="s">
        <v>516</v>
      </c>
      <c r="K276" s="125">
        <v>237.336</v>
      </c>
      <c r="L276" s="126"/>
      <c r="M276" s="127">
        <f>IF(ISERROR(K276*L276),0,K276*L276)</f>
        <v>0</v>
      </c>
      <c r="N276" s="128" t="s">
        <v>52</v>
      </c>
      <c r="O276" s="129">
        <v>4607109937396</v>
      </c>
      <c r="P276" s="130" t="str">
        <f>HYPERLINK("http://www.gardenbulbs.ru/images/Bushes_CL/thumbnails/"&amp;R276&amp;".jpg","фото1")</f>
        <v>фото1</v>
      </c>
      <c r="Q276" s="130" t="str">
        <f>HYPERLINK("http://www.gardenbulbs.ru/images/Bushes_CL/thumbnails/"&amp;S276&amp;".jpg","фото2")</f>
        <v>фото2</v>
      </c>
      <c r="R276" s="131" t="s">
        <v>517</v>
      </c>
      <c r="S276" s="132" t="s">
        <v>518</v>
      </c>
      <c r="T276" s="133"/>
      <c r="U276" s="134">
        <v>290</v>
      </c>
    </row>
    <row r="277" spans="1:21" ht="38.25">
      <c r="A277" s="104">
        <v>269</v>
      </c>
      <c r="B277" s="136"/>
      <c r="C277" s="117">
        <v>4900</v>
      </c>
      <c r="D277" s="118" t="s">
        <v>519</v>
      </c>
      <c r="E277" s="119" t="s">
        <v>520</v>
      </c>
      <c r="F277" s="120" t="s">
        <v>521</v>
      </c>
      <c r="G277" s="121" t="s">
        <v>522</v>
      </c>
      <c r="H277" s="122">
        <v>150</v>
      </c>
      <c r="I277" s="123">
        <v>-30</v>
      </c>
      <c r="J277" s="124" t="s">
        <v>117</v>
      </c>
      <c r="K277" s="125">
        <v>196.38800000000003</v>
      </c>
      <c r="L277" s="126"/>
      <c r="M277" s="127">
        <f>IF(ISERROR(K277*L277),0,K277*L277)</f>
        <v>0</v>
      </c>
      <c r="N277" s="128" t="s">
        <v>52</v>
      </c>
      <c r="O277" s="129">
        <v>4607109941249</v>
      </c>
      <c r="P277" s="130" t="str">
        <f>HYPERLINK("http://www.gardenbulbs.ru/images/Bushes_CL/thumbnails/"&amp;R277&amp;".jpg","фото1")</f>
        <v>фото1</v>
      </c>
      <c r="Q277" s="135"/>
      <c r="R277" s="131" t="s">
        <v>521</v>
      </c>
      <c r="S277" s="132"/>
      <c r="T277" s="133"/>
      <c r="U277" s="134">
        <v>370</v>
      </c>
    </row>
    <row r="278" spans="1:21" ht="51">
      <c r="A278" s="104">
        <v>270</v>
      </c>
      <c r="B278" s="136" t="s">
        <v>104</v>
      </c>
      <c r="C278" s="117">
        <v>10190</v>
      </c>
      <c r="D278" s="118" t="s">
        <v>523</v>
      </c>
      <c r="E278" s="119" t="s">
        <v>524</v>
      </c>
      <c r="F278" s="120" t="s">
        <v>525</v>
      </c>
      <c r="G278" s="121" t="s">
        <v>526</v>
      </c>
      <c r="H278" s="122" t="s">
        <v>527</v>
      </c>
      <c r="I278" s="123">
        <v>-40</v>
      </c>
      <c r="J278" s="124" t="s">
        <v>528</v>
      </c>
      <c r="K278" s="125">
        <v>257.288</v>
      </c>
      <c r="L278" s="126"/>
      <c r="M278" s="127">
        <f>IF(ISERROR(K278*L278),0,K278*L278)</f>
        <v>0</v>
      </c>
      <c r="N278" s="128" t="s">
        <v>52</v>
      </c>
      <c r="O278" s="129">
        <v>4607109979679</v>
      </c>
      <c r="P278" s="130" t="str">
        <f>HYPERLINK("http://www.gardenbulbs.ru/images/Bushes_CL/thumbnails/"&amp;R278&amp;".jpg","фото1")</f>
        <v>фото1</v>
      </c>
      <c r="Q278" s="130" t="str">
        <f>HYPERLINK("http://www.gardenbulbs.ru/images/Bushes_CL/thumbnails/"&amp;S278&amp;".jpg","фото2")</f>
        <v>фото2</v>
      </c>
      <c r="R278" s="131" t="s">
        <v>529</v>
      </c>
      <c r="S278" s="132" t="s">
        <v>530</v>
      </c>
      <c r="T278" s="133"/>
      <c r="U278" s="134">
        <v>290</v>
      </c>
    </row>
    <row r="279" spans="1:21" ht="38.25">
      <c r="A279" s="104">
        <v>271</v>
      </c>
      <c r="B279" s="136"/>
      <c r="C279" s="117">
        <v>4901</v>
      </c>
      <c r="D279" s="118" t="s">
        <v>531</v>
      </c>
      <c r="E279" s="119" t="s">
        <v>532</v>
      </c>
      <c r="F279" s="120" t="s">
        <v>533</v>
      </c>
      <c r="G279" s="121" t="s">
        <v>534</v>
      </c>
      <c r="H279" s="122">
        <v>150</v>
      </c>
      <c r="I279" s="123">
        <v>-30</v>
      </c>
      <c r="J279" s="124" t="s">
        <v>535</v>
      </c>
      <c r="K279" s="125">
        <v>186.644</v>
      </c>
      <c r="L279" s="126"/>
      <c r="M279" s="127">
        <f>IF(ISERROR(K279*L279),0,K279*L279)</f>
        <v>0</v>
      </c>
      <c r="N279" s="128" t="s">
        <v>52</v>
      </c>
      <c r="O279" s="129">
        <v>4607109941256</v>
      </c>
      <c r="P279" s="130" t="str">
        <f>HYPERLINK("http://www.gardenbulbs.ru/images/Bushes_CL/thumbnails/"&amp;R279&amp;".jpg","фото1")</f>
        <v>фото1</v>
      </c>
      <c r="Q279" s="130" t="str">
        <f>HYPERLINK("http://www.gardenbulbs.ru/images/Bushes_CL/thumbnails/"&amp;S279&amp;".jpg","фото2")</f>
        <v>фото2</v>
      </c>
      <c r="R279" s="131" t="s">
        <v>536</v>
      </c>
      <c r="S279" s="132" t="s">
        <v>537</v>
      </c>
      <c r="T279" s="133"/>
      <c r="U279" s="134">
        <v>290</v>
      </c>
    </row>
    <row r="280" spans="1:21" ht="15.75" hidden="1">
      <c r="A280" s="104"/>
      <c r="B280" s="136"/>
      <c r="C280" s="117"/>
      <c r="D280" s="118"/>
      <c r="E280" s="119"/>
      <c r="F280" s="120"/>
      <c r="G280" s="121"/>
      <c r="H280" s="122"/>
      <c r="I280" s="123"/>
      <c r="J280" s="124"/>
      <c r="K280" s="125">
        <v>0</v>
      </c>
      <c r="L280" s="126"/>
      <c r="M280" s="127"/>
      <c r="N280" s="128"/>
      <c r="O280" s="129"/>
      <c r="P280" s="130"/>
      <c r="Q280" s="135"/>
      <c r="R280" s="131"/>
      <c r="S280" s="132"/>
      <c r="T280" s="133"/>
      <c r="U280" s="134"/>
    </row>
    <row r="281" spans="1:21" ht="15.75" hidden="1">
      <c r="A281" s="104"/>
      <c r="B281" s="136"/>
      <c r="C281" s="117"/>
      <c r="D281" s="118"/>
      <c r="E281" s="119"/>
      <c r="F281" s="120"/>
      <c r="G281" s="121"/>
      <c r="H281" s="122"/>
      <c r="I281" s="123"/>
      <c r="J281" s="124"/>
      <c r="K281" s="125">
        <v>0</v>
      </c>
      <c r="L281" s="126"/>
      <c r="M281" s="127"/>
      <c r="N281" s="128"/>
      <c r="O281" s="129"/>
      <c r="P281" s="130"/>
      <c r="Q281" s="130"/>
      <c r="R281" s="131"/>
      <c r="S281" s="132"/>
      <c r="T281" s="133"/>
      <c r="U281" s="134"/>
    </row>
    <row r="282" spans="1:21" ht="15.75" hidden="1">
      <c r="A282" s="104"/>
      <c r="B282" s="136"/>
      <c r="C282" s="117"/>
      <c r="D282" s="118"/>
      <c r="E282" s="119"/>
      <c r="F282" s="120"/>
      <c r="G282" s="121"/>
      <c r="H282" s="122"/>
      <c r="I282" s="123"/>
      <c r="J282" s="124"/>
      <c r="K282" s="125">
        <v>0</v>
      </c>
      <c r="L282" s="126"/>
      <c r="M282" s="127"/>
      <c r="N282" s="128"/>
      <c r="O282" s="129"/>
      <c r="P282" s="130"/>
      <c r="Q282" s="135"/>
      <c r="R282" s="131"/>
      <c r="S282" s="132"/>
      <c r="T282" s="133"/>
      <c r="U282" s="134"/>
    </row>
    <row r="283" spans="1:21" ht="15.75" hidden="1">
      <c r="A283" s="104"/>
      <c r="B283" s="136"/>
      <c r="C283" s="117"/>
      <c r="D283" s="118"/>
      <c r="E283" s="119"/>
      <c r="F283" s="120"/>
      <c r="G283" s="121"/>
      <c r="H283" s="122"/>
      <c r="I283" s="123"/>
      <c r="J283" s="124"/>
      <c r="K283" s="125">
        <v>0</v>
      </c>
      <c r="L283" s="126"/>
      <c r="M283" s="127"/>
      <c r="N283" s="128"/>
      <c r="O283" s="129"/>
      <c r="P283" s="130"/>
      <c r="Q283" s="130"/>
      <c r="R283" s="131"/>
      <c r="S283" s="132"/>
      <c r="T283" s="133"/>
      <c r="U283" s="134"/>
    </row>
    <row r="284" spans="1:21" ht="15.75" hidden="1">
      <c r="A284" s="104"/>
      <c r="B284" s="136"/>
      <c r="C284" s="117"/>
      <c r="D284" s="118"/>
      <c r="E284" s="119"/>
      <c r="F284" s="120"/>
      <c r="G284" s="121"/>
      <c r="H284" s="122"/>
      <c r="I284" s="123"/>
      <c r="J284" s="124"/>
      <c r="K284" s="125">
        <v>0</v>
      </c>
      <c r="L284" s="126"/>
      <c r="M284" s="127"/>
      <c r="N284" s="128"/>
      <c r="O284" s="129"/>
      <c r="P284" s="130"/>
      <c r="Q284" s="135"/>
      <c r="R284" s="131"/>
      <c r="S284" s="132"/>
      <c r="T284" s="133"/>
      <c r="U284" s="134"/>
    </row>
    <row r="285" spans="1:21" ht="15.75" hidden="1">
      <c r="A285" s="104"/>
      <c r="B285" s="136"/>
      <c r="C285" s="117"/>
      <c r="D285" s="118"/>
      <c r="E285" s="119"/>
      <c r="F285" s="120"/>
      <c r="G285" s="121"/>
      <c r="H285" s="122"/>
      <c r="I285" s="123"/>
      <c r="J285" s="124"/>
      <c r="K285" s="125"/>
      <c r="L285" s="126"/>
      <c r="M285" s="127"/>
      <c r="N285" s="128"/>
      <c r="O285" s="129"/>
      <c r="P285" s="130"/>
      <c r="Q285" s="135"/>
      <c r="R285" s="131"/>
      <c r="S285" s="132"/>
      <c r="T285" s="133"/>
      <c r="U285" s="134"/>
    </row>
    <row r="286" spans="1:21" ht="15.75" hidden="1">
      <c r="A286" s="104"/>
      <c r="B286" s="136"/>
      <c r="C286" s="117"/>
      <c r="D286" s="118"/>
      <c r="E286" s="119"/>
      <c r="F286" s="120"/>
      <c r="G286" s="121"/>
      <c r="H286" s="122"/>
      <c r="I286" s="123"/>
      <c r="J286" s="124"/>
      <c r="K286" s="125"/>
      <c r="L286" s="126"/>
      <c r="M286" s="127"/>
      <c r="N286" s="128"/>
      <c r="O286" s="129"/>
      <c r="P286" s="130"/>
      <c r="Q286" s="135"/>
      <c r="R286" s="131"/>
      <c r="S286" s="132"/>
      <c r="T286" s="133"/>
      <c r="U286" s="134"/>
    </row>
    <row r="287" spans="1:21" ht="15.75" hidden="1">
      <c r="A287" s="104"/>
      <c r="B287" s="136"/>
      <c r="C287" s="117"/>
      <c r="D287" s="118"/>
      <c r="E287" s="119"/>
      <c r="F287" s="120"/>
      <c r="G287" s="121"/>
      <c r="H287" s="122"/>
      <c r="I287" s="123"/>
      <c r="J287" s="124"/>
      <c r="K287" s="125">
        <v>0</v>
      </c>
      <c r="L287" s="126"/>
      <c r="M287" s="127"/>
      <c r="N287" s="128"/>
      <c r="O287" s="129"/>
      <c r="P287" s="130"/>
      <c r="Q287" s="135"/>
      <c r="R287" s="131"/>
      <c r="S287" s="132"/>
      <c r="T287" s="133"/>
      <c r="U287" s="134"/>
    </row>
    <row r="288" spans="1:21" ht="38.25">
      <c r="A288" s="104">
        <v>280</v>
      </c>
      <c r="B288" s="136"/>
      <c r="C288" s="117">
        <v>7278</v>
      </c>
      <c r="D288" s="118" t="s">
        <v>538</v>
      </c>
      <c r="E288" s="119" t="s">
        <v>539</v>
      </c>
      <c r="F288" s="120" t="s">
        <v>540</v>
      </c>
      <c r="G288" s="121" t="s">
        <v>541</v>
      </c>
      <c r="H288" s="122">
        <v>300</v>
      </c>
      <c r="I288" s="123">
        <v>-23</v>
      </c>
      <c r="J288" s="124" t="s">
        <v>140</v>
      </c>
      <c r="K288" s="125">
        <v>276.428</v>
      </c>
      <c r="L288" s="126"/>
      <c r="M288" s="127">
        <f>IF(ISERROR(K288*L288),0,K288*L288)</f>
        <v>0</v>
      </c>
      <c r="N288" s="128" t="s">
        <v>52</v>
      </c>
      <c r="O288" s="129">
        <v>4607109949221</v>
      </c>
      <c r="P288" s="130" t="str">
        <f>HYPERLINK("http://www.gardenbulbs.ru/images/Bushes_CL/thumbnails/"&amp;R288&amp;".jpg","фото1")</f>
        <v>фото1</v>
      </c>
      <c r="Q288" s="130" t="str">
        <f>HYPERLINK("http://www.gardenbulbs.ru/images/Bushes_CL/thumbnails/"&amp;S288&amp;".jpg","фото2")</f>
        <v>фото2</v>
      </c>
      <c r="R288" s="131" t="s">
        <v>542</v>
      </c>
      <c r="S288" s="132" t="s">
        <v>543</v>
      </c>
      <c r="T288" s="133"/>
      <c r="U288" s="134">
        <v>370</v>
      </c>
    </row>
    <row r="289" spans="1:21" ht="51">
      <c r="A289" s="104">
        <v>281</v>
      </c>
      <c r="B289" s="136"/>
      <c r="C289" s="117">
        <v>7281</v>
      </c>
      <c r="D289" s="118" t="s">
        <v>544</v>
      </c>
      <c r="E289" s="119" t="s">
        <v>545</v>
      </c>
      <c r="F289" s="120" t="s">
        <v>546</v>
      </c>
      <c r="G289" s="121" t="s">
        <v>547</v>
      </c>
      <c r="H289" s="122" t="s">
        <v>548</v>
      </c>
      <c r="I289" s="123">
        <v>-23</v>
      </c>
      <c r="J289" s="124" t="s">
        <v>549</v>
      </c>
      <c r="K289" s="125">
        <v>246.616</v>
      </c>
      <c r="L289" s="126"/>
      <c r="M289" s="127">
        <f>IF(ISERROR(K289*L289),0,K289*L289)</f>
        <v>0</v>
      </c>
      <c r="N289" s="128" t="s">
        <v>52</v>
      </c>
      <c r="O289" s="129">
        <v>4607109949252</v>
      </c>
      <c r="P289" s="130" t="str">
        <f>HYPERLINK("http://www.gardenbulbs.ru/images/Bushes_CL/thumbnails/"&amp;R289&amp;".jpg","фото1")</f>
        <v>фото1</v>
      </c>
      <c r="Q289" s="130" t="str">
        <f>HYPERLINK("http://www.gardenbulbs.ru/images/Bushes_CL/thumbnails/"&amp;S289&amp;".jpg","фото2")</f>
        <v>фото2</v>
      </c>
      <c r="R289" s="131" t="s">
        <v>550</v>
      </c>
      <c r="S289" s="132" t="s">
        <v>551</v>
      </c>
      <c r="T289" s="133"/>
      <c r="U289" s="134">
        <v>290</v>
      </c>
    </row>
    <row r="290" spans="1:21" ht="45">
      <c r="A290" s="104">
        <v>282</v>
      </c>
      <c r="B290" s="136"/>
      <c r="C290" s="117">
        <v>7282</v>
      </c>
      <c r="D290" s="118" t="s">
        <v>552</v>
      </c>
      <c r="E290" s="119" t="s">
        <v>553</v>
      </c>
      <c r="F290" s="120" t="s">
        <v>554</v>
      </c>
      <c r="G290" s="121" t="s">
        <v>555</v>
      </c>
      <c r="H290" s="122">
        <v>15</v>
      </c>
      <c r="I290" s="123">
        <v>-29</v>
      </c>
      <c r="J290" s="124" t="s">
        <v>51</v>
      </c>
      <c r="K290" s="125">
        <v>147.9</v>
      </c>
      <c r="L290" s="126"/>
      <c r="M290" s="127">
        <f>IF(ISERROR(K290*L290),0,K290*L290)</f>
        <v>0</v>
      </c>
      <c r="N290" s="128" t="s">
        <v>52</v>
      </c>
      <c r="O290" s="129">
        <v>4607109949269</v>
      </c>
      <c r="P290" s="130" t="str">
        <f>HYPERLINK("http://www.gardenbulbs.ru/images/Bushes_CL/thumbnails/"&amp;R290&amp;".jpg","фото1")</f>
        <v>фото1</v>
      </c>
      <c r="Q290" s="130" t="str">
        <f>HYPERLINK("http://www.gardenbulbs.ru/images/Bushes_CL/thumbnails/"&amp;S290&amp;".jpg","фото2")</f>
        <v>фото2</v>
      </c>
      <c r="R290" s="131" t="s">
        <v>556</v>
      </c>
      <c r="S290" s="132" t="s">
        <v>557</v>
      </c>
      <c r="T290" s="133"/>
      <c r="U290" s="134">
        <v>290</v>
      </c>
    </row>
    <row r="291" spans="1:21" ht="15.75" hidden="1">
      <c r="A291" s="104"/>
      <c r="B291" s="136"/>
      <c r="C291" s="117"/>
      <c r="D291" s="118"/>
      <c r="E291" s="119"/>
      <c r="F291" s="120"/>
      <c r="G291" s="121"/>
      <c r="H291" s="122"/>
      <c r="I291" s="123"/>
      <c r="J291" s="124"/>
      <c r="K291" s="125"/>
      <c r="L291" s="126"/>
      <c r="M291" s="127"/>
      <c r="N291" s="128"/>
      <c r="O291" s="129"/>
      <c r="P291" s="130"/>
      <c r="Q291" s="135"/>
      <c r="R291" s="131"/>
      <c r="S291" s="132"/>
      <c r="T291" s="133"/>
      <c r="U291" s="134"/>
    </row>
    <row r="292" spans="1:21" ht="15.75" hidden="1">
      <c r="A292" s="104"/>
      <c r="B292" s="136"/>
      <c r="C292" s="117"/>
      <c r="D292" s="118"/>
      <c r="E292" s="119"/>
      <c r="F292" s="120"/>
      <c r="G292" s="121"/>
      <c r="H292" s="122"/>
      <c r="I292" s="123"/>
      <c r="J292" s="124"/>
      <c r="K292" s="125"/>
      <c r="L292" s="126"/>
      <c r="M292" s="127"/>
      <c r="N292" s="128"/>
      <c r="O292" s="129"/>
      <c r="P292" s="130"/>
      <c r="Q292" s="130"/>
      <c r="R292" s="131"/>
      <c r="S292" s="132"/>
      <c r="T292" s="133"/>
      <c r="U292" s="134"/>
    </row>
    <row r="293" spans="1:21" ht="51">
      <c r="A293" s="104">
        <v>285</v>
      </c>
      <c r="B293" s="136"/>
      <c r="C293" s="117">
        <v>4904</v>
      </c>
      <c r="D293" s="118" t="s">
        <v>558</v>
      </c>
      <c r="E293" s="119" t="s">
        <v>559</v>
      </c>
      <c r="F293" s="120" t="s">
        <v>560</v>
      </c>
      <c r="G293" s="121" t="s">
        <v>561</v>
      </c>
      <c r="H293" s="122">
        <v>100</v>
      </c>
      <c r="I293" s="123">
        <v>-28</v>
      </c>
      <c r="J293" s="124" t="s">
        <v>140</v>
      </c>
      <c r="K293" s="125">
        <v>196.38800000000003</v>
      </c>
      <c r="L293" s="126"/>
      <c r="M293" s="127">
        <f>IF(ISERROR(K293*L293),0,K293*L293)</f>
        <v>0</v>
      </c>
      <c r="N293" s="128" t="s">
        <v>52</v>
      </c>
      <c r="O293" s="129">
        <v>4607109941287</v>
      </c>
      <c r="P293" s="130" t="str">
        <f>HYPERLINK("http://www.gardenbulbs.ru/images/Bushes_CL/thumbnails/"&amp;R293&amp;".jpg","фото1")</f>
        <v>фото1</v>
      </c>
      <c r="Q293" s="135"/>
      <c r="R293" s="131" t="s">
        <v>560</v>
      </c>
      <c r="S293" s="132"/>
      <c r="T293" s="133"/>
      <c r="U293" s="134">
        <v>370</v>
      </c>
    </row>
    <row r="294" spans="1:21" ht="51">
      <c r="A294" s="104">
        <v>286</v>
      </c>
      <c r="B294" s="136" t="s">
        <v>104</v>
      </c>
      <c r="C294" s="117">
        <v>10193</v>
      </c>
      <c r="D294" s="118" t="s">
        <v>558</v>
      </c>
      <c r="E294" s="119" t="s">
        <v>562</v>
      </c>
      <c r="F294" s="120" t="s">
        <v>563</v>
      </c>
      <c r="G294" s="121" t="s">
        <v>564</v>
      </c>
      <c r="H294" s="122" t="s">
        <v>565</v>
      </c>
      <c r="I294" s="123">
        <v>-29</v>
      </c>
      <c r="J294" s="124" t="s">
        <v>51</v>
      </c>
      <c r="K294" s="125">
        <v>178.64</v>
      </c>
      <c r="L294" s="126"/>
      <c r="M294" s="127">
        <f>IF(ISERROR(K294*L294),0,K294*L294)</f>
        <v>0</v>
      </c>
      <c r="N294" s="128" t="s">
        <v>52</v>
      </c>
      <c r="O294" s="129">
        <v>4607109960851</v>
      </c>
      <c r="P294" s="130" t="str">
        <f>HYPERLINK("http://www.gardenbulbs.ru/images/Bushes_CL/thumbnails/"&amp;R294&amp;".jpg","фото1")</f>
        <v>фото1</v>
      </c>
      <c r="Q294" s="135"/>
      <c r="R294" s="131" t="s">
        <v>566</v>
      </c>
      <c r="S294" s="132"/>
      <c r="T294" s="133"/>
      <c r="U294" s="134">
        <v>290</v>
      </c>
    </row>
    <row r="295" spans="1:21" ht="38.25">
      <c r="A295" s="104">
        <v>287</v>
      </c>
      <c r="B295" s="136"/>
      <c r="C295" s="117">
        <v>4905</v>
      </c>
      <c r="D295" s="118" t="s">
        <v>558</v>
      </c>
      <c r="E295" s="119" t="s">
        <v>567</v>
      </c>
      <c r="F295" s="120" t="s">
        <v>568</v>
      </c>
      <c r="G295" s="121" t="s">
        <v>569</v>
      </c>
      <c r="H295" s="122">
        <v>200</v>
      </c>
      <c r="I295" s="123">
        <v>-34</v>
      </c>
      <c r="J295" s="124" t="s">
        <v>51</v>
      </c>
      <c r="K295" s="125">
        <v>188.38400000000001</v>
      </c>
      <c r="L295" s="126"/>
      <c r="M295" s="127">
        <f>IF(ISERROR(K295*L295),0,K295*L295)</f>
        <v>0</v>
      </c>
      <c r="N295" s="128" t="s">
        <v>52</v>
      </c>
      <c r="O295" s="129">
        <v>4607109941294</v>
      </c>
      <c r="P295" s="130" t="str">
        <f>HYPERLINK("http://www.gardenbulbs.ru/images/Bushes_CL/thumbnails/"&amp;R295&amp;".jpg","фото1")</f>
        <v>фото1</v>
      </c>
      <c r="Q295" s="135"/>
      <c r="R295" s="131" t="s">
        <v>568</v>
      </c>
      <c r="S295" s="132"/>
      <c r="T295" s="133"/>
      <c r="U295" s="134">
        <v>370</v>
      </c>
    </row>
    <row r="296" spans="1:21" ht="15.75" hidden="1">
      <c r="A296" s="104"/>
      <c r="B296" s="136"/>
      <c r="C296" s="117"/>
      <c r="D296" s="118"/>
      <c r="E296" s="119"/>
      <c r="F296" s="120"/>
      <c r="G296" s="121"/>
      <c r="H296" s="122"/>
      <c r="I296" s="123"/>
      <c r="J296" s="124"/>
      <c r="K296" s="125">
        <v>0</v>
      </c>
      <c r="L296" s="126"/>
      <c r="M296" s="127"/>
      <c r="N296" s="128"/>
      <c r="O296" s="129"/>
      <c r="P296" s="130"/>
      <c r="Q296" s="135"/>
      <c r="R296" s="131"/>
      <c r="S296" s="132"/>
      <c r="T296" s="133"/>
      <c r="U296" s="134"/>
    </row>
    <row r="297" spans="1:21" ht="15.75" hidden="1">
      <c r="A297" s="104"/>
      <c r="B297" s="136"/>
      <c r="C297" s="117"/>
      <c r="D297" s="118"/>
      <c r="E297" s="119"/>
      <c r="F297" s="120"/>
      <c r="G297" s="121"/>
      <c r="H297" s="122"/>
      <c r="I297" s="123"/>
      <c r="J297" s="124"/>
      <c r="K297" s="125">
        <v>0</v>
      </c>
      <c r="L297" s="126"/>
      <c r="M297" s="127"/>
      <c r="N297" s="128"/>
      <c r="O297" s="129"/>
      <c r="P297" s="130"/>
      <c r="Q297" s="135"/>
      <c r="R297" s="131"/>
      <c r="S297" s="132"/>
      <c r="T297" s="133"/>
      <c r="U297" s="134"/>
    </row>
    <row r="298" spans="1:21" ht="15.75" hidden="1">
      <c r="A298" s="104"/>
      <c r="B298" s="136"/>
      <c r="C298" s="117"/>
      <c r="D298" s="118"/>
      <c r="E298" s="119"/>
      <c r="F298" s="120"/>
      <c r="G298" s="121"/>
      <c r="H298" s="122"/>
      <c r="I298" s="123"/>
      <c r="J298" s="124"/>
      <c r="K298" s="125">
        <v>0</v>
      </c>
      <c r="L298" s="126"/>
      <c r="M298" s="127"/>
      <c r="N298" s="128"/>
      <c r="O298" s="129"/>
      <c r="P298" s="130"/>
      <c r="Q298" s="135"/>
      <c r="R298" s="131"/>
      <c r="S298" s="132"/>
      <c r="T298" s="133"/>
      <c r="U298" s="134"/>
    </row>
    <row r="299" spans="1:21" ht="15.75" hidden="1">
      <c r="A299" s="104"/>
      <c r="B299" s="136"/>
      <c r="C299" s="117"/>
      <c r="D299" s="118"/>
      <c r="E299" s="119"/>
      <c r="F299" s="120"/>
      <c r="G299" s="121"/>
      <c r="H299" s="122"/>
      <c r="I299" s="123"/>
      <c r="J299" s="124"/>
      <c r="K299" s="125">
        <v>0</v>
      </c>
      <c r="L299" s="126"/>
      <c r="M299" s="127"/>
      <c r="N299" s="128"/>
      <c r="O299" s="129"/>
      <c r="P299" s="130"/>
      <c r="Q299" s="135"/>
      <c r="R299" s="131"/>
      <c r="S299" s="132"/>
      <c r="T299" s="133"/>
      <c r="U299" s="134"/>
    </row>
    <row r="300" spans="1:21" ht="15.75" hidden="1">
      <c r="A300" s="104"/>
      <c r="B300" s="136"/>
      <c r="C300" s="117"/>
      <c r="D300" s="118"/>
      <c r="E300" s="119"/>
      <c r="F300" s="120"/>
      <c r="G300" s="121"/>
      <c r="H300" s="122"/>
      <c r="I300" s="123"/>
      <c r="J300" s="124"/>
      <c r="K300" s="125">
        <v>0</v>
      </c>
      <c r="L300" s="126"/>
      <c r="M300" s="127"/>
      <c r="N300" s="128"/>
      <c r="O300" s="129"/>
      <c r="P300" s="130"/>
      <c r="Q300" s="135"/>
      <c r="R300" s="131"/>
      <c r="S300" s="132"/>
      <c r="T300" s="133"/>
      <c r="U300" s="134"/>
    </row>
    <row r="301" spans="1:21" ht="15.75" hidden="1">
      <c r="A301" s="104"/>
      <c r="B301" s="136"/>
      <c r="C301" s="117"/>
      <c r="D301" s="118"/>
      <c r="E301" s="119"/>
      <c r="F301" s="120"/>
      <c r="G301" s="121"/>
      <c r="H301" s="122"/>
      <c r="I301" s="123"/>
      <c r="J301" s="124"/>
      <c r="K301" s="125">
        <v>0</v>
      </c>
      <c r="L301" s="126"/>
      <c r="M301" s="127"/>
      <c r="N301" s="128"/>
      <c r="O301" s="129"/>
      <c r="P301" s="130"/>
      <c r="Q301" s="135"/>
      <c r="R301" s="131"/>
      <c r="S301" s="132"/>
      <c r="T301" s="133"/>
      <c r="U301" s="134"/>
    </row>
    <row r="302" spans="1:21" ht="15.75" hidden="1">
      <c r="A302" s="104"/>
      <c r="B302" s="136"/>
      <c r="C302" s="117"/>
      <c r="D302" s="118"/>
      <c r="E302" s="119"/>
      <c r="F302" s="120"/>
      <c r="G302" s="121"/>
      <c r="H302" s="122"/>
      <c r="I302" s="123"/>
      <c r="J302" s="124"/>
      <c r="K302" s="125">
        <v>0</v>
      </c>
      <c r="L302" s="126"/>
      <c r="M302" s="127"/>
      <c r="N302" s="128"/>
      <c r="O302" s="129"/>
      <c r="P302" s="130"/>
      <c r="Q302" s="130"/>
      <c r="R302" s="131"/>
      <c r="S302" s="132"/>
      <c r="T302" s="133"/>
      <c r="U302" s="134"/>
    </row>
    <row r="303" spans="1:21" ht="15.75" hidden="1">
      <c r="A303" s="104"/>
      <c r="B303" s="136"/>
      <c r="C303" s="117"/>
      <c r="D303" s="118"/>
      <c r="E303" s="119"/>
      <c r="F303" s="120"/>
      <c r="G303" s="121"/>
      <c r="H303" s="122"/>
      <c r="I303" s="123"/>
      <c r="J303" s="124"/>
      <c r="K303" s="125">
        <v>0</v>
      </c>
      <c r="L303" s="126"/>
      <c r="M303" s="127"/>
      <c r="N303" s="128"/>
      <c r="O303" s="129"/>
      <c r="P303" s="130"/>
      <c r="Q303" s="130"/>
      <c r="R303" s="131"/>
      <c r="S303" s="132"/>
      <c r="T303" s="133"/>
      <c r="U303" s="134"/>
    </row>
    <row r="304" spans="1:21" ht="51">
      <c r="A304" s="104">
        <v>296</v>
      </c>
      <c r="B304" s="136"/>
      <c r="C304" s="117">
        <v>4911</v>
      </c>
      <c r="D304" s="118" t="s">
        <v>570</v>
      </c>
      <c r="E304" s="119" t="s">
        <v>571</v>
      </c>
      <c r="F304" s="120" t="s">
        <v>572</v>
      </c>
      <c r="G304" s="121" t="s">
        <v>573</v>
      </c>
      <c r="H304" s="122">
        <v>150</v>
      </c>
      <c r="I304" s="123">
        <v>-34</v>
      </c>
      <c r="J304" s="124" t="s">
        <v>140</v>
      </c>
      <c r="K304" s="125">
        <v>186.644</v>
      </c>
      <c r="L304" s="126"/>
      <c r="M304" s="127">
        <f>IF(ISERROR(K304*L304),0,K304*L304)</f>
        <v>0</v>
      </c>
      <c r="N304" s="128" t="s">
        <v>52</v>
      </c>
      <c r="O304" s="129">
        <v>4607109941355</v>
      </c>
      <c r="P304" s="130" t="str">
        <f>HYPERLINK("http://www.gardenbulbs.ru/images/Bushes_CL/thumbnails/"&amp;R304&amp;".jpg","фото1")</f>
        <v>фото1</v>
      </c>
      <c r="Q304" s="135"/>
      <c r="R304" s="131" t="s">
        <v>572</v>
      </c>
      <c r="S304" s="132"/>
      <c r="T304" s="133"/>
      <c r="U304" s="134">
        <v>290</v>
      </c>
    </row>
    <row r="305" spans="1:21" ht="15.75" hidden="1">
      <c r="A305" s="104"/>
      <c r="B305" s="136"/>
      <c r="C305" s="117"/>
      <c r="D305" s="118"/>
      <c r="E305" s="119"/>
      <c r="F305" s="120"/>
      <c r="G305" s="121"/>
      <c r="H305" s="122"/>
      <c r="I305" s="123"/>
      <c r="J305" s="124"/>
      <c r="K305" s="125">
        <v>0</v>
      </c>
      <c r="L305" s="126"/>
      <c r="M305" s="127"/>
      <c r="N305" s="128"/>
      <c r="O305" s="129"/>
      <c r="P305" s="130"/>
      <c r="Q305" s="135"/>
      <c r="R305" s="131"/>
      <c r="S305" s="132"/>
      <c r="T305" s="133"/>
      <c r="U305" s="134"/>
    </row>
    <row r="306" spans="1:21" ht="15.75" hidden="1">
      <c r="A306" s="104"/>
      <c r="B306" s="136"/>
      <c r="C306" s="117"/>
      <c r="D306" s="118"/>
      <c r="E306" s="119"/>
      <c r="F306" s="120"/>
      <c r="G306" s="121"/>
      <c r="H306" s="122"/>
      <c r="I306" s="123"/>
      <c r="J306" s="124"/>
      <c r="K306" s="125">
        <v>0</v>
      </c>
      <c r="L306" s="126"/>
      <c r="M306" s="127"/>
      <c r="N306" s="128"/>
      <c r="O306" s="129"/>
      <c r="P306" s="130"/>
      <c r="Q306" s="130"/>
      <c r="R306" s="131"/>
      <c r="S306" s="132"/>
      <c r="T306" s="133"/>
      <c r="U306" s="134"/>
    </row>
    <row r="307" spans="1:21" ht="15.75" hidden="1">
      <c r="A307" s="104"/>
      <c r="B307" s="136"/>
      <c r="C307" s="117"/>
      <c r="D307" s="118"/>
      <c r="E307" s="119"/>
      <c r="F307" s="120"/>
      <c r="G307" s="121"/>
      <c r="H307" s="122"/>
      <c r="I307" s="123"/>
      <c r="J307" s="124"/>
      <c r="K307" s="125">
        <v>0</v>
      </c>
      <c r="L307" s="126"/>
      <c r="M307" s="127"/>
      <c r="N307" s="128"/>
      <c r="O307" s="129"/>
      <c r="P307" s="130"/>
      <c r="Q307" s="130"/>
      <c r="R307" s="131"/>
      <c r="S307" s="132"/>
      <c r="T307" s="133"/>
      <c r="U307" s="134"/>
    </row>
    <row r="308" spans="1:21" ht="15.75" hidden="1">
      <c r="A308" s="104"/>
      <c r="B308" s="136"/>
      <c r="C308" s="117"/>
      <c r="D308" s="118"/>
      <c r="E308" s="119"/>
      <c r="F308" s="120"/>
      <c r="G308" s="121"/>
      <c r="H308" s="122"/>
      <c r="I308" s="123"/>
      <c r="J308" s="124"/>
      <c r="K308" s="125">
        <v>0</v>
      </c>
      <c r="L308" s="126"/>
      <c r="M308" s="127"/>
      <c r="N308" s="128"/>
      <c r="O308" s="129"/>
      <c r="P308" s="130"/>
      <c r="Q308" s="130"/>
      <c r="R308" s="131"/>
      <c r="S308" s="132"/>
      <c r="T308" s="133"/>
      <c r="U308" s="134"/>
    </row>
    <row r="309" spans="1:21" ht="15.75" hidden="1">
      <c r="A309" s="104"/>
      <c r="B309" s="136"/>
      <c r="C309" s="117"/>
      <c r="D309" s="118"/>
      <c r="E309" s="119"/>
      <c r="F309" s="120"/>
      <c r="G309" s="121"/>
      <c r="H309" s="122"/>
      <c r="I309" s="123"/>
      <c r="J309" s="124"/>
      <c r="K309" s="125">
        <v>0</v>
      </c>
      <c r="L309" s="126"/>
      <c r="M309" s="127"/>
      <c r="N309" s="128"/>
      <c r="O309" s="129"/>
      <c r="P309" s="130"/>
      <c r="Q309" s="135"/>
      <c r="R309" s="131"/>
      <c r="S309" s="132"/>
      <c r="T309" s="133"/>
      <c r="U309" s="134"/>
    </row>
    <row r="310" spans="1:21" ht="15.75" hidden="1">
      <c r="A310" s="104"/>
      <c r="B310" s="136"/>
      <c r="C310" s="117"/>
      <c r="D310" s="118"/>
      <c r="E310" s="119"/>
      <c r="F310" s="120"/>
      <c r="G310" s="121"/>
      <c r="H310" s="122"/>
      <c r="I310" s="123"/>
      <c r="J310" s="124"/>
      <c r="K310" s="125">
        <v>0</v>
      </c>
      <c r="L310" s="126"/>
      <c r="M310" s="127"/>
      <c r="N310" s="128"/>
      <c r="O310" s="129"/>
      <c r="P310" s="130"/>
      <c r="Q310" s="135"/>
      <c r="R310" s="131"/>
      <c r="S310" s="132"/>
      <c r="T310" s="133"/>
      <c r="U310" s="134"/>
    </row>
    <row r="311" spans="1:21" ht="15.75" hidden="1">
      <c r="A311" s="104"/>
      <c r="B311" s="136"/>
      <c r="C311" s="117"/>
      <c r="D311" s="118"/>
      <c r="E311" s="119"/>
      <c r="F311" s="120"/>
      <c r="G311" s="121"/>
      <c r="H311" s="122"/>
      <c r="I311" s="123"/>
      <c r="J311" s="124"/>
      <c r="K311" s="125"/>
      <c r="L311" s="126"/>
      <c r="M311" s="127"/>
      <c r="N311" s="128"/>
      <c r="O311" s="129"/>
      <c r="P311" s="130"/>
      <c r="Q311" s="130"/>
      <c r="R311" s="131"/>
      <c r="S311" s="132"/>
      <c r="T311" s="133"/>
      <c r="U311" s="134"/>
    </row>
    <row r="312" spans="1:21" ht="38.25">
      <c r="A312" s="104">
        <v>304</v>
      </c>
      <c r="B312" s="136"/>
      <c r="C312" s="117">
        <v>4913</v>
      </c>
      <c r="D312" s="118" t="s">
        <v>570</v>
      </c>
      <c r="E312" s="119" t="s">
        <v>574</v>
      </c>
      <c r="F312" s="120" t="s">
        <v>575</v>
      </c>
      <c r="G312" s="121" t="s">
        <v>576</v>
      </c>
      <c r="H312" s="122">
        <v>180</v>
      </c>
      <c r="I312" s="123">
        <v>-34</v>
      </c>
      <c r="J312" s="124" t="s">
        <v>117</v>
      </c>
      <c r="K312" s="125">
        <v>177.24800000000002</v>
      </c>
      <c r="L312" s="126"/>
      <c r="M312" s="127">
        <f>IF(ISERROR(K312*L312),0,K312*L312)</f>
        <v>0</v>
      </c>
      <c r="N312" s="128" t="s">
        <v>52</v>
      </c>
      <c r="O312" s="129">
        <v>4607109941379</v>
      </c>
      <c r="P312" s="130" t="str">
        <f>HYPERLINK("http://www.gardenbulbs.ru/images/Bushes_CL/thumbnails/"&amp;R312&amp;".jpg","фото1")</f>
        <v>фото1</v>
      </c>
      <c r="Q312" s="135"/>
      <c r="R312" s="131" t="s">
        <v>575</v>
      </c>
      <c r="S312" s="132"/>
      <c r="T312" s="133"/>
      <c r="U312" s="134">
        <v>290</v>
      </c>
    </row>
    <row r="313" spans="1:21" ht="15.75" hidden="1">
      <c r="A313" s="104"/>
      <c r="B313" s="136"/>
      <c r="C313" s="117"/>
      <c r="D313" s="118"/>
      <c r="E313" s="119"/>
      <c r="F313" s="120"/>
      <c r="G313" s="121"/>
      <c r="H313" s="122"/>
      <c r="I313" s="123"/>
      <c r="J313" s="124"/>
      <c r="K313" s="125">
        <v>0</v>
      </c>
      <c r="L313" s="126"/>
      <c r="M313" s="127"/>
      <c r="N313" s="128"/>
      <c r="O313" s="129"/>
      <c r="P313" s="130"/>
      <c r="Q313" s="135"/>
      <c r="R313" s="131"/>
      <c r="S313" s="132"/>
      <c r="T313" s="133"/>
      <c r="U313" s="134"/>
    </row>
    <row r="314" spans="1:21" ht="15.75" hidden="1">
      <c r="A314" s="104"/>
      <c r="B314" s="136"/>
      <c r="C314" s="117"/>
      <c r="D314" s="118"/>
      <c r="E314" s="119"/>
      <c r="F314" s="120"/>
      <c r="G314" s="121"/>
      <c r="H314" s="122"/>
      <c r="I314" s="123"/>
      <c r="J314" s="124"/>
      <c r="K314" s="125">
        <v>0</v>
      </c>
      <c r="L314" s="126"/>
      <c r="M314" s="127"/>
      <c r="N314" s="128"/>
      <c r="O314" s="129"/>
      <c r="P314" s="130"/>
      <c r="Q314" s="135"/>
      <c r="R314" s="131"/>
      <c r="S314" s="132"/>
      <c r="T314" s="133"/>
      <c r="U314" s="134"/>
    </row>
    <row r="315" spans="1:21" ht="15.75" hidden="1">
      <c r="A315" s="104"/>
      <c r="B315" s="136"/>
      <c r="C315" s="117"/>
      <c r="D315" s="118"/>
      <c r="E315" s="119"/>
      <c r="F315" s="120"/>
      <c r="G315" s="121"/>
      <c r="H315" s="122"/>
      <c r="I315" s="123"/>
      <c r="J315" s="124"/>
      <c r="K315" s="125">
        <v>0</v>
      </c>
      <c r="L315" s="126"/>
      <c r="M315" s="127"/>
      <c r="N315" s="128"/>
      <c r="O315" s="129"/>
      <c r="P315" s="130"/>
      <c r="Q315" s="130"/>
      <c r="R315" s="131"/>
      <c r="S315" s="132"/>
      <c r="T315" s="133"/>
      <c r="U315" s="134"/>
    </row>
    <row r="316" spans="1:21" ht="38.25">
      <c r="A316" s="104">
        <v>308</v>
      </c>
      <c r="B316" s="136"/>
      <c r="C316" s="117">
        <v>4914</v>
      </c>
      <c r="D316" s="118" t="s">
        <v>577</v>
      </c>
      <c r="E316" s="119" t="s">
        <v>578</v>
      </c>
      <c r="F316" s="120" t="s">
        <v>579</v>
      </c>
      <c r="G316" s="121" t="s">
        <v>580</v>
      </c>
      <c r="H316" s="122">
        <v>120</v>
      </c>
      <c r="I316" s="123">
        <v>-30</v>
      </c>
      <c r="J316" s="124" t="s">
        <v>51</v>
      </c>
      <c r="K316" s="125">
        <v>229.332</v>
      </c>
      <c r="L316" s="126"/>
      <c r="M316" s="127">
        <f>IF(ISERROR(K316*L316),0,K316*L316)</f>
        <v>0</v>
      </c>
      <c r="N316" s="128" t="s">
        <v>52</v>
      </c>
      <c r="O316" s="129">
        <v>4607109941386</v>
      </c>
      <c r="P316" s="130" t="str">
        <f>HYPERLINK("http://www.gardenbulbs.ru/images/Bushes_CL/thumbnails/"&amp;R316&amp;".jpg","фото1")</f>
        <v>фото1</v>
      </c>
      <c r="Q316" s="135"/>
      <c r="R316" s="131" t="s">
        <v>579</v>
      </c>
      <c r="S316" s="132"/>
      <c r="T316" s="133"/>
      <c r="U316" s="134">
        <v>290</v>
      </c>
    </row>
    <row r="317" spans="1:21" ht="30">
      <c r="A317" s="104">
        <v>309</v>
      </c>
      <c r="B317" s="136"/>
      <c r="C317" s="117">
        <v>4915</v>
      </c>
      <c r="D317" s="118" t="s">
        <v>581</v>
      </c>
      <c r="E317" s="119" t="s">
        <v>582</v>
      </c>
      <c r="F317" s="120" t="s">
        <v>583</v>
      </c>
      <c r="G317" s="121" t="s">
        <v>584</v>
      </c>
      <c r="H317" s="122">
        <v>80</v>
      </c>
      <c r="I317" s="123">
        <v>-34</v>
      </c>
      <c r="J317" s="124" t="s">
        <v>51</v>
      </c>
      <c r="K317" s="125">
        <v>161.24</v>
      </c>
      <c r="L317" s="126"/>
      <c r="M317" s="127">
        <f>IF(ISERROR(K317*L317),0,K317*L317)</f>
        <v>0</v>
      </c>
      <c r="N317" s="128" t="s">
        <v>52</v>
      </c>
      <c r="O317" s="129">
        <v>4607109941393</v>
      </c>
      <c r="P317" s="130" t="str">
        <f>HYPERLINK("http://www.gardenbulbs.ru/images/Bushes_CL/thumbnails/"&amp;R317&amp;".jpg","фото1")</f>
        <v>фото1</v>
      </c>
      <c r="Q317" s="135"/>
      <c r="R317" s="131" t="s">
        <v>583</v>
      </c>
      <c r="S317" s="132"/>
      <c r="T317" s="133"/>
      <c r="U317" s="134">
        <v>290</v>
      </c>
    </row>
    <row r="318" spans="1:21" ht="15.75" hidden="1">
      <c r="A318" s="104"/>
      <c r="B318" s="136"/>
      <c r="C318" s="117"/>
      <c r="D318" s="118"/>
      <c r="E318" s="119"/>
      <c r="F318" s="120"/>
      <c r="G318" s="121"/>
      <c r="H318" s="122"/>
      <c r="I318" s="123"/>
      <c r="J318" s="124"/>
      <c r="K318" s="125">
        <v>0</v>
      </c>
      <c r="L318" s="126"/>
      <c r="M318" s="127"/>
      <c r="N318" s="128"/>
      <c r="O318" s="129"/>
      <c r="P318" s="130"/>
      <c r="Q318" s="135"/>
      <c r="R318" s="131"/>
      <c r="S318" s="132"/>
      <c r="T318" s="133"/>
      <c r="U318" s="134"/>
    </row>
    <row r="319" spans="1:21" ht="15.75" hidden="1">
      <c r="A319" s="104"/>
      <c r="B319" s="136"/>
      <c r="C319" s="117"/>
      <c r="D319" s="118"/>
      <c r="E319" s="119"/>
      <c r="F319" s="120"/>
      <c r="G319" s="121"/>
      <c r="H319" s="122"/>
      <c r="I319" s="123"/>
      <c r="J319" s="124"/>
      <c r="K319" s="125">
        <v>0</v>
      </c>
      <c r="L319" s="126"/>
      <c r="M319" s="127"/>
      <c r="N319" s="128"/>
      <c r="O319" s="129"/>
      <c r="P319" s="130"/>
      <c r="Q319" s="130"/>
      <c r="R319" s="131"/>
      <c r="S319" s="132"/>
      <c r="T319" s="133"/>
      <c r="U319" s="134"/>
    </row>
    <row r="320" spans="1:21" ht="15.75" hidden="1">
      <c r="A320" s="104"/>
      <c r="B320" s="136"/>
      <c r="C320" s="117"/>
      <c r="D320" s="118"/>
      <c r="E320" s="119"/>
      <c r="F320" s="120"/>
      <c r="G320" s="121"/>
      <c r="H320" s="122"/>
      <c r="I320" s="123"/>
      <c r="J320" s="124"/>
      <c r="K320" s="125">
        <v>0</v>
      </c>
      <c r="L320" s="126"/>
      <c r="M320" s="127"/>
      <c r="N320" s="128"/>
      <c r="O320" s="129"/>
      <c r="P320" s="130"/>
      <c r="Q320" s="130"/>
      <c r="R320" s="131"/>
      <c r="S320" s="132"/>
      <c r="T320" s="133"/>
      <c r="U320" s="134"/>
    </row>
    <row r="321" spans="1:21" ht="15.75" hidden="1">
      <c r="A321" s="104"/>
      <c r="B321" s="136"/>
      <c r="C321" s="117"/>
      <c r="D321" s="118"/>
      <c r="E321" s="119"/>
      <c r="F321" s="120"/>
      <c r="G321" s="121"/>
      <c r="H321" s="122"/>
      <c r="I321" s="123"/>
      <c r="J321" s="124"/>
      <c r="K321" s="125">
        <v>0</v>
      </c>
      <c r="L321" s="126"/>
      <c r="M321" s="127"/>
      <c r="N321" s="128"/>
      <c r="O321" s="129"/>
      <c r="P321" s="130"/>
      <c r="Q321" s="130"/>
      <c r="R321" s="131"/>
      <c r="S321" s="132"/>
      <c r="T321" s="133"/>
      <c r="U321" s="134"/>
    </row>
    <row r="322" spans="1:21" ht="15.75" hidden="1">
      <c r="A322" s="104"/>
      <c r="B322" s="136"/>
      <c r="C322" s="117"/>
      <c r="D322" s="118"/>
      <c r="E322" s="119"/>
      <c r="F322" s="120"/>
      <c r="G322" s="121"/>
      <c r="H322" s="122"/>
      <c r="I322" s="123"/>
      <c r="J322" s="124"/>
      <c r="K322" s="125">
        <v>0</v>
      </c>
      <c r="L322" s="126"/>
      <c r="M322" s="127"/>
      <c r="N322" s="128"/>
      <c r="O322" s="129"/>
      <c r="P322" s="130"/>
      <c r="Q322" s="135"/>
      <c r="R322" s="131"/>
      <c r="S322" s="132"/>
      <c r="T322" s="133"/>
      <c r="U322" s="134"/>
    </row>
    <row r="323" spans="1:21" ht="15.75" hidden="1">
      <c r="A323" s="104"/>
      <c r="B323" s="136"/>
      <c r="C323" s="117"/>
      <c r="D323" s="118"/>
      <c r="E323" s="119"/>
      <c r="F323" s="120"/>
      <c r="G323" s="121"/>
      <c r="H323" s="122"/>
      <c r="I323" s="123"/>
      <c r="J323" s="124"/>
      <c r="K323" s="125">
        <v>0</v>
      </c>
      <c r="L323" s="126"/>
      <c r="M323" s="127"/>
      <c r="N323" s="128"/>
      <c r="O323" s="129"/>
      <c r="P323" s="130"/>
      <c r="Q323" s="130"/>
      <c r="R323" s="131"/>
      <c r="S323" s="132"/>
      <c r="T323" s="133"/>
      <c r="U323" s="134"/>
    </row>
    <row r="324" spans="1:21" ht="38.25">
      <c r="A324" s="104">
        <v>316</v>
      </c>
      <c r="B324" s="136"/>
      <c r="C324" s="117">
        <v>4916</v>
      </c>
      <c r="D324" s="118" t="s">
        <v>581</v>
      </c>
      <c r="E324" s="119" t="s">
        <v>585</v>
      </c>
      <c r="F324" s="120" t="s">
        <v>586</v>
      </c>
      <c r="G324" s="121" t="s">
        <v>587</v>
      </c>
      <c r="H324" s="122">
        <v>120</v>
      </c>
      <c r="I324" s="123">
        <v>-34</v>
      </c>
      <c r="J324" s="124" t="s">
        <v>51</v>
      </c>
      <c r="K324" s="125">
        <v>157.296</v>
      </c>
      <c r="L324" s="126"/>
      <c r="M324" s="127">
        <f>IF(ISERROR(K324*L324),0,K324*L324)</f>
        <v>0</v>
      </c>
      <c r="N324" s="128" t="s">
        <v>52</v>
      </c>
      <c r="O324" s="129">
        <v>4607109941409</v>
      </c>
      <c r="P324" s="130" t="str">
        <f>HYPERLINK("http://www.gardenbulbs.ru/images/Bushes_CL/thumbnails/"&amp;R324&amp;".jpg","фото1")</f>
        <v>фото1</v>
      </c>
      <c r="Q324" s="135"/>
      <c r="R324" s="131" t="s">
        <v>586</v>
      </c>
      <c r="S324" s="132"/>
      <c r="T324" s="133"/>
      <c r="U324" s="134">
        <v>290</v>
      </c>
    </row>
    <row r="325" spans="1:21" ht="15.75" hidden="1">
      <c r="A325" s="104"/>
      <c r="B325" s="136"/>
      <c r="C325" s="117"/>
      <c r="D325" s="118"/>
      <c r="E325" s="119"/>
      <c r="F325" s="120"/>
      <c r="G325" s="121"/>
      <c r="H325" s="122"/>
      <c r="I325" s="123"/>
      <c r="J325" s="124"/>
      <c r="K325" s="125">
        <v>0</v>
      </c>
      <c r="L325" s="126"/>
      <c r="M325" s="127"/>
      <c r="N325" s="128"/>
      <c r="O325" s="129"/>
      <c r="P325" s="130"/>
      <c r="Q325" s="135"/>
      <c r="R325" s="131"/>
      <c r="S325" s="132"/>
      <c r="T325" s="133"/>
      <c r="U325" s="134"/>
    </row>
    <row r="326" spans="1:21" ht="15.75" hidden="1">
      <c r="A326" s="104"/>
      <c r="B326" s="136"/>
      <c r="C326" s="117"/>
      <c r="D326" s="118"/>
      <c r="E326" s="119"/>
      <c r="F326" s="120"/>
      <c r="G326" s="121"/>
      <c r="H326" s="122"/>
      <c r="I326" s="123"/>
      <c r="J326" s="124"/>
      <c r="K326" s="125">
        <v>0</v>
      </c>
      <c r="L326" s="126"/>
      <c r="M326" s="127"/>
      <c r="N326" s="128"/>
      <c r="O326" s="129"/>
      <c r="P326" s="130"/>
      <c r="Q326" s="135"/>
      <c r="R326" s="131"/>
      <c r="S326" s="132"/>
      <c r="T326" s="133"/>
      <c r="U326" s="134"/>
    </row>
    <row r="327" spans="1:21" ht="15.75" hidden="1">
      <c r="A327" s="104"/>
      <c r="B327" s="136"/>
      <c r="C327" s="117"/>
      <c r="D327" s="118"/>
      <c r="E327" s="119"/>
      <c r="F327" s="120"/>
      <c r="G327" s="121"/>
      <c r="H327" s="122"/>
      <c r="I327" s="123"/>
      <c r="J327" s="124"/>
      <c r="K327" s="125">
        <v>0</v>
      </c>
      <c r="L327" s="126"/>
      <c r="M327" s="127"/>
      <c r="N327" s="128"/>
      <c r="O327" s="129"/>
      <c r="P327" s="130"/>
      <c r="Q327" s="135"/>
      <c r="R327" s="131"/>
      <c r="S327" s="132"/>
      <c r="T327" s="133"/>
      <c r="U327" s="134"/>
    </row>
    <row r="328" spans="1:21" ht="15.75" hidden="1">
      <c r="A328" s="104"/>
      <c r="B328" s="136"/>
      <c r="C328" s="117"/>
      <c r="D328" s="118"/>
      <c r="E328" s="119"/>
      <c r="F328" s="120"/>
      <c r="G328" s="121"/>
      <c r="H328" s="122"/>
      <c r="I328" s="123"/>
      <c r="J328" s="124"/>
      <c r="K328" s="125">
        <v>0</v>
      </c>
      <c r="L328" s="126"/>
      <c r="M328" s="127"/>
      <c r="N328" s="128"/>
      <c r="O328" s="129"/>
      <c r="P328" s="130"/>
      <c r="Q328" s="135"/>
      <c r="R328" s="131"/>
      <c r="S328" s="132"/>
      <c r="T328" s="133"/>
      <c r="U328" s="134"/>
    </row>
    <row r="329" spans="1:21" ht="15.75" hidden="1">
      <c r="A329" s="104"/>
      <c r="B329" s="136"/>
      <c r="C329" s="117"/>
      <c r="D329" s="118"/>
      <c r="E329" s="119"/>
      <c r="F329" s="120"/>
      <c r="G329" s="121"/>
      <c r="H329" s="122"/>
      <c r="I329" s="123"/>
      <c r="J329" s="124"/>
      <c r="K329" s="125">
        <v>0</v>
      </c>
      <c r="L329" s="126"/>
      <c r="M329" s="127"/>
      <c r="N329" s="128"/>
      <c r="O329" s="129"/>
      <c r="P329" s="130"/>
      <c r="Q329" s="135"/>
      <c r="R329" s="131"/>
      <c r="S329" s="132"/>
      <c r="T329" s="133"/>
      <c r="U329" s="134"/>
    </row>
    <row r="330" spans="1:21" ht="15.75" hidden="1">
      <c r="A330" s="104"/>
      <c r="B330" s="136"/>
      <c r="C330" s="117"/>
      <c r="D330" s="118"/>
      <c r="E330" s="119"/>
      <c r="F330" s="120"/>
      <c r="G330" s="121"/>
      <c r="H330" s="122"/>
      <c r="I330" s="123"/>
      <c r="J330" s="124"/>
      <c r="K330" s="125">
        <v>0</v>
      </c>
      <c r="L330" s="126"/>
      <c r="M330" s="127"/>
      <c r="N330" s="128"/>
      <c r="O330" s="129"/>
      <c r="P330" s="130"/>
      <c r="Q330" s="135"/>
      <c r="R330" s="131"/>
      <c r="S330" s="132"/>
      <c r="T330" s="133"/>
      <c r="U330" s="134"/>
    </row>
    <row r="331" spans="1:21" ht="38.25">
      <c r="A331" s="104">
        <v>323</v>
      </c>
      <c r="B331" s="136"/>
      <c r="C331" s="117">
        <v>4919</v>
      </c>
      <c r="D331" s="118" t="s">
        <v>581</v>
      </c>
      <c r="E331" s="119" t="s">
        <v>588</v>
      </c>
      <c r="F331" s="120" t="s">
        <v>589</v>
      </c>
      <c r="G331" s="121" t="s">
        <v>590</v>
      </c>
      <c r="H331" s="122">
        <v>120</v>
      </c>
      <c r="I331" s="123">
        <v>-34</v>
      </c>
      <c r="J331" s="124" t="s">
        <v>51</v>
      </c>
      <c r="K331" s="125">
        <v>157.296</v>
      </c>
      <c r="L331" s="126"/>
      <c r="M331" s="127">
        <f>IF(ISERROR(K331*L331),0,K331*L331)</f>
        <v>0</v>
      </c>
      <c r="N331" s="128" t="s">
        <v>52</v>
      </c>
      <c r="O331" s="129">
        <v>4607109941430</v>
      </c>
      <c r="P331" s="130" t="str">
        <f>HYPERLINK("http://www.gardenbulbs.ru/images/Bushes_CL/thumbnails/"&amp;R331&amp;".jpg","фото1")</f>
        <v>фото1</v>
      </c>
      <c r="Q331" s="135"/>
      <c r="R331" s="131" t="s">
        <v>589</v>
      </c>
      <c r="S331" s="132"/>
      <c r="T331" s="133"/>
      <c r="U331" s="134">
        <v>290</v>
      </c>
    </row>
    <row r="332" spans="1:21" ht="30">
      <c r="A332" s="104">
        <v>324</v>
      </c>
      <c r="B332" s="136"/>
      <c r="C332" s="117">
        <v>4920</v>
      </c>
      <c r="D332" s="118" t="s">
        <v>581</v>
      </c>
      <c r="E332" s="119" t="s">
        <v>591</v>
      </c>
      <c r="F332" s="120" t="s">
        <v>592</v>
      </c>
      <c r="G332" s="121" t="s">
        <v>593</v>
      </c>
      <c r="H332" s="122">
        <v>60</v>
      </c>
      <c r="I332" s="123">
        <v>-34</v>
      </c>
      <c r="J332" s="124" t="s">
        <v>51</v>
      </c>
      <c r="K332" s="125">
        <v>157.296</v>
      </c>
      <c r="L332" s="126"/>
      <c r="M332" s="127">
        <f>IF(ISERROR(K332*L332),0,K332*L332)</f>
        <v>0</v>
      </c>
      <c r="N332" s="128" t="s">
        <v>52</v>
      </c>
      <c r="O332" s="129">
        <v>4607109941447</v>
      </c>
      <c r="P332" s="130" t="str">
        <f>HYPERLINK("http://www.gardenbulbs.ru/images/Bushes_CL/thumbnails/"&amp;R332&amp;".jpg","фото1")</f>
        <v>фото1</v>
      </c>
      <c r="Q332" s="135"/>
      <c r="R332" s="131" t="s">
        <v>592</v>
      </c>
      <c r="S332" s="132"/>
      <c r="T332" s="133"/>
      <c r="U332" s="134">
        <v>290</v>
      </c>
    </row>
    <row r="333" spans="1:21" ht="15.75" hidden="1">
      <c r="A333" s="104"/>
      <c r="B333" s="136"/>
      <c r="C333" s="117"/>
      <c r="D333" s="118"/>
      <c r="E333" s="119"/>
      <c r="F333" s="120"/>
      <c r="G333" s="121"/>
      <c r="H333" s="122"/>
      <c r="I333" s="123"/>
      <c r="J333" s="124"/>
      <c r="K333" s="125">
        <v>0</v>
      </c>
      <c r="L333" s="126"/>
      <c r="M333" s="127"/>
      <c r="N333" s="128"/>
      <c r="O333" s="129"/>
      <c r="P333" s="130"/>
      <c r="Q333" s="130"/>
      <c r="R333" s="131"/>
      <c r="S333" s="132"/>
      <c r="T333" s="133"/>
      <c r="U333" s="134"/>
    </row>
    <row r="334" spans="1:21" ht="15.75" hidden="1">
      <c r="A334" s="104"/>
      <c r="B334" s="136"/>
      <c r="C334" s="117"/>
      <c r="D334" s="118"/>
      <c r="E334" s="119"/>
      <c r="F334" s="120"/>
      <c r="G334" s="121"/>
      <c r="H334" s="122"/>
      <c r="I334" s="123"/>
      <c r="J334" s="124"/>
      <c r="K334" s="125">
        <v>0</v>
      </c>
      <c r="L334" s="126"/>
      <c r="M334" s="127"/>
      <c r="N334" s="128"/>
      <c r="O334" s="129"/>
      <c r="P334" s="130"/>
      <c r="Q334" s="130"/>
      <c r="R334" s="131"/>
      <c r="S334" s="132"/>
      <c r="T334" s="133"/>
      <c r="U334" s="134"/>
    </row>
    <row r="335" spans="1:21" ht="38.25">
      <c r="A335" s="104">
        <v>327</v>
      </c>
      <c r="B335" s="136"/>
      <c r="C335" s="117">
        <v>4921</v>
      </c>
      <c r="D335" s="118" t="s">
        <v>581</v>
      </c>
      <c r="E335" s="119" t="s">
        <v>594</v>
      </c>
      <c r="F335" s="120" t="s">
        <v>595</v>
      </c>
      <c r="G335" s="121" t="s">
        <v>596</v>
      </c>
      <c r="H335" s="122">
        <v>50</v>
      </c>
      <c r="I335" s="123">
        <v>-34</v>
      </c>
      <c r="J335" s="124" t="s">
        <v>117</v>
      </c>
      <c r="K335" s="125">
        <v>157.296</v>
      </c>
      <c r="L335" s="126"/>
      <c r="M335" s="127">
        <f aca="true" t="shared" si="7" ref="M335:M343">IF(ISERROR(K335*L335),0,K335*L335)</f>
        <v>0</v>
      </c>
      <c r="N335" s="128" t="s">
        <v>52</v>
      </c>
      <c r="O335" s="129">
        <v>4607109941454</v>
      </c>
      <c r="P335" s="130" t="str">
        <f aca="true" t="shared" si="8" ref="P335:P343">HYPERLINK("http://www.gardenbulbs.ru/images/Bushes_CL/thumbnails/"&amp;R335&amp;".jpg","фото1")</f>
        <v>фото1</v>
      </c>
      <c r="Q335" s="135"/>
      <c r="R335" s="131" t="s">
        <v>595</v>
      </c>
      <c r="S335" s="132"/>
      <c r="T335" s="133"/>
      <c r="U335" s="134">
        <v>290</v>
      </c>
    </row>
    <row r="336" spans="1:21" ht="38.25">
      <c r="A336" s="104">
        <v>328</v>
      </c>
      <c r="B336" s="136"/>
      <c r="C336" s="117">
        <v>4922</v>
      </c>
      <c r="D336" s="118" t="s">
        <v>581</v>
      </c>
      <c r="E336" s="119" t="s">
        <v>597</v>
      </c>
      <c r="F336" s="120" t="s">
        <v>598</v>
      </c>
      <c r="G336" s="121" t="s">
        <v>599</v>
      </c>
      <c r="H336" s="122">
        <v>50</v>
      </c>
      <c r="I336" s="123">
        <v>-34</v>
      </c>
      <c r="J336" s="124" t="s">
        <v>117</v>
      </c>
      <c r="K336" s="125">
        <v>186.644</v>
      </c>
      <c r="L336" s="126"/>
      <c r="M336" s="127">
        <f t="shared" si="7"/>
        <v>0</v>
      </c>
      <c r="N336" s="128" t="s">
        <v>52</v>
      </c>
      <c r="O336" s="129">
        <v>4607109941461</v>
      </c>
      <c r="P336" s="130" t="str">
        <f t="shared" si="8"/>
        <v>фото1</v>
      </c>
      <c r="Q336" s="135"/>
      <c r="R336" s="131" t="s">
        <v>598</v>
      </c>
      <c r="S336" s="132"/>
      <c r="T336" s="133"/>
      <c r="U336" s="134">
        <v>290</v>
      </c>
    </row>
    <row r="337" spans="1:21" ht="38.25">
      <c r="A337" s="104">
        <v>329</v>
      </c>
      <c r="B337" s="136"/>
      <c r="C337" s="117">
        <v>4923</v>
      </c>
      <c r="D337" s="118" t="s">
        <v>581</v>
      </c>
      <c r="E337" s="119" t="s">
        <v>600</v>
      </c>
      <c r="F337" s="120" t="s">
        <v>601</v>
      </c>
      <c r="G337" s="121" t="s">
        <v>602</v>
      </c>
      <c r="H337" s="122">
        <v>50</v>
      </c>
      <c r="I337" s="123">
        <v>-34</v>
      </c>
      <c r="J337" s="124" t="s">
        <v>117</v>
      </c>
      <c r="K337" s="125">
        <v>157.296</v>
      </c>
      <c r="L337" s="126"/>
      <c r="M337" s="127">
        <f t="shared" si="7"/>
        <v>0</v>
      </c>
      <c r="N337" s="128" t="s">
        <v>52</v>
      </c>
      <c r="O337" s="129">
        <v>4607109941478</v>
      </c>
      <c r="P337" s="130" t="str">
        <f t="shared" si="8"/>
        <v>фото1</v>
      </c>
      <c r="Q337" s="135"/>
      <c r="R337" s="131" t="s">
        <v>601</v>
      </c>
      <c r="S337" s="132"/>
      <c r="T337" s="133"/>
      <c r="U337" s="134">
        <v>290</v>
      </c>
    </row>
    <row r="338" spans="1:21" ht="30">
      <c r="A338" s="104">
        <v>330</v>
      </c>
      <c r="B338" s="136"/>
      <c r="C338" s="117">
        <v>7274</v>
      </c>
      <c r="D338" s="118" t="s">
        <v>581</v>
      </c>
      <c r="E338" s="119" t="s">
        <v>603</v>
      </c>
      <c r="F338" s="120" t="s">
        <v>604</v>
      </c>
      <c r="G338" s="121" t="s">
        <v>605</v>
      </c>
      <c r="H338" s="122">
        <v>60</v>
      </c>
      <c r="I338" s="123">
        <v>-34</v>
      </c>
      <c r="J338" s="124" t="s">
        <v>51</v>
      </c>
      <c r="K338" s="125">
        <v>157.296</v>
      </c>
      <c r="L338" s="126"/>
      <c r="M338" s="127">
        <f t="shared" si="7"/>
        <v>0</v>
      </c>
      <c r="N338" s="128" t="s">
        <v>52</v>
      </c>
      <c r="O338" s="129">
        <v>4607109949184</v>
      </c>
      <c r="P338" s="130" t="str">
        <f t="shared" si="8"/>
        <v>фото1</v>
      </c>
      <c r="Q338" s="135"/>
      <c r="R338" s="131" t="s">
        <v>604</v>
      </c>
      <c r="S338" s="132"/>
      <c r="T338" s="133"/>
      <c r="U338" s="134">
        <v>290</v>
      </c>
    </row>
    <row r="339" spans="1:21" ht="38.25">
      <c r="A339" s="104">
        <v>331</v>
      </c>
      <c r="B339" s="136"/>
      <c r="C339" s="117">
        <v>7223</v>
      </c>
      <c r="D339" s="118" t="s">
        <v>606</v>
      </c>
      <c r="E339" s="119" t="s">
        <v>607</v>
      </c>
      <c r="F339" s="120" t="s">
        <v>608</v>
      </c>
      <c r="G339" s="121" t="s">
        <v>609</v>
      </c>
      <c r="H339" s="122" t="s">
        <v>610</v>
      </c>
      <c r="I339" s="123">
        <v>-26</v>
      </c>
      <c r="J339" s="124" t="s">
        <v>51</v>
      </c>
      <c r="K339" s="125">
        <v>236.40800000000002</v>
      </c>
      <c r="L339" s="126"/>
      <c r="M339" s="127">
        <f t="shared" si="7"/>
        <v>0</v>
      </c>
      <c r="N339" s="128" t="s">
        <v>52</v>
      </c>
      <c r="O339" s="129">
        <v>4607109948675</v>
      </c>
      <c r="P339" s="130" t="str">
        <f t="shared" si="8"/>
        <v>фото1</v>
      </c>
      <c r="Q339" s="130" t="str">
        <f>HYPERLINK("http://www.gardenbulbs.ru/images/Bushes_CL/thumbnails/"&amp;S339&amp;".jpg","фото2")</f>
        <v>фото2</v>
      </c>
      <c r="R339" s="131" t="s">
        <v>611</v>
      </c>
      <c r="S339" s="132" t="s">
        <v>612</v>
      </c>
      <c r="T339" s="133"/>
      <c r="U339" s="134">
        <v>370</v>
      </c>
    </row>
    <row r="340" spans="1:21" ht="38.25">
      <c r="A340" s="104">
        <v>332</v>
      </c>
      <c r="B340" s="136"/>
      <c r="C340" s="117">
        <v>7224</v>
      </c>
      <c r="D340" s="118" t="s">
        <v>606</v>
      </c>
      <c r="E340" s="119" t="s">
        <v>613</v>
      </c>
      <c r="F340" s="120" t="s">
        <v>614</v>
      </c>
      <c r="G340" s="121" t="s">
        <v>609</v>
      </c>
      <c r="H340" s="122" t="s">
        <v>610</v>
      </c>
      <c r="I340" s="123">
        <v>-26</v>
      </c>
      <c r="J340" s="124" t="s">
        <v>51</v>
      </c>
      <c r="K340" s="125">
        <v>236.40800000000002</v>
      </c>
      <c r="L340" s="126"/>
      <c r="M340" s="127">
        <f t="shared" si="7"/>
        <v>0</v>
      </c>
      <c r="N340" s="128" t="s">
        <v>52</v>
      </c>
      <c r="O340" s="129">
        <v>4607109948682</v>
      </c>
      <c r="P340" s="130" t="str">
        <f t="shared" si="8"/>
        <v>фото1</v>
      </c>
      <c r="Q340" s="135"/>
      <c r="R340" s="131" t="s">
        <v>614</v>
      </c>
      <c r="S340" s="132"/>
      <c r="T340" s="133"/>
      <c r="U340" s="134">
        <v>370</v>
      </c>
    </row>
    <row r="341" spans="1:21" ht="63.75">
      <c r="A341" s="104">
        <v>333</v>
      </c>
      <c r="B341" s="136"/>
      <c r="C341" s="117">
        <v>5491</v>
      </c>
      <c r="D341" s="118" t="s">
        <v>615</v>
      </c>
      <c r="E341" s="119" t="s">
        <v>616</v>
      </c>
      <c r="F341" s="120" t="s">
        <v>617</v>
      </c>
      <c r="G341" s="121" t="s">
        <v>618</v>
      </c>
      <c r="H341" s="122">
        <v>150</v>
      </c>
      <c r="I341" s="123">
        <v>-35</v>
      </c>
      <c r="J341" s="124" t="s">
        <v>51</v>
      </c>
      <c r="K341" s="125">
        <v>256.36</v>
      </c>
      <c r="L341" s="126"/>
      <c r="M341" s="127">
        <f t="shared" si="7"/>
        <v>0</v>
      </c>
      <c r="N341" s="128" t="s">
        <v>52</v>
      </c>
      <c r="O341" s="129">
        <v>4607109936054</v>
      </c>
      <c r="P341" s="130" t="str">
        <f t="shared" si="8"/>
        <v>фото1</v>
      </c>
      <c r="Q341" s="130" t="str">
        <f>HYPERLINK("http://www.gardenbulbs.ru/images/Bushes_CL/thumbnails/"&amp;S341&amp;".jpg","фото2")</f>
        <v>фото2</v>
      </c>
      <c r="R341" s="131" t="s">
        <v>619</v>
      </c>
      <c r="S341" s="132" t="s">
        <v>620</v>
      </c>
      <c r="T341" s="133"/>
      <c r="U341" s="134">
        <v>370</v>
      </c>
    </row>
    <row r="342" spans="1:21" ht="51">
      <c r="A342" s="104">
        <v>334</v>
      </c>
      <c r="B342" s="136"/>
      <c r="C342" s="117">
        <v>5501</v>
      </c>
      <c r="D342" s="118" t="s">
        <v>621</v>
      </c>
      <c r="E342" s="119" t="s">
        <v>622</v>
      </c>
      <c r="F342" s="120" t="s">
        <v>623</v>
      </c>
      <c r="G342" s="121" t="s">
        <v>624</v>
      </c>
      <c r="H342" s="122" t="s">
        <v>625</v>
      </c>
      <c r="I342" s="123">
        <v>-45</v>
      </c>
      <c r="J342" s="124" t="s">
        <v>51</v>
      </c>
      <c r="K342" s="125">
        <v>246.616</v>
      </c>
      <c r="L342" s="126"/>
      <c r="M342" s="127">
        <f t="shared" si="7"/>
        <v>0</v>
      </c>
      <c r="N342" s="128" t="s">
        <v>52</v>
      </c>
      <c r="O342" s="129">
        <v>4607109936245</v>
      </c>
      <c r="P342" s="130" t="str">
        <f t="shared" si="8"/>
        <v>фото1</v>
      </c>
      <c r="Q342" s="130" t="str">
        <f>HYPERLINK("http://www.gardenbulbs.ru/images/Bushes_CL/thumbnails/"&amp;S342&amp;".jpg","фото2")</f>
        <v>фото2</v>
      </c>
      <c r="R342" s="131" t="s">
        <v>626</v>
      </c>
      <c r="S342" s="132" t="s">
        <v>627</v>
      </c>
      <c r="T342" s="133"/>
      <c r="U342" s="134">
        <v>290</v>
      </c>
    </row>
    <row r="343" spans="1:21" ht="76.5">
      <c r="A343" s="104">
        <v>335</v>
      </c>
      <c r="B343" s="136"/>
      <c r="C343" s="117">
        <v>4929</v>
      </c>
      <c r="D343" s="118" t="s">
        <v>628</v>
      </c>
      <c r="E343" s="119" t="s">
        <v>629</v>
      </c>
      <c r="F343" s="120" t="s">
        <v>630</v>
      </c>
      <c r="G343" s="121" t="s">
        <v>631</v>
      </c>
      <c r="H343" s="122">
        <v>150</v>
      </c>
      <c r="I343" s="123">
        <v>-32</v>
      </c>
      <c r="J343" s="124" t="s">
        <v>51</v>
      </c>
      <c r="K343" s="125">
        <v>250.328</v>
      </c>
      <c r="L343" s="126"/>
      <c r="M343" s="127">
        <f t="shared" si="7"/>
        <v>0</v>
      </c>
      <c r="N343" s="128" t="s">
        <v>52</v>
      </c>
      <c r="O343" s="129">
        <v>4607109941539</v>
      </c>
      <c r="P343" s="130" t="str">
        <f t="shared" si="8"/>
        <v>фото1</v>
      </c>
      <c r="Q343" s="130" t="str">
        <f>HYPERLINK("http://www.gardenbulbs.ru/images/Bushes_CL/thumbnails/"&amp;S343&amp;".jpg","фото2")</f>
        <v>фото2</v>
      </c>
      <c r="R343" s="131" t="s">
        <v>632</v>
      </c>
      <c r="S343" s="132" t="s">
        <v>633</v>
      </c>
      <c r="T343" s="133"/>
      <c r="U343" s="134" t="s">
        <v>128</v>
      </c>
    </row>
    <row r="344" spans="1:21" ht="15.75" hidden="1">
      <c r="A344" s="104"/>
      <c r="B344" s="136"/>
      <c r="C344" s="117"/>
      <c r="D344" s="118"/>
      <c r="E344" s="119"/>
      <c r="F344" s="120"/>
      <c r="G344" s="121"/>
      <c r="H344" s="122"/>
      <c r="I344" s="123"/>
      <c r="J344" s="124"/>
      <c r="K344" s="125">
        <v>0</v>
      </c>
      <c r="L344" s="126"/>
      <c r="M344" s="127"/>
      <c r="N344" s="128"/>
      <c r="O344" s="129"/>
      <c r="P344" s="130"/>
      <c r="Q344" s="135"/>
      <c r="R344" s="131"/>
      <c r="S344" s="132"/>
      <c r="T344" s="133"/>
      <c r="U344" s="134"/>
    </row>
    <row r="345" spans="1:21" ht="15.75" hidden="1">
      <c r="A345" s="104"/>
      <c r="B345" s="136"/>
      <c r="C345" s="117"/>
      <c r="D345" s="118"/>
      <c r="E345" s="119"/>
      <c r="F345" s="120"/>
      <c r="G345" s="121"/>
      <c r="H345" s="122"/>
      <c r="I345" s="123"/>
      <c r="J345" s="124"/>
      <c r="K345" s="125">
        <v>0</v>
      </c>
      <c r="L345" s="126"/>
      <c r="M345" s="127"/>
      <c r="N345" s="128"/>
      <c r="O345" s="129"/>
      <c r="P345" s="130"/>
      <c r="Q345" s="135"/>
      <c r="R345" s="131"/>
      <c r="S345" s="132"/>
      <c r="T345" s="133"/>
      <c r="U345" s="134"/>
    </row>
    <row r="346" spans="1:21" ht="15.75" hidden="1">
      <c r="A346" s="104"/>
      <c r="B346" s="136"/>
      <c r="C346" s="117"/>
      <c r="D346" s="118"/>
      <c r="E346" s="119"/>
      <c r="F346" s="120"/>
      <c r="G346" s="121"/>
      <c r="H346" s="122"/>
      <c r="I346" s="123"/>
      <c r="J346" s="124"/>
      <c r="K346" s="125">
        <v>0</v>
      </c>
      <c r="L346" s="126"/>
      <c r="M346" s="127"/>
      <c r="N346" s="128"/>
      <c r="O346" s="129"/>
      <c r="P346" s="130"/>
      <c r="Q346" s="135"/>
      <c r="R346" s="131"/>
      <c r="S346" s="132"/>
      <c r="T346" s="133"/>
      <c r="U346" s="134"/>
    </row>
    <row r="347" spans="1:21" ht="15.75" hidden="1">
      <c r="A347" s="104"/>
      <c r="B347" s="136"/>
      <c r="C347" s="117"/>
      <c r="D347" s="118"/>
      <c r="E347" s="119"/>
      <c r="F347" s="120"/>
      <c r="G347" s="121"/>
      <c r="H347" s="122"/>
      <c r="I347" s="123"/>
      <c r="J347" s="124"/>
      <c r="K347" s="125">
        <v>0</v>
      </c>
      <c r="L347" s="126"/>
      <c r="M347" s="127"/>
      <c r="N347" s="128"/>
      <c r="O347" s="129"/>
      <c r="P347" s="130"/>
      <c r="Q347" s="130"/>
      <c r="R347" s="131"/>
      <c r="S347" s="132"/>
      <c r="T347" s="133"/>
      <c r="U347" s="134"/>
    </row>
    <row r="348" spans="1:21" ht="15.75" hidden="1">
      <c r="A348" s="104"/>
      <c r="B348" s="136"/>
      <c r="C348" s="117"/>
      <c r="D348" s="118"/>
      <c r="E348" s="119"/>
      <c r="F348" s="120"/>
      <c r="G348" s="121"/>
      <c r="H348" s="122"/>
      <c r="I348" s="123"/>
      <c r="J348" s="124"/>
      <c r="K348" s="125">
        <v>0</v>
      </c>
      <c r="L348" s="126"/>
      <c r="M348" s="127"/>
      <c r="N348" s="128"/>
      <c r="O348" s="129"/>
      <c r="P348" s="130"/>
      <c r="Q348" s="135"/>
      <c r="R348" s="131"/>
      <c r="S348" s="132"/>
      <c r="T348" s="133"/>
      <c r="U348" s="134"/>
    </row>
    <row r="349" spans="1:21" ht="15.75" hidden="1">
      <c r="A349" s="104"/>
      <c r="B349" s="136"/>
      <c r="C349" s="117"/>
      <c r="D349" s="118"/>
      <c r="E349" s="119"/>
      <c r="F349" s="120"/>
      <c r="G349" s="121"/>
      <c r="H349" s="122"/>
      <c r="I349" s="123"/>
      <c r="J349" s="124"/>
      <c r="K349" s="125">
        <v>0</v>
      </c>
      <c r="L349" s="126"/>
      <c r="M349" s="127"/>
      <c r="N349" s="128"/>
      <c r="O349" s="129"/>
      <c r="P349" s="130"/>
      <c r="Q349" s="135"/>
      <c r="R349" s="131"/>
      <c r="S349" s="132"/>
      <c r="T349" s="133"/>
      <c r="U349" s="134"/>
    </row>
    <row r="350" spans="1:21" ht="15.75" hidden="1">
      <c r="A350" s="104"/>
      <c r="B350" s="136"/>
      <c r="C350" s="117"/>
      <c r="D350" s="118"/>
      <c r="E350" s="119"/>
      <c r="F350" s="120"/>
      <c r="G350" s="121"/>
      <c r="H350" s="122"/>
      <c r="I350" s="123"/>
      <c r="J350" s="124"/>
      <c r="K350" s="125">
        <v>0</v>
      </c>
      <c r="L350" s="126"/>
      <c r="M350" s="127"/>
      <c r="N350" s="128"/>
      <c r="O350" s="129"/>
      <c r="P350" s="130"/>
      <c r="Q350" s="135"/>
      <c r="R350" s="131"/>
      <c r="S350" s="132"/>
      <c r="T350" s="133"/>
      <c r="U350" s="134"/>
    </row>
    <row r="351" spans="1:21" ht="15.75" hidden="1">
      <c r="A351" s="104"/>
      <c r="B351" s="136"/>
      <c r="C351" s="117"/>
      <c r="D351" s="118"/>
      <c r="E351" s="119"/>
      <c r="F351" s="120"/>
      <c r="G351" s="121"/>
      <c r="H351" s="122"/>
      <c r="I351" s="123"/>
      <c r="J351" s="124"/>
      <c r="K351" s="125">
        <v>0</v>
      </c>
      <c r="L351" s="126"/>
      <c r="M351" s="127"/>
      <c r="N351" s="128"/>
      <c r="O351" s="129"/>
      <c r="P351" s="130"/>
      <c r="Q351" s="135"/>
      <c r="R351" s="131"/>
      <c r="S351" s="132"/>
      <c r="T351" s="133"/>
      <c r="U351" s="134"/>
    </row>
    <row r="352" spans="1:21" ht="15.75" hidden="1">
      <c r="A352" s="104"/>
      <c r="B352" s="136"/>
      <c r="C352" s="117"/>
      <c r="D352" s="118"/>
      <c r="E352" s="119"/>
      <c r="F352" s="120"/>
      <c r="G352" s="121"/>
      <c r="H352" s="122"/>
      <c r="I352" s="123"/>
      <c r="J352" s="124"/>
      <c r="K352" s="125">
        <v>0</v>
      </c>
      <c r="L352" s="126"/>
      <c r="M352" s="127"/>
      <c r="N352" s="128"/>
      <c r="O352" s="129"/>
      <c r="P352" s="130"/>
      <c r="Q352" s="135"/>
      <c r="R352" s="131"/>
      <c r="S352" s="132"/>
      <c r="T352" s="133"/>
      <c r="U352" s="134"/>
    </row>
    <row r="353" spans="1:21" ht="30">
      <c r="A353" s="104">
        <v>345</v>
      </c>
      <c r="B353" s="136"/>
      <c r="C353" s="117">
        <v>7291</v>
      </c>
      <c r="D353" s="118" t="s">
        <v>634</v>
      </c>
      <c r="E353" s="119" t="s">
        <v>635</v>
      </c>
      <c r="F353" s="120" t="s">
        <v>636</v>
      </c>
      <c r="G353" s="121" t="s">
        <v>637</v>
      </c>
      <c r="H353" s="122">
        <v>120</v>
      </c>
      <c r="I353" s="123">
        <v>-35</v>
      </c>
      <c r="J353" s="124" t="s">
        <v>51</v>
      </c>
      <c r="K353" s="125">
        <v>257.288</v>
      </c>
      <c r="L353" s="126"/>
      <c r="M353" s="127">
        <f aca="true" t="shared" si="9" ref="M353:M358">IF(ISERROR(K353*L353),0,K353*L353)</f>
        <v>0</v>
      </c>
      <c r="N353" s="128" t="s">
        <v>52</v>
      </c>
      <c r="O353" s="129">
        <v>4607109949351</v>
      </c>
      <c r="P353" s="130" t="str">
        <f aca="true" t="shared" si="10" ref="P353:P358">HYPERLINK("http://www.gardenbulbs.ru/images/Bushes_CL/thumbnails/"&amp;R353&amp;".jpg","фото1")</f>
        <v>фото1</v>
      </c>
      <c r="Q353" s="135"/>
      <c r="R353" s="131" t="s">
        <v>638</v>
      </c>
      <c r="S353" s="132"/>
      <c r="T353" s="133"/>
      <c r="U353" s="134">
        <v>290</v>
      </c>
    </row>
    <row r="354" spans="1:21" ht="76.5">
      <c r="A354" s="104">
        <v>346</v>
      </c>
      <c r="B354" s="136"/>
      <c r="C354" s="117">
        <v>4938</v>
      </c>
      <c r="D354" s="118" t="s">
        <v>634</v>
      </c>
      <c r="E354" s="119" t="s">
        <v>639</v>
      </c>
      <c r="F354" s="120" t="s">
        <v>640</v>
      </c>
      <c r="G354" s="121" t="s">
        <v>641</v>
      </c>
      <c r="H354" s="122">
        <v>200</v>
      </c>
      <c r="I354" s="123">
        <v>-26</v>
      </c>
      <c r="J354" s="124" t="s">
        <v>51</v>
      </c>
      <c r="K354" s="125">
        <v>406.696</v>
      </c>
      <c r="L354" s="126"/>
      <c r="M354" s="127">
        <f t="shared" si="9"/>
        <v>0</v>
      </c>
      <c r="N354" s="128" t="s">
        <v>52</v>
      </c>
      <c r="O354" s="129">
        <v>4607109941621</v>
      </c>
      <c r="P354" s="130" t="str">
        <f t="shared" si="10"/>
        <v>фото1</v>
      </c>
      <c r="Q354" s="135"/>
      <c r="R354" s="131" t="s">
        <v>640</v>
      </c>
      <c r="S354" s="132"/>
      <c r="T354" s="133"/>
      <c r="U354" s="134">
        <v>290</v>
      </c>
    </row>
    <row r="355" spans="1:21" ht="45">
      <c r="A355" s="104">
        <v>347</v>
      </c>
      <c r="B355" s="136"/>
      <c r="C355" s="117">
        <v>7292</v>
      </c>
      <c r="D355" s="118" t="s">
        <v>634</v>
      </c>
      <c r="E355" s="119" t="s">
        <v>642</v>
      </c>
      <c r="F355" s="120" t="s">
        <v>643</v>
      </c>
      <c r="G355" s="121" t="s">
        <v>644</v>
      </c>
      <c r="H355" s="122">
        <v>250</v>
      </c>
      <c r="I355" s="123">
        <v>-30</v>
      </c>
      <c r="J355" s="124" t="s">
        <v>51</v>
      </c>
      <c r="K355" s="125">
        <v>406.696</v>
      </c>
      <c r="L355" s="126"/>
      <c r="M355" s="127">
        <f t="shared" si="9"/>
        <v>0</v>
      </c>
      <c r="N355" s="128" t="s">
        <v>52</v>
      </c>
      <c r="O355" s="129">
        <v>4607109949368</v>
      </c>
      <c r="P355" s="130" t="str">
        <f t="shared" si="10"/>
        <v>фото1</v>
      </c>
      <c r="Q355" s="135"/>
      <c r="R355" s="131" t="s">
        <v>643</v>
      </c>
      <c r="S355" s="132"/>
      <c r="T355" s="133"/>
      <c r="U355" s="134">
        <v>290</v>
      </c>
    </row>
    <row r="356" spans="1:21" ht="38.25">
      <c r="A356" s="104">
        <v>348</v>
      </c>
      <c r="B356" s="136"/>
      <c r="C356" s="117">
        <v>7293</v>
      </c>
      <c r="D356" s="118" t="s">
        <v>634</v>
      </c>
      <c r="E356" s="119" t="s">
        <v>645</v>
      </c>
      <c r="F356" s="120" t="s">
        <v>646</v>
      </c>
      <c r="G356" s="121" t="s">
        <v>647</v>
      </c>
      <c r="H356" s="122">
        <v>60</v>
      </c>
      <c r="I356" s="123">
        <v>-29</v>
      </c>
      <c r="J356" s="124" t="s">
        <v>51</v>
      </c>
      <c r="K356" s="125">
        <v>406.696</v>
      </c>
      <c r="L356" s="126"/>
      <c r="M356" s="127">
        <f t="shared" si="9"/>
        <v>0</v>
      </c>
      <c r="N356" s="128" t="s">
        <v>52</v>
      </c>
      <c r="O356" s="129">
        <v>4607109949375</v>
      </c>
      <c r="P356" s="130" t="str">
        <f t="shared" si="10"/>
        <v>фото1</v>
      </c>
      <c r="Q356" s="135"/>
      <c r="R356" s="131" t="s">
        <v>648</v>
      </c>
      <c r="S356" s="132"/>
      <c r="T356" s="133"/>
      <c r="U356" s="134">
        <v>290</v>
      </c>
    </row>
    <row r="357" spans="1:21" ht="38.25">
      <c r="A357" s="104">
        <v>349</v>
      </c>
      <c r="B357" s="136"/>
      <c r="C357" s="117">
        <v>7294</v>
      </c>
      <c r="D357" s="118" t="s">
        <v>634</v>
      </c>
      <c r="E357" s="119" t="s">
        <v>649</v>
      </c>
      <c r="F357" s="120" t="s">
        <v>650</v>
      </c>
      <c r="G357" s="121" t="s">
        <v>651</v>
      </c>
      <c r="H357" s="122" t="s">
        <v>652</v>
      </c>
      <c r="I357" s="123">
        <v>-29</v>
      </c>
      <c r="J357" s="124" t="s">
        <v>51</v>
      </c>
      <c r="K357" s="125">
        <v>406.696</v>
      </c>
      <c r="L357" s="126"/>
      <c r="M357" s="127">
        <f t="shared" si="9"/>
        <v>0</v>
      </c>
      <c r="N357" s="128" t="s">
        <v>52</v>
      </c>
      <c r="O357" s="129">
        <v>4607109949382</v>
      </c>
      <c r="P357" s="130" t="str">
        <f t="shared" si="10"/>
        <v>фото1</v>
      </c>
      <c r="Q357" s="135"/>
      <c r="R357" s="131" t="s">
        <v>650</v>
      </c>
      <c r="S357" s="132"/>
      <c r="T357" s="133"/>
      <c r="U357" s="134">
        <v>290</v>
      </c>
    </row>
    <row r="358" spans="1:21" ht="51">
      <c r="A358" s="104">
        <v>350</v>
      </c>
      <c r="B358" s="136"/>
      <c r="C358" s="117">
        <v>4940</v>
      </c>
      <c r="D358" s="118" t="s">
        <v>653</v>
      </c>
      <c r="E358" s="119" t="s">
        <v>654</v>
      </c>
      <c r="F358" s="120" t="s">
        <v>655</v>
      </c>
      <c r="G358" s="121" t="s">
        <v>656</v>
      </c>
      <c r="H358" s="122">
        <v>150</v>
      </c>
      <c r="I358" s="123">
        <v>-28</v>
      </c>
      <c r="J358" s="124" t="s">
        <v>51</v>
      </c>
      <c r="K358" s="125">
        <v>406.696</v>
      </c>
      <c r="L358" s="126"/>
      <c r="M358" s="127">
        <f t="shared" si="9"/>
        <v>0</v>
      </c>
      <c r="N358" s="128" t="s">
        <v>52</v>
      </c>
      <c r="O358" s="129">
        <v>4607109941645</v>
      </c>
      <c r="P358" s="130" t="str">
        <f t="shared" si="10"/>
        <v>фото1</v>
      </c>
      <c r="Q358" s="135"/>
      <c r="R358" s="131" t="s">
        <v>657</v>
      </c>
      <c r="S358" s="132"/>
      <c r="T358" s="133"/>
      <c r="U358" s="134">
        <v>290</v>
      </c>
    </row>
    <row r="359" spans="1:21" ht="15.75" hidden="1">
      <c r="A359" s="104"/>
      <c r="B359" s="136"/>
      <c r="C359" s="117"/>
      <c r="D359" s="118"/>
      <c r="E359" s="119"/>
      <c r="F359" s="120"/>
      <c r="G359" s="121"/>
      <c r="H359" s="122"/>
      <c r="I359" s="123"/>
      <c r="J359" s="124"/>
      <c r="K359" s="125"/>
      <c r="L359" s="126"/>
      <c r="M359" s="127"/>
      <c r="N359" s="128"/>
      <c r="O359" s="129"/>
      <c r="P359" s="130"/>
      <c r="Q359" s="135"/>
      <c r="R359" s="131"/>
      <c r="S359" s="132"/>
      <c r="T359" s="133"/>
      <c r="U359" s="134"/>
    </row>
    <row r="360" spans="1:21" ht="15.75" hidden="1">
      <c r="A360" s="104"/>
      <c r="B360" s="136"/>
      <c r="C360" s="117"/>
      <c r="D360" s="118"/>
      <c r="E360" s="119"/>
      <c r="F360" s="120"/>
      <c r="G360" s="121"/>
      <c r="H360" s="122"/>
      <c r="I360" s="123"/>
      <c r="J360" s="124"/>
      <c r="K360" s="125"/>
      <c r="L360" s="126"/>
      <c r="M360" s="127"/>
      <c r="N360" s="128"/>
      <c r="O360" s="129"/>
      <c r="P360" s="130"/>
      <c r="Q360" s="130"/>
      <c r="R360" s="131"/>
      <c r="S360" s="132"/>
      <c r="T360" s="133"/>
      <c r="U360" s="134"/>
    </row>
    <row r="361" spans="1:21" ht="15.75" hidden="1">
      <c r="A361" s="104"/>
      <c r="B361" s="136"/>
      <c r="C361" s="117"/>
      <c r="D361" s="118"/>
      <c r="E361" s="119"/>
      <c r="F361" s="120"/>
      <c r="G361" s="121"/>
      <c r="H361" s="122"/>
      <c r="I361" s="123"/>
      <c r="J361" s="124"/>
      <c r="K361" s="125"/>
      <c r="L361" s="126"/>
      <c r="M361" s="127"/>
      <c r="N361" s="128"/>
      <c r="O361" s="129"/>
      <c r="P361" s="130"/>
      <c r="Q361" s="130"/>
      <c r="R361" s="131"/>
      <c r="S361" s="132"/>
      <c r="T361" s="133"/>
      <c r="U361" s="134"/>
    </row>
    <row r="362" spans="1:21" ht="15.75" hidden="1">
      <c r="A362" s="104"/>
      <c r="B362" s="136"/>
      <c r="C362" s="117"/>
      <c r="D362" s="118"/>
      <c r="E362" s="119"/>
      <c r="F362" s="120"/>
      <c r="G362" s="121"/>
      <c r="H362" s="122"/>
      <c r="I362" s="123"/>
      <c r="J362" s="124"/>
      <c r="K362" s="125">
        <v>0</v>
      </c>
      <c r="L362" s="126"/>
      <c r="M362" s="127"/>
      <c r="N362" s="128"/>
      <c r="O362" s="129"/>
      <c r="P362" s="130"/>
      <c r="Q362" s="130"/>
      <c r="R362" s="131"/>
      <c r="S362" s="132"/>
      <c r="T362" s="133"/>
      <c r="U362" s="134"/>
    </row>
    <row r="363" spans="1:21" ht="63.75">
      <c r="A363" s="104">
        <v>355</v>
      </c>
      <c r="B363" s="136"/>
      <c r="C363" s="117">
        <v>4961</v>
      </c>
      <c r="D363" s="118" t="s">
        <v>658</v>
      </c>
      <c r="E363" s="119" t="s">
        <v>659</v>
      </c>
      <c r="F363" s="120" t="s">
        <v>660</v>
      </c>
      <c r="G363" s="121" t="s">
        <v>661</v>
      </c>
      <c r="H363" s="122">
        <v>150</v>
      </c>
      <c r="I363" s="123">
        <v>-28</v>
      </c>
      <c r="J363" s="124" t="s">
        <v>51</v>
      </c>
      <c r="K363" s="125">
        <v>166.576</v>
      </c>
      <c r="L363" s="126"/>
      <c r="M363" s="127">
        <f>IF(ISERROR(K363*L363),0,K363*L363)</f>
        <v>0</v>
      </c>
      <c r="N363" s="128" t="s">
        <v>52</v>
      </c>
      <c r="O363" s="129">
        <v>4607109941652</v>
      </c>
      <c r="P363" s="130" t="str">
        <f>HYPERLINK("http://www.gardenbulbs.ru/images/Bushes_CL/thumbnails/"&amp;R363&amp;".jpg","фото1")</f>
        <v>фото1</v>
      </c>
      <c r="Q363" s="135"/>
      <c r="R363" s="131" t="s">
        <v>660</v>
      </c>
      <c r="S363" s="132"/>
      <c r="T363" s="133"/>
      <c r="U363" s="134">
        <v>290</v>
      </c>
    </row>
    <row r="364" spans="1:21" ht="15.75" hidden="1">
      <c r="A364" s="104"/>
      <c r="B364" s="136"/>
      <c r="C364" s="117"/>
      <c r="D364" s="118"/>
      <c r="E364" s="119"/>
      <c r="F364" s="120"/>
      <c r="G364" s="121"/>
      <c r="H364" s="122"/>
      <c r="I364" s="123"/>
      <c r="J364" s="124"/>
      <c r="K364" s="125">
        <v>0</v>
      </c>
      <c r="L364" s="126"/>
      <c r="M364" s="127"/>
      <c r="N364" s="128"/>
      <c r="O364" s="129"/>
      <c r="P364" s="130"/>
      <c r="Q364" s="130"/>
      <c r="R364" s="131"/>
      <c r="S364" s="132"/>
      <c r="T364" s="133"/>
      <c r="U364" s="134"/>
    </row>
    <row r="365" spans="1:21" ht="15.75" hidden="1">
      <c r="A365" s="104"/>
      <c r="B365" s="136"/>
      <c r="C365" s="117"/>
      <c r="D365" s="118"/>
      <c r="E365" s="119"/>
      <c r="F365" s="120"/>
      <c r="G365" s="121"/>
      <c r="H365" s="122"/>
      <c r="I365" s="123"/>
      <c r="J365" s="124"/>
      <c r="K365" s="125">
        <v>0</v>
      </c>
      <c r="L365" s="126"/>
      <c r="M365" s="127"/>
      <c r="N365" s="128"/>
      <c r="O365" s="129"/>
      <c r="P365" s="130"/>
      <c r="Q365" s="130"/>
      <c r="R365" s="131"/>
      <c r="S365" s="132"/>
      <c r="T365" s="133"/>
      <c r="U365" s="134"/>
    </row>
    <row r="366" spans="1:21" ht="15.75" hidden="1">
      <c r="A366" s="104"/>
      <c r="B366" s="136"/>
      <c r="C366" s="117"/>
      <c r="D366" s="118"/>
      <c r="E366" s="119"/>
      <c r="F366" s="120"/>
      <c r="G366" s="121"/>
      <c r="H366" s="122"/>
      <c r="I366" s="123"/>
      <c r="J366" s="124"/>
      <c r="K366" s="125">
        <v>0</v>
      </c>
      <c r="L366" s="126"/>
      <c r="M366" s="127"/>
      <c r="N366" s="128"/>
      <c r="O366" s="129"/>
      <c r="P366" s="130"/>
      <c r="Q366" s="130"/>
      <c r="R366" s="131"/>
      <c r="S366" s="132"/>
      <c r="T366" s="133"/>
      <c r="U366" s="134"/>
    </row>
    <row r="367" spans="1:21" ht="63.75">
      <c r="A367" s="104">
        <v>359</v>
      </c>
      <c r="B367" s="136" t="s">
        <v>60</v>
      </c>
      <c r="C367" s="117">
        <v>10946</v>
      </c>
      <c r="D367" s="118" t="s">
        <v>662</v>
      </c>
      <c r="E367" s="119" t="s">
        <v>663</v>
      </c>
      <c r="F367" s="120" t="s">
        <v>664</v>
      </c>
      <c r="G367" s="121" t="s">
        <v>665</v>
      </c>
      <c r="H367" s="122" t="s">
        <v>666</v>
      </c>
      <c r="I367" s="123">
        <v>-35</v>
      </c>
      <c r="J367" s="124" t="s">
        <v>51</v>
      </c>
      <c r="K367" s="125">
        <v>316.448</v>
      </c>
      <c r="L367" s="126"/>
      <c r="M367" s="127">
        <f>IF(ISERROR(K367*L367),0,K367*L367)</f>
        <v>0</v>
      </c>
      <c r="N367" s="128" t="s">
        <v>52</v>
      </c>
      <c r="O367" s="129">
        <v>4607109924006</v>
      </c>
      <c r="P367" s="130" t="str">
        <f>HYPERLINK("http://www.gardenbulbs.ru/images/Bushes_CL/thumbnails/"&amp;R367&amp;".jpg","фото1")</f>
        <v>фото1</v>
      </c>
      <c r="Q367" s="130" t="str">
        <f>HYPERLINK("http://www.gardenbulbs.ru/images/Bushes_CL/thumbnails/"&amp;S367&amp;".jpg","фото2")</f>
        <v>фото2</v>
      </c>
      <c r="R367" s="131" t="s">
        <v>664</v>
      </c>
      <c r="S367" s="132" t="s">
        <v>667</v>
      </c>
      <c r="T367" s="133"/>
      <c r="U367" s="134">
        <v>370</v>
      </c>
    </row>
    <row r="368" spans="1:21" ht="38.25">
      <c r="A368" s="104">
        <v>360</v>
      </c>
      <c r="B368" s="136"/>
      <c r="C368" s="117">
        <v>7219</v>
      </c>
      <c r="D368" s="118" t="s">
        <v>662</v>
      </c>
      <c r="E368" s="119" t="s">
        <v>668</v>
      </c>
      <c r="F368" s="120" t="s">
        <v>669</v>
      </c>
      <c r="G368" s="121" t="s">
        <v>670</v>
      </c>
      <c r="H368" s="122" t="s">
        <v>671</v>
      </c>
      <c r="I368" s="123">
        <v>-29</v>
      </c>
      <c r="J368" s="124" t="s">
        <v>51</v>
      </c>
      <c r="K368" s="125">
        <v>236.40800000000002</v>
      </c>
      <c r="L368" s="126"/>
      <c r="M368" s="127">
        <f>IF(ISERROR(K368*L368),0,K368*L368)</f>
        <v>0</v>
      </c>
      <c r="N368" s="128" t="s">
        <v>52</v>
      </c>
      <c r="O368" s="129">
        <v>4607109948637</v>
      </c>
      <c r="P368" s="130" t="str">
        <f>HYPERLINK("http://www.gardenbulbs.ru/images/Bushes_CL/thumbnails/"&amp;R368&amp;".jpg","фото1")</f>
        <v>фото1</v>
      </c>
      <c r="Q368" s="130" t="str">
        <f>HYPERLINK("http://www.gardenbulbs.ru/images/Bushes_CL/thumbnails/"&amp;S368&amp;".jpg","фото2")</f>
        <v>фото2</v>
      </c>
      <c r="R368" s="131" t="s">
        <v>672</v>
      </c>
      <c r="S368" s="132" t="s">
        <v>673</v>
      </c>
      <c r="T368" s="133"/>
      <c r="U368" s="134">
        <v>370</v>
      </c>
    </row>
    <row r="369" spans="1:21" ht="38.25">
      <c r="A369" s="104">
        <v>361</v>
      </c>
      <c r="B369" s="136"/>
      <c r="C369" s="117">
        <v>4963</v>
      </c>
      <c r="D369" s="118" t="s">
        <v>674</v>
      </c>
      <c r="E369" s="119" t="s">
        <v>675</v>
      </c>
      <c r="F369" s="120" t="s">
        <v>676</v>
      </c>
      <c r="G369" s="121" t="s">
        <v>677</v>
      </c>
      <c r="H369" s="122">
        <v>100</v>
      </c>
      <c r="I369" s="123">
        <v>-40</v>
      </c>
      <c r="J369" s="124" t="s">
        <v>117</v>
      </c>
      <c r="K369" s="125">
        <v>277.356</v>
      </c>
      <c r="L369" s="126"/>
      <c r="M369" s="127">
        <f>IF(ISERROR(K369*L369),0,K369*L369)</f>
        <v>0</v>
      </c>
      <c r="N369" s="128" t="s">
        <v>52</v>
      </c>
      <c r="O369" s="129">
        <v>4607109941676</v>
      </c>
      <c r="P369" s="130" t="str">
        <f>HYPERLINK("http://www.gardenbulbs.ru/images/Bushes_CL/thumbnails/"&amp;R369&amp;".jpg","фото1")</f>
        <v>фото1</v>
      </c>
      <c r="Q369" s="130" t="str">
        <f>HYPERLINK("http://www.gardenbulbs.ru/images/Bushes_CL/thumbnails/"&amp;S369&amp;".jpg","фото2")</f>
        <v>фото2</v>
      </c>
      <c r="R369" s="131" t="s">
        <v>676</v>
      </c>
      <c r="S369" s="132" t="s">
        <v>678</v>
      </c>
      <c r="T369" s="133"/>
      <c r="U369" s="134">
        <v>290</v>
      </c>
    </row>
    <row r="370" spans="1:21" ht="15.75" hidden="1">
      <c r="A370" s="104"/>
      <c r="B370" s="136"/>
      <c r="C370" s="117"/>
      <c r="D370" s="118"/>
      <c r="E370" s="119"/>
      <c r="F370" s="120"/>
      <c r="G370" s="121"/>
      <c r="H370" s="122"/>
      <c r="I370" s="123"/>
      <c r="J370" s="124"/>
      <c r="K370" s="125">
        <v>0</v>
      </c>
      <c r="L370" s="126"/>
      <c r="M370" s="127"/>
      <c r="N370" s="128"/>
      <c r="O370" s="129"/>
      <c r="P370" s="130"/>
      <c r="Q370" s="135"/>
      <c r="R370" s="131"/>
      <c r="S370" s="132"/>
      <c r="T370" s="133"/>
      <c r="U370" s="134"/>
    </row>
    <row r="371" spans="1:21" ht="38.25">
      <c r="A371" s="104">
        <v>363</v>
      </c>
      <c r="B371" s="136"/>
      <c r="C371" s="117">
        <v>5493</v>
      </c>
      <c r="D371" s="118" t="s">
        <v>679</v>
      </c>
      <c r="E371" s="119" t="s">
        <v>680</v>
      </c>
      <c r="F371" s="120" t="s">
        <v>681</v>
      </c>
      <c r="G371" s="121" t="s">
        <v>682</v>
      </c>
      <c r="H371" s="122">
        <v>150</v>
      </c>
      <c r="I371" s="123">
        <v>-40</v>
      </c>
      <c r="J371" s="124" t="s">
        <v>51</v>
      </c>
      <c r="K371" s="125">
        <v>157.296</v>
      </c>
      <c r="L371" s="126"/>
      <c r="M371" s="127">
        <f>IF(ISERROR(K371*L371),0,K371*L371)</f>
        <v>0</v>
      </c>
      <c r="N371" s="128" t="s">
        <v>52</v>
      </c>
      <c r="O371" s="129">
        <v>4607109941690</v>
      </c>
      <c r="P371" s="130" t="str">
        <f>HYPERLINK("http://www.gardenbulbs.ru/images/Bushes_CL/thumbnails/"&amp;R371&amp;".jpg","фото1")</f>
        <v>фото1</v>
      </c>
      <c r="Q371" s="130" t="str">
        <f>HYPERLINK("http://www.gardenbulbs.ru/images/Bushes_CL/thumbnails/"&amp;S371&amp;".jpg","фото2")</f>
        <v>фото2</v>
      </c>
      <c r="R371" s="131" t="s">
        <v>683</v>
      </c>
      <c r="S371" s="132" t="s">
        <v>684</v>
      </c>
      <c r="T371" s="133"/>
      <c r="U371" s="134">
        <v>290</v>
      </c>
    </row>
    <row r="372" spans="1:21" ht="30">
      <c r="A372" s="104">
        <v>364</v>
      </c>
      <c r="B372" s="136"/>
      <c r="C372" s="117">
        <v>4966</v>
      </c>
      <c r="D372" s="118" t="s">
        <v>685</v>
      </c>
      <c r="E372" s="119" t="s">
        <v>686</v>
      </c>
      <c r="F372" s="120" t="s">
        <v>687</v>
      </c>
      <c r="G372" s="121" t="s">
        <v>688</v>
      </c>
      <c r="H372" s="122">
        <v>150</v>
      </c>
      <c r="I372" s="123">
        <v>-30</v>
      </c>
      <c r="J372" s="124" t="s">
        <v>117</v>
      </c>
      <c r="K372" s="125">
        <v>157.296</v>
      </c>
      <c r="L372" s="126"/>
      <c r="M372" s="127">
        <f>IF(ISERROR(K372*L372),0,K372*L372)</f>
        <v>0</v>
      </c>
      <c r="N372" s="128" t="s">
        <v>52</v>
      </c>
      <c r="O372" s="129">
        <v>4607109941706</v>
      </c>
      <c r="P372" s="130" t="str">
        <f>HYPERLINK("http://www.gardenbulbs.ru/images/Bushes_CL/thumbnails/"&amp;R372&amp;".jpg","фото1")</f>
        <v>фото1</v>
      </c>
      <c r="Q372" s="135"/>
      <c r="R372" s="131" t="s">
        <v>687</v>
      </c>
      <c r="S372" s="132"/>
      <c r="T372" s="133"/>
      <c r="U372" s="134">
        <v>290</v>
      </c>
    </row>
    <row r="373" spans="1:21" ht="15.75" hidden="1">
      <c r="A373" s="104"/>
      <c r="B373" s="136"/>
      <c r="C373" s="117"/>
      <c r="D373" s="118"/>
      <c r="E373" s="119"/>
      <c r="F373" s="120"/>
      <c r="G373" s="121"/>
      <c r="H373" s="122"/>
      <c r="I373" s="123"/>
      <c r="J373" s="124"/>
      <c r="K373" s="125">
        <v>0</v>
      </c>
      <c r="L373" s="126"/>
      <c r="M373" s="127"/>
      <c r="N373" s="128"/>
      <c r="O373" s="129"/>
      <c r="P373" s="130"/>
      <c r="Q373" s="135"/>
      <c r="R373" s="131"/>
      <c r="S373" s="132"/>
      <c r="T373" s="133"/>
      <c r="U373" s="134"/>
    </row>
    <row r="374" spans="1:21" ht="51">
      <c r="A374" s="104">
        <v>366</v>
      </c>
      <c r="B374" s="136" t="s">
        <v>60</v>
      </c>
      <c r="C374" s="117">
        <v>10206</v>
      </c>
      <c r="D374" s="118" t="s">
        <v>689</v>
      </c>
      <c r="E374" s="119" t="s">
        <v>690</v>
      </c>
      <c r="F374" s="120" t="s">
        <v>691</v>
      </c>
      <c r="G374" s="121" t="s">
        <v>692</v>
      </c>
      <c r="H374" s="122" t="s">
        <v>97</v>
      </c>
      <c r="I374" s="123">
        <v>-34</v>
      </c>
      <c r="J374" s="124" t="s">
        <v>51</v>
      </c>
      <c r="K374" s="125">
        <v>157.296</v>
      </c>
      <c r="L374" s="126"/>
      <c r="M374" s="127">
        <f>IF(ISERROR(K374*L374),0,K374*L374)</f>
        <v>0</v>
      </c>
      <c r="N374" s="128" t="s">
        <v>52</v>
      </c>
      <c r="O374" s="129">
        <v>4607109963906</v>
      </c>
      <c r="P374" s="130" t="str">
        <f>HYPERLINK("http://www.gardenbulbs.ru/images/Bushes_CL/thumbnails/"&amp;R374&amp;".jpg","фото1")</f>
        <v>фото1</v>
      </c>
      <c r="Q374" s="135"/>
      <c r="R374" s="131" t="s">
        <v>693</v>
      </c>
      <c r="S374" s="132"/>
      <c r="T374" s="133"/>
      <c r="U374" s="134">
        <v>290</v>
      </c>
    </row>
    <row r="375" spans="1:21" ht="38.25">
      <c r="A375" s="104">
        <v>367</v>
      </c>
      <c r="B375" s="136"/>
      <c r="C375" s="117">
        <v>4967</v>
      </c>
      <c r="D375" s="118" t="s">
        <v>689</v>
      </c>
      <c r="E375" s="119" t="s">
        <v>694</v>
      </c>
      <c r="F375" s="120" t="s">
        <v>695</v>
      </c>
      <c r="G375" s="121" t="s">
        <v>696</v>
      </c>
      <c r="H375" s="122">
        <v>60</v>
      </c>
      <c r="I375" s="123">
        <v>-34</v>
      </c>
      <c r="J375" s="124" t="s">
        <v>117</v>
      </c>
      <c r="K375" s="125">
        <v>157.296</v>
      </c>
      <c r="L375" s="126"/>
      <c r="M375" s="127">
        <f>IF(ISERROR(K375*L375),0,K375*L375)</f>
        <v>0</v>
      </c>
      <c r="N375" s="128" t="s">
        <v>52</v>
      </c>
      <c r="O375" s="129">
        <v>4607109941713</v>
      </c>
      <c r="P375" s="130" t="str">
        <f>HYPERLINK("http://www.gardenbulbs.ru/images/Bushes_CL/thumbnails/"&amp;R375&amp;".jpg","фото1")</f>
        <v>фото1</v>
      </c>
      <c r="Q375" s="135"/>
      <c r="R375" s="131" t="s">
        <v>695</v>
      </c>
      <c r="S375" s="132"/>
      <c r="T375" s="133"/>
      <c r="U375" s="134">
        <v>290</v>
      </c>
    </row>
    <row r="376" spans="1:21" ht="38.25">
      <c r="A376" s="104">
        <v>368</v>
      </c>
      <c r="B376" s="136"/>
      <c r="C376" s="117">
        <v>4968</v>
      </c>
      <c r="D376" s="118" t="s">
        <v>689</v>
      </c>
      <c r="E376" s="119" t="s">
        <v>697</v>
      </c>
      <c r="F376" s="120" t="s">
        <v>698</v>
      </c>
      <c r="G376" s="121" t="s">
        <v>699</v>
      </c>
      <c r="H376" s="122">
        <v>50</v>
      </c>
      <c r="I376" s="123">
        <v>-34</v>
      </c>
      <c r="J376" s="124" t="s">
        <v>117</v>
      </c>
      <c r="K376" s="125">
        <v>157.296</v>
      </c>
      <c r="L376" s="126"/>
      <c r="M376" s="127">
        <f>IF(ISERROR(K376*L376),0,K376*L376)</f>
        <v>0</v>
      </c>
      <c r="N376" s="128" t="s">
        <v>52</v>
      </c>
      <c r="O376" s="129">
        <v>4607109941720</v>
      </c>
      <c r="P376" s="130" t="str">
        <f>HYPERLINK("http://www.gardenbulbs.ru/images/Bushes_CL/thumbnails/"&amp;R376&amp;".jpg","фото1")</f>
        <v>фото1</v>
      </c>
      <c r="Q376" s="135"/>
      <c r="R376" s="131" t="s">
        <v>698</v>
      </c>
      <c r="S376" s="132"/>
      <c r="T376" s="133"/>
      <c r="U376" s="134">
        <v>290</v>
      </c>
    </row>
    <row r="377" spans="1:21" ht="15.75" hidden="1">
      <c r="A377" s="104"/>
      <c r="B377" s="136"/>
      <c r="C377" s="117"/>
      <c r="D377" s="118"/>
      <c r="E377" s="119"/>
      <c r="F377" s="120"/>
      <c r="G377" s="121"/>
      <c r="H377" s="122"/>
      <c r="I377" s="123"/>
      <c r="J377" s="124"/>
      <c r="K377" s="125">
        <v>0</v>
      </c>
      <c r="L377" s="126"/>
      <c r="M377" s="127"/>
      <c r="N377" s="128"/>
      <c r="O377" s="129"/>
      <c r="P377" s="130"/>
      <c r="Q377" s="130"/>
      <c r="R377" s="131"/>
      <c r="S377" s="132"/>
      <c r="T377" s="133"/>
      <c r="U377" s="134"/>
    </row>
    <row r="378" spans="1:21" ht="15.75" hidden="1">
      <c r="A378" s="104"/>
      <c r="B378" s="136"/>
      <c r="C378" s="117"/>
      <c r="D378" s="118"/>
      <c r="E378" s="119"/>
      <c r="F378" s="120"/>
      <c r="G378" s="121"/>
      <c r="H378" s="122"/>
      <c r="I378" s="123"/>
      <c r="J378" s="124"/>
      <c r="K378" s="125">
        <v>0</v>
      </c>
      <c r="L378" s="126"/>
      <c r="M378" s="127"/>
      <c r="N378" s="128"/>
      <c r="O378" s="129"/>
      <c r="P378" s="130"/>
      <c r="Q378" s="130"/>
      <c r="R378" s="131"/>
      <c r="S378" s="132"/>
      <c r="T378" s="133"/>
      <c r="U378" s="134"/>
    </row>
    <row r="379" spans="1:21" ht="15.75" hidden="1">
      <c r="A379" s="104"/>
      <c r="B379" s="136"/>
      <c r="C379" s="117"/>
      <c r="D379" s="118"/>
      <c r="E379" s="119"/>
      <c r="F379" s="120"/>
      <c r="G379" s="121"/>
      <c r="H379" s="122"/>
      <c r="I379" s="123"/>
      <c r="J379" s="124"/>
      <c r="K379" s="125">
        <v>0</v>
      </c>
      <c r="L379" s="126"/>
      <c r="M379" s="127"/>
      <c r="N379" s="128"/>
      <c r="O379" s="129"/>
      <c r="P379" s="130"/>
      <c r="Q379" s="130"/>
      <c r="R379" s="131"/>
      <c r="S379" s="132"/>
      <c r="T379" s="133"/>
      <c r="U379" s="134"/>
    </row>
    <row r="380" spans="1:21" ht="15.75" hidden="1">
      <c r="A380" s="104"/>
      <c r="B380" s="136"/>
      <c r="C380" s="117"/>
      <c r="D380" s="118"/>
      <c r="E380" s="119"/>
      <c r="F380" s="120"/>
      <c r="G380" s="121"/>
      <c r="H380" s="122"/>
      <c r="I380" s="123"/>
      <c r="J380" s="124"/>
      <c r="K380" s="125">
        <v>0</v>
      </c>
      <c r="L380" s="126"/>
      <c r="M380" s="127"/>
      <c r="N380" s="128"/>
      <c r="O380" s="129"/>
      <c r="P380" s="130"/>
      <c r="Q380" s="130"/>
      <c r="R380" s="131"/>
      <c r="S380" s="132"/>
      <c r="T380" s="133"/>
      <c r="U380" s="134"/>
    </row>
    <row r="381" spans="1:21" ht="15.75" hidden="1">
      <c r="A381" s="104"/>
      <c r="B381" s="136"/>
      <c r="C381" s="117"/>
      <c r="D381" s="118"/>
      <c r="E381" s="119"/>
      <c r="F381" s="120"/>
      <c r="G381" s="121"/>
      <c r="H381" s="122"/>
      <c r="I381" s="123"/>
      <c r="J381" s="124"/>
      <c r="K381" s="125">
        <v>0</v>
      </c>
      <c r="L381" s="126"/>
      <c r="M381" s="127"/>
      <c r="N381" s="128"/>
      <c r="O381" s="129"/>
      <c r="P381" s="130"/>
      <c r="Q381" s="135"/>
      <c r="R381" s="131"/>
      <c r="S381" s="132"/>
      <c r="T381" s="133"/>
      <c r="U381" s="134"/>
    </row>
    <row r="382" spans="1:21" ht="51">
      <c r="A382" s="104">
        <v>374</v>
      </c>
      <c r="B382" s="136"/>
      <c r="C382" s="117">
        <v>5055</v>
      </c>
      <c r="D382" s="118" t="s">
        <v>689</v>
      </c>
      <c r="E382" s="119" t="s">
        <v>700</v>
      </c>
      <c r="F382" s="120" t="s">
        <v>701</v>
      </c>
      <c r="G382" s="121" t="s">
        <v>702</v>
      </c>
      <c r="H382" s="122">
        <v>30</v>
      </c>
      <c r="I382" s="123">
        <v>-34</v>
      </c>
      <c r="J382" s="124" t="s">
        <v>51</v>
      </c>
      <c r="K382" s="125">
        <v>226.66400000000002</v>
      </c>
      <c r="L382" s="126"/>
      <c r="M382" s="127">
        <f>IF(ISERROR(K382*L382),0,K382*L382)</f>
        <v>0</v>
      </c>
      <c r="N382" s="128" t="s">
        <v>52</v>
      </c>
      <c r="O382" s="129">
        <v>4607109927199</v>
      </c>
      <c r="P382" s="130" t="str">
        <f>HYPERLINK("http://www.gardenbulbs.ru/images/Bushes_CL/thumbnails/"&amp;R382&amp;".jpg","фото1")</f>
        <v>фото1</v>
      </c>
      <c r="Q382" s="130" t="str">
        <f>HYPERLINK("http://www.gardenbulbs.ru/images/Bushes_CL/thumbnails/"&amp;S382&amp;".jpg","фото2")</f>
        <v>фото2</v>
      </c>
      <c r="R382" s="131" t="s">
        <v>703</v>
      </c>
      <c r="S382" s="132" t="s">
        <v>704</v>
      </c>
      <c r="T382" s="133"/>
      <c r="U382" s="134">
        <v>290</v>
      </c>
    </row>
    <row r="383" spans="1:21" ht="38.25">
      <c r="A383" s="104">
        <v>375</v>
      </c>
      <c r="B383" s="136"/>
      <c r="C383" s="117">
        <v>4971</v>
      </c>
      <c r="D383" s="118" t="s">
        <v>689</v>
      </c>
      <c r="E383" s="119" t="s">
        <v>705</v>
      </c>
      <c r="F383" s="120" t="s">
        <v>706</v>
      </c>
      <c r="G383" s="121" t="s">
        <v>707</v>
      </c>
      <c r="H383" s="122">
        <v>60</v>
      </c>
      <c r="I383" s="123">
        <v>-34</v>
      </c>
      <c r="J383" s="124" t="s">
        <v>117</v>
      </c>
      <c r="K383" s="125">
        <v>157.296</v>
      </c>
      <c r="L383" s="126"/>
      <c r="M383" s="127">
        <f>IF(ISERROR(K383*L383),0,K383*L383)</f>
        <v>0</v>
      </c>
      <c r="N383" s="128" t="s">
        <v>52</v>
      </c>
      <c r="O383" s="129">
        <v>4607109941751</v>
      </c>
      <c r="P383" s="130" t="str">
        <f>HYPERLINK("http://www.gardenbulbs.ru/images/Bushes_CL/thumbnails/"&amp;R383&amp;".jpg","фото1")</f>
        <v>фото1</v>
      </c>
      <c r="Q383" s="135"/>
      <c r="R383" s="131" t="s">
        <v>706</v>
      </c>
      <c r="S383" s="132"/>
      <c r="T383" s="133"/>
      <c r="U383" s="134">
        <v>290</v>
      </c>
    </row>
    <row r="384" spans="1:21" ht="15.75" hidden="1">
      <c r="A384" s="104"/>
      <c r="B384" s="136"/>
      <c r="C384" s="117"/>
      <c r="D384" s="118"/>
      <c r="E384" s="119"/>
      <c r="F384" s="120"/>
      <c r="G384" s="121"/>
      <c r="H384" s="122"/>
      <c r="I384" s="123"/>
      <c r="J384" s="124"/>
      <c r="K384" s="125">
        <v>0</v>
      </c>
      <c r="L384" s="126"/>
      <c r="M384" s="127"/>
      <c r="N384" s="128"/>
      <c r="O384" s="129"/>
      <c r="P384" s="130"/>
      <c r="Q384" s="130"/>
      <c r="R384" s="131"/>
      <c r="S384" s="132"/>
      <c r="T384" s="133"/>
      <c r="U384" s="134"/>
    </row>
    <row r="385" spans="1:21" ht="38.25">
      <c r="A385" s="104">
        <v>377</v>
      </c>
      <c r="B385" s="136"/>
      <c r="C385" s="117">
        <v>4973</v>
      </c>
      <c r="D385" s="118" t="s">
        <v>689</v>
      </c>
      <c r="E385" s="119" t="s">
        <v>708</v>
      </c>
      <c r="F385" s="120" t="s">
        <v>709</v>
      </c>
      <c r="G385" s="121" t="s">
        <v>710</v>
      </c>
      <c r="H385" s="122">
        <v>50</v>
      </c>
      <c r="I385" s="123">
        <v>-34</v>
      </c>
      <c r="J385" s="124" t="s">
        <v>98</v>
      </c>
      <c r="K385" s="125">
        <v>157.296</v>
      </c>
      <c r="L385" s="126"/>
      <c r="M385" s="127">
        <f>IF(ISERROR(K385*L385),0,K385*L385)</f>
        <v>0</v>
      </c>
      <c r="N385" s="128" t="s">
        <v>52</v>
      </c>
      <c r="O385" s="129">
        <v>4607109941775</v>
      </c>
      <c r="P385" s="130" t="str">
        <f>HYPERLINK("http://www.gardenbulbs.ru/images/Bushes_CL/thumbnails/"&amp;R385&amp;".jpg","фото1")</f>
        <v>фото1</v>
      </c>
      <c r="Q385" s="130" t="str">
        <f>HYPERLINK("http://www.gardenbulbs.ru/images/Bushes_CL/thumbnails/"&amp;S385&amp;".jpg","фото2")</f>
        <v>фото2</v>
      </c>
      <c r="R385" s="131" t="s">
        <v>711</v>
      </c>
      <c r="S385" s="132" t="s">
        <v>712</v>
      </c>
      <c r="T385" s="133"/>
      <c r="U385" s="134">
        <v>290</v>
      </c>
    </row>
    <row r="386" spans="1:21" ht="51">
      <c r="A386" s="104">
        <v>378</v>
      </c>
      <c r="B386" s="136" t="s">
        <v>104</v>
      </c>
      <c r="C386" s="117">
        <v>10209</v>
      </c>
      <c r="D386" s="118" t="s">
        <v>689</v>
      </c>
      <c r="E386" s="119" t="s">
        <v>713</v>
      </c>
      <c r="F386" s="120" t="s">
        <v>714</v>
      </c>
      <c r="G386" s="121" t="s">
        <v>715</v>
      </c>
      <c r="H386" s="122">
        <v>50</v>
      </c>
      <c r="I386" s="123">
        <v>-34</v>
      </c>
      <c r="J386" s="124" t="s">
        <v>51</v>
      </c>
      <c r="K386" s="125">
        <v>226.66400000000002</v>
      </c>
      <c r="L386" s="126"/>
      <c r="M386" s="127">
        <f>IF(ISERROR(K386*L386),0,K386*L386)</f>
        <v>0</v>
      </c>
      <c r="N386" s="128" t="s">
        <v>52</v>
      </c>
      <c r="O386" s="129">
        <v>4607109979617</v>
      </c>
      <c r="P386" s="130" t="str">
        <f>HYPERLINK("http://www.gardenbulbs.ru/images/Bushes_CL/thumbnails/"&amp;R386&amp;".jpg","фото1")</f>
        <v>фото1</v>
      </c>
      <c r="Q386" s="130" t="str">
        <f>HYPERLINK("http://www.gardenbulbs.ru/images/Bushes_CL/thumbnails/"&amp;S386&amp;".jpg","фото2")</f>
        <v>фото2</v>
      </c>
      <c r="R386" s="131" t="s">
        <v>716</v>
      </c>
      <c r="S386" s="132" t="s">
        <v>717</v>
      </c>
      <c r="T386" s="133"/>
      <c r="U386" s="134">
        <v>290</v>
      </c>
    </row>
    <row r="387" spans="1:21" ht="63.75">
      <c r="A387" s="104">
        <v>379</v>
      </c>
      <c r="B387" s="136" t="s">
        <v>104</v>
      </c>
      <c r="C387" s="117">
        <v>10210</v>
      </c>
      <c r="D387" s="118" t="s">
        <v>689</v>
      </c>
      <c r="E387" s="119" t="s">
        <v>718</v>
      </c>
      <c r="F387" s="120" t="s">
        <v>719</v>
      </c>
      <c r="G387" s="121" t="s">
        <v>720</v>
      </c>
      <c r="H387" s="122" t="s">
        <v>721</v>
      </c>
      <c r="I387" s="123">
        <v>-34</v>
      </c>
      <c r="J387" s="124" t="s">
        <v>722</v>
      </c>
      <c r="K387" s="125">
        <v>226.66400000000002</v>
      </c>
      <c r="L387" s="126"/>
      <c r="M387" s="127">
        <f>IF(ISERROR(K387*L387),0,K387*L387)</f>
        <v>0</v>
      </c>
      <c r="N387" s="128" t="s">
        <v>52</v>
      </c>
      <c r="O387" s="129">
        <v>4607109947241</v>
      </c>
      <c r="P387" s="130" t="str">
        <f>HYPERLINK("http://www.gardenbulbs.ru/images/Bushes_CL/thumbnails/"&amp;R387&amp;".jpg","фото1")</f>
        <v>фото1</v>
      </c>
      <c r="Q387" s="130" t="str">
        <f>HYPERLINK("http://www.gardenbulbs.ru/images/Bushes_CL/thumbnails/"&amp;S387&amp;".jpg","фото2")</f>
        <v>фото2</v>
      </c>
      <c r="R387" s="131" t="s">
        <v>723</v>
      </c>
      <c r="S387" s="132" t="s">
        <v>724</v>
      </c>
      <c r="T387" s="133"/>
      <c r="U387" s="134">
        <v>290</v>
      </c>
    </row>
    <row r="388" spans="1:21" ht="51">
      <c r="A388" s="104">
        <v>380</v>
      </c>
      <c r="B388" s="136"/>
      <c r="C388" s="117">
        <v>4927</v>
      </c>
      <c r="D388" s="118" t="s">
        <v>689</v>
      </c>
      <c r="E388" s="119" t="s">
        <v>725</v>
      </c>
      <c r="F388" s="120" t="s">
        <v>726</v>
      </c>
      <c r="G388" s="121" t="s">
        <v>727</v>
      </c>
      <c r="H388" s="122">
        <v>100</v>
      </c>
      <c r="I388" s="123">
        <v>-34</v>
      </c>
      <c r="J388" s="124" t="s">
        <v>51</v>
      </c>
      <c r="K388" s="125">
        <v>226.66400000000002</v>
      </c>
      <c r="L388" s="126"/>
      <c r="M388" s="127">
        <f>IF(ISERROR(K388*L388),0,K388*L388)</f>
        <v>0</v>
      </c>
      <c r="N388" s="128" t="s">
        <v>52</v>
      </c>
      <c r="O388" s="129">
        <v>4607109941515</v>
      </c>
      <c r="P388" s="130" t="str">
        <f>HYPERLINK("http://www.gardenbulbs.ru/images/Bushes_CL/thumbnails/"&amp;R388&amp;".jpg","фото1")</f>
        <v>фото1</v>
      </c>
      <c r="Q388" s="130" t="str">
        <f>HYPERLINK("http://www.gardenbulbs.ru/images/Bushes_CL/thumbnails/"&amp;S388&amp;".jpg","фото2")</f>
        <v>фото2</v>
      </c>
      <c r="R388" s="131" t="s">
        <v>728</v>
      </c>
      <c r="S388" s="132" t="s">
        <v>729</v>
      </c>
      <c r="T388" s="133"/>
      <c r="U388" s="134">
        <v>290</v>
      </c>
    </row>
    <row r="389" spans="1:21" ht="15.75" hidden="1">
      <c r="A389" s="104"/>
      <c r="B389" s="136"/>
      <c r="C389" s="117"/>
      <c r="D389" s="118"/>
      <c r="E389" s="119"/>
      <c r="F389" s="120"/>
      <c r="G389" s="121"/>
      <c r="H389" s="122"/>
      <c r="I389" s="123"/>
      <c r="J389" s="124"/>
      <c r="K389" s="125">
        <v>0</v>
      </c>
      <c r="L389" s="126"/>
      <c r="M389" s="127"/>
      <c r="N389" s="128"/>
      <c r="O389" s="129"/>
      <c r="P389" s="130"/>
      <c r="Q389" s="130"/>
      <c r="R389" s="131"/>
      <c r="S389" s="132"/>
      <c r="T389" s="133"/>
      <c r="U389" s="134"/>
    </row>
    <row r="390" spans="1:21" ht="15.75" hidden="1">
      <c r="A390" s="104"/>
      <c r="B390" s="136"/>
      <c r="C390" s="117"/>
      <c r="D390" s="118"/>
      <c r="E390" s="119"/>
      <c r="F390" s="120"/>
      <c r="G390" s="121"/>
      <c r="H390" s="122"/>
      <c r="I390" s="123"/>
      <c r="J390" s="124"/>
      <c r="K390" s="125">
        <v>0</v>
      </c>
      <c r="L390" s="126"/>
      <c r="M390" s="127"/>
      <c r="N390" s="128"/>
      <c r="O390" s="129"/>
      <c r="P390" s="130"/>
      <c r="Q390" s="135"/>
      <c r="R390" s="131"/>
      <c r="S390" s="132"/>
      <c r="T390" s="133"/>
      <c r="U390" s="134"/>
    </row>
    <row r="391" spans="1:21" ht="15.75" hidden="1">
      <c r="A391" s="104"/>
      <c r="B391" s="136"/>
      <c r="C391" s="117"/>
      <c r="D391" s="118"/>
      <c r="E391" s="119"/>
      <c r="F391" s="120"/>
      <c r="G391" s="121"/>
      <c r="H391" s="122"/>
      <c r="I391" s="123"/>
      <c r="J391" s="124"/>
      <c r="K391" s="125">
        <v>0</v>
      </c>
      <c r="L391" s="126"/>
      <c r="M391" s="127"/>
      <c r="N391" s="128"/>
      <c r="O391" s="129"/>
      <c r="P391" s="130"/>
      <c r="Q391" s="135"/>
      <c r="R391" s="131"/>
      <c r="S391" s="132"/>
      <c r="T391" s="133"/>
      <c r="U391" s="134"/>
    </row>
    <row r="392" spans="1:21" ht="15.75" hidden="1">
      <c r="A392" s="104"/>
      <c r="B392" s="136"/>
      <c r="C392" s="117"/>
      <c r="D392" s="118"/>
      <c r="E392" s="119"/>
      <c r="F392" s="120"/>
      <c r="G392" s="121"/>
      <c r="H392" s="122"/>
      <c r="I392" s="123"/>
      <c r="J392" s="124"/>
      <c r="K392" s="125">
        <v>0</v>
      </c>
      <c r="L392" s="126"/>
      <c r="M392" s="127"/>
      <c r="N392" s="128"/>
      <c r="O392" s="129"/>
      <c r="P392" s="130"/>
      <c r="Q392" s="130"/>
      <c r="R392" s="131"/>
      <c r="S392" s="132"/>
      <c r="T392" s="133"/>
      <c r="U392" s="134"/>
    </row>
    <row r="393" spans="1:21" ht="51">
      <c r="A393" s="104">
        <v>385</v>
      </c>
      <c r="B393" s="136"/>
      <c r="C393" s="117">
        <v>7313</v>
      </c>
      <c r="D393" s="118" t="s">
        <v>730</v>
      </c>
      <c r="E393" s="119" t="s">
        <v>697</v>
      </c>
      <c r="F393" s="120" t="s">
        <v>731</v>
      </c>
      <c r="G393" s="121" t="s">
        <v>732</v>
      </c>
      <c r="H393" s="122" t="s">
        <v>113</v>
      </c>
      <c r="I393" s="123">
        <v>-30</v>
      </c>
      <c r="J393" s="124" t="s">
        <v>51</v>
      </c>
      <c r="K393" s="125">
        <v>157.296</v>
      </c>
      <c r="L393" s="126"/>
      <c r="M393" s="127">
        <f>IF(ISERROR(K393*L393),0,K393*L393)</f>
        <v>0</v>
      </c>
      <c r="N393" s="128" t="s">
        <v>52</v>
      </c>
      <c r="O393" s="129">
        <v>4607109949573</v>
      </c>
      <c r="P393" s="130" t="str">
        <f>HYPERLINK("http://www.gardenbulbs.ru/images/Bushes_CL/thumbnails/"&amp;R393&amp;".jpg","фото1")</f>
        <v>фото1</v>
      </c>
      <c r="Q393" s="130" t="str">
        <f>HYPERLINK("http://www.gardenbulbs.ru/images/Bushes_CL/thumbnails/"&amp;S393&amp;".jpg","фото2")</f>
        <v>фото2</v>
      </c>
      <c r="R393" s="131" t="s">
        <v>733</v>
      </c>
      <c r="S393" s="132" t="s">
        <v>734</v>
      </c>
      <c r="T393" s="133"/>
      <c r="U393" s="134">
        <v>290</v>
      </c>
    </row>
    <row r="394" spans="1:21" ht="51">
      <c r="A394" s="104">
        <v>386</v>
      </c>
      <c r="B394" s="136" t="s">
        <v>104</v>
      </c>
      <c r="C394" s="117">
        <v>10212</v>
      </c>
      <c r="D394" s="118" t="s">
        <v>735</v>
      </c>
      <c r="E394" s="119" t="s">
        <v>736</v>
      </c>
      <c r="F394" s="120" t="s">
        <v>737</v>
      </c>
      <c r="G394" s="121" t="s">
        <v>738</v>
      </c>
      <c r="H394" s="122">
        <v>150</v>
      </c>
      <c r="I394" s="123">
        <v>-34</v>
      </c>
      <c r="J394" s="124" t="s">
        <v>51</v>
      </c>
      <c r="K394" s="125">
        <v>157.296</v>
      </c>
      <c r="L394" s="126"/>
      <c r="M394" s="127">
        <f>IF(ISERROR(K394*L394),0,K394*L394)</f>
        <v>0</v>
      </c>
      <c r="N394" s="128" t="s">
        <v>52</v>
      </c>
      <c r="O394" s="129">
        <v>4607109937952</v>
      </c>
      <c r="P394" s="130" t="str">
        <f>HYPERLINK("http://www.gardenbulbs.ru/images/Bushes_CL/thumbnails/"&amp;R394&amp;".jpg","фото1")</f>
        <v>фото1</v>
      </c>
      <c r="Q394" s="135"/>
      <c r="R394" s="131" t="s">
        <v>739</v>
      </c>
      <c r="S394" s="132"/>
      <c r="T394" s="133"/>
      <c r="U394" s="134">
        <v>290</v>
      </c>
    </row>
    <row r="395" spans="1:21" ht="45">
      <c r="A395" s="104">
        <v>387</v>
      </c>
      <c r="B395" s="136"/>
      <c r="C395" s="117">
        <v>4978</v>
      </c>
      <c r="D395" s="118" t="s">
        <v>735</v>
      </c>
      <c r="E395" s="119" t="s">
        <v>740</v>
      </c>
      <c r="F395" s="120" t="s">
        <v>741</v>
      </c>
      <c r="G395" s="121" t="s">
        <v>742</v>
      </c>
      <c r="H395" s="122">
        <v>120</v>
      </c>
      <c r="I395" s="123">
        <v>-34</v>
      </c>
      <c r="J395" s="124" t="s">
        <v>51</v>
      </c>
      <c r="K395" s="125">
        <v>157.296</v>
      </c>
      <c r="L395" s="126"/>
      <c r="M395" s="127">
        <f>IF(ISERROR(K395*L395),0,K395*L395)</f>
        <v>0</v>
      </c>
      <c r="N395" s="128" t="s">
        <v>52</v>
      </c>
      <c r="O395" s="129">
        <v>4607109941829</v>
      </c>
      <c r="P395" s="130" t="str">
        <f>HYPERLINK("http://www.gardenbulbs.ru/images/Bushes_CL/thumbnails/"&amp;R395&amp;".jpg","фото1")</f>
        <v>фото1</v>
      </c>
      <c r="Q395" s="135"/>
      <c r="R395" s="131" t="s">
        <v>743</v>
      </c>
      <c r="S395" s="132"/>
      <c r="T395" s="133"/>
      <c r="U395" s="134">
        <v>290</v>
      </c>
    </row>
    <row r="396" spans="1:21" ht="15.75" hidden="1">
      <c r="A396" s="104"/>
      <c r="B396" s="136"/>
      <c r="C396" s="117"/>
      <c r="D396" s="118"/>
      <c r="E396" s="119"/>
      <c r="F396" s="120"/>
      <c r="G396" s="121"/>
      <c r="H396" s="122"/>
      <c r="I396" s="123"/>
      <c r="J396" s="124"/>
      <c r="K396" s="125">
        <v>0</v>
      </c>
      <c r="L396" s="126"/>
      <c r="M396" s="127"/>
      <c r="N396" s="128"/>
      <c r="O396" s="129"/>
      <c r="P396" s="130"/>
      <c r="Q396" s="135"/>
      <c r="R396" s="131"/>
      <c r="S396" s="132"/>
      <c r="T396" s="133"/>
      <c r="U396" s="134"/>
    </row>
    <row r="397" spans="1:21" ht="15.75" hidden="1">
      <c r="A397" s="104"/>
      <c r="B397" s="136"/>
      <c r="C397" s="117"/>
      <c r="D397" s="118"/>
      <c r="E397" s="119"/>
      <c r="F397" s="120"/>
      <c r="G397" s="121"/>
      <c r="H397" s="122"/>
      <c r="I397" s="123"/>
      <c r="J397" s="124"/>
      <c r="K397" s="125">
        <v>0</v>
      </c>
      <c r="L397" s="126"/>
      <c r="M397" s="127"/>
      <c r="N397" s="128"/>
      <c r="O397" s="129"/>
      <c r="P397" s="130"/>
      <c r="Q397" s="135"/>
      <c r="R397" s="131"/>
      <c r="S397" s="132"/>
      <c r="T397" s="133"/>
      <c r="U397" s="134"/>
    </row>
    <row r="398" spans="1:21" ht="15.75" hidden="1">
      <c r="A398" s="104"/>
      <c r="B398" s="136"/>
      <c r="C398" s="117"/>
      <c r="D398" s="118"/>
      <c r="E398" s="119"/>
      <c r="F398" s="120"/>
      <c r="G398" s="121"/>
      <c r="H398" s="122"/>
      <c r="I398" s="123"/>
      <c r="J398" s="124"/>
      <c r="K398" s="125">
        <v>0</v>
      </c>
      <c r="L398" s="126"/>
      <c r="M398" s="127"/>
      <c r="N398" s="128"/>
      <c r="O398" s="129"/>
      <c r="P398" s="130"/>
      <c r="Q398" s="135"/>
      <c r="R398" s="131"/>
      <c r="S398" s="132"/>
      <c r="T398" s="133"/>
      <c r="U398" s="134"/>
    </row>
    <row r="399" spans="1:21" ht="15.75" hidden="1">
      <c r="A399" s="104"/>
      <c r="B399" s="136"/>
      <c r="C399" s="117"/>
      <c r="D399" s="118"/>
      <c r="E399" s="119"/>
      <c r="F399" s="120"/>
      <c r="G399" s="121"/>
      <c r="H399" s="122"/>
      <c r="I399" s="123"/>
      <c r="J399" s="124"/>
      <c r="K399" s="125">
        <v>0</v>
      </c>
      <c r="L399" s="126"/>
      <c r="M399" s="127"/>
      <c r="N399" s="128"/>
      <c r="O399" s="129"/>
      <c r="P399" s="130"/>
      <c r="Q399" s="135"/>
      <c r="R399" s="131"/>
      <c r="S399" s="132"/>
      <c r="T399" s="133"/>
      <c r="U399" s="134"/>
    </row>
    <row r="400" spans="1:21" ht="51">
      <c r="A400" s="104">
        <v>392</v>
      </c>
      <c r="B400" s="136"/>
      <c r="C400" s="117">
        <v>4980</v>
      </c>
      <c r="D400" s="118" t="s">
        <v>744</v>
      </c>
      <c r="E400" s="119" t="s">
        <v>745</v>
      </c>
      <c r="F400" s="120" t="s">
        <v>746</v>
      </c>
      <c r="G400" s="121" t="s">
        <v>747</v>
      </c>
      <c r="H400" s="122">
        <v>120</v>
      </c>
      <c r="I400" s="123">
        <v>-30</v>
      </c>
      <c r="J400" s="124" t="s">
        <v>117</v>
      </c>
      <c r="K400" s="125">
        <v>207.06</v>
      </c>
      <c r="L400" s="126"/>
      <c r="M400" s="127">
        <f aca="true" t="shared" si="11" ref="M400:M405">IF(ISERROR(K400*L400),0,K400*L400)</f>
        <v>0</v>
      </c>
      <c r="N400" s="128" t="s">
        <v>52</v>
      </c>
      <c r="O400" s="129">
        <v>4607109941843</v>
      </c>
      <c r="P400" s="130" t="str">
        <f aca="true" t="shared" si="12" ref="P400:P405">HYPERLINK("http://www.gardenbulbs.ru/images/Bushes_CL/thumbnails/"&amp;R400&amp;".jpg","фото1")</f>
        <v>фото1</v>
      </c>
      <c r="Q400" s="130" t="str">
        <f>HYPERLINK("http://www.gardenbulbs.ru/images/Bushes_CL/thumbnails/"&amp;S400&amp;".jpg","фото2")</f>
        <v>фото2</v>
      </c>
      <c r="R400" s="131" t="s">
        <v>748</v>
      </c>
      <c r="S400" s="132" t="s">
        <v>749</v>
      </c>
      <c r="T400" s="133"/>
      <c r="U400" s="134">
        <v>370</v>
      </c>
    </row>
    <row r="401" spans="1:21" ht="45">
      <c r="A401" s="104">
        <v>393</v>
      </c>
      <c r="B401" s="136"/>
      <c r="C401" s="117">
        <v>4981</v>
      </c>
      <c r="D401" s="118" t="s">
        <v>750</v>
      </c>
      <c r="E401" s="119" t="s">
        <v>751</v>
      </c>
      <c r="F401" s="120" t="s">
        <v>752</v>
      </c>
      <c r="G401" s="121" t="s">
        <v>753</v>
      </c>
      <c r="H401" s="122">
        <v>400</v>
      </c>
      <c r="I401" s="123">
        <v>-34</v>
      </c>
      <c r="J401" s="124" t="s">
        <v>117</v>
      </c>
      <c r="K401" s="125">
        <v>256.36</v>
      </c>
      <c r="L401" s="126"/>
      <c r="M401" s="127">
        <f t="shared" si="11"/>
        <v>0</v>
      </c>
      <c r="N401" s="128" t="s">
        <v>52</v>
      </c>
      <c r="O401" s="129">
        <v>4607109941850</v>
      </c>
      <c r="P401" s="130" t="str">
        <f t="shared" si="12"/>
        <v>фото1</v>
      </c>
      <c r="Q401" s="135"/>
      <c r="R401" s="131" t="s">
        <v>754</v>
      </c>
      <c r="S401" s="132"/>
      <c r="T401" s="133"/>
      <c r="U401" s="134">
        <v>370</v>
      </c>
    </row>
    <row r="402" spans="1:21" ht="51">
      <c r="A402" s="104">
        <v>394</v>
      </c>
      <c r="B402" s="136"/>
      <c r="C402" s="117">
        <v>4982</v>
      </c>
      <c r="D402" s="118" t="s">
        <v>750</v>
      </c>
      <c r="E402" s="119" t="s">
        <v>755</v>
      </c>
      <c r="F402" s="120" t="s">
        <v>756</v>
      </c>
      <c r="G402" s="121" t="s">
        <v>757</v>
      </c>
      <c r="H402" s="122">
        <v>300</v>
      </c>
      <c r="I402" s="123">
        <v>-34</v>
      </c>
      <c r="J402" s="124" t="s">
        <v>758</v>
      </c>
      <c r="K402" s="125">
        <v>256.36</v>
      </c>
      <c r="L402" s="126"/>
      <c r="M402" s="127">
        <f t="shared" si="11"/>
        <v>0</v>
      </c>
      <c r="N402" s="128" t="s">
        <v>52</v>
      </c>
      <c r="O402" s="129">
        <v>4607109941867</v>
      </c>
      <c r="P402" s="130" t="str">
        <f t="shared" si="12"/>
        <v>фото1</v>
      </c>
      <c r="Q402" s="135"/>
      <c r="R402" s="131" t="s">
        <v>756</v>
      </c>
      <c r="S402" s="132"/>
      <c r="T402" s="133"/>
      <c r="U402" s="134">
        <v>370</v>
      </c>
    </row>
    <row r="403" spans="1:21" ht="51">
      <c r="A403" s="104">
        <v>395</v>
      </c>
      <c r="B403" s="136"/>
      <c r="C403" s="117">
        <v>4983</v>
      </c>
      <c r="D403" s="118" t="s">
        <v>750</v>
      </c>
      <c r="E403" s="119" t="s">
        <v>759</v>
      </c>
      <c r="F403" s="120" t="s">
        <v>760</v>
      </c>
      <c r="G403" s="121" t="s">
        <v>761</v>
      </c>
      <c r="H403" s="122">
        <v>400</v>
      </c>
      <c r="I403" s="123">
        <v>-34</v>
      </c>
      <c r="J403" s="124" t="s">
        <v>117</v>
      </c>
      <c r="K403" s="125">
        <v>256.36</v>
      </c>
      <c r="L403" s="126"/>
      <c r="M403" s="127">
        <f t="shared" si="11"/>
        <v>0</v>
      </c>
      <c r="N403" s="128" t="s">
        <v>52</v>
      </c>
      <c r="O403" s="129">
        <v>4607109941874</v>
      </c>
      <c r="P403" s="130" t="str">
        <f t="shared" si="12"/>
        <v>фото1</v>
      </c>
      <c r="Q403" s="130" t="str">
        <f>HYPERLINK("http://www.gardenbulbs.ru/images/Bushes_CL/thumbnails/"&amp;S403&amp;".jpg","фото2")</f>
        <v>фото2</v>
      </c>
      <c r="R403" s="131" t="s">
        <v>762</v>
      </c>
      <c r="S403" s="132" t="s">
        <v>763</v>
      </c>
      <c r="T403" s="133"/>
      <c r="U403" s="134">
        <v>370</v>
      </c>
    </row>
    <row r="404" spans="1:21" ht="51">
      <c r="A404" s="104">
        <v>396</v>
      </c>
      <c r="B404" s="136"/>
      <c r="C404" s="117">
        <v>4984</v>
      </c>
      <c r="D404" s="118" t="s">
        <v>750</v>
      </c>
      <c r="E404" s="119" t="s">
        <v>764</v>
      </c>
      <c r="F404" s="120" t="s">
        <v>765</v>
      </c>
      <c r="G404" s="121" t="s">
        <v>766</v>
      </c>
      <c r="H404" s="122">
        <v>200</v>
      </c>
      <c r="I404" s="123">
        <v>-34</v>
      </c>
      <c r="J404" s="124" t="s">
        <v>117</v>
      </c>
      <c r="K404" s="125">
        <v>256.36</v>
      </c>
      <c r="L404" s="126"/>
      <c r="M404" s="127">
        <f t="shared" si="11"/>
        <v>0</v>
      </c>
      <c r="N404" s="128" t="s">
        <v>52</v>
      </c>
      <c r="O404" s="129">
        <v>4607109941881</v>
      </c>
      <c r="P404" s="130" t="str">
        <f t="shared" si="12"/>
        <v>фото1</v>
      </c>
      <c r="Q404" s="135"/>
      <c r="R404" s="131" t="s">
        <v>765</v>
      </c>
      <c r="S404" s="132"/>
      <c r="T404" s="133"/>
      <c r="U404" s="134">
        <v>370</v>
      </c>
    </row>
    <row r="405" spans="1:21" ht="63.75">
      <c r="A405" s="104">
        <v>397</v>
      </c>
      <c r="B405" s="136"/>
      <c r="C405" s="117">
        <v>4985</v>
      </c>
      <c r="D405" s="118" t="s">
        <v>750</v>
      </c>
      <c r="E405" s="119" t="s">
        <v>767</v>
      </c>
      <c r="F405" s="120" t="s">
        <v>768</v>
      </c>
      <c r="G405" s="121" t="s">
        <v>769</v>
      </c>
      <c r="H405" s="122">
        <v>400</v>
      </c>
      <c r="I405" s="123">
        <v>-34</v>
      </c>
      <c r="J405" s="124" t="s">
        <v>758</v>
      </c>
      <c r="K405" s="125">
        <v>227.012</v>
      </c>
      <c r="L405" s="126"/>
      <c r="M405" s="127">
        <f t="shared" si="11"/>
        <v>0</v>
      </c>
      <c r="N405" s="128" t="s">
        <v>52</v>
      </c>
      <c r="O405" s="129">
        <v>4607109941898</v>
      </c>
      <c r="P405" s="130" t="str">
        <f t="shared" si="12"/>
        <v>фото1</v>
      </c>
      <c r="Q405" s="135"/>
      <c r="R405" s="131" t="s">
        <v>768</v>
      </c>
      <c r="S405" s="132"/>
      <c r="T405" s="133"/>
      <c r="U405" s="134">
        <v>370</v>
      </c>
    </row>
    <row r="406" spans="1:21" ht="15.75" hidden="1">
      <c r="A406" s="104"/>
      <c r="B406" s="136"/>
      <c r="C406" s="117"/>
      <c r="D406" s="118"/>
      <c r="E406" s="119"/>
      <c r="F406" s="120"/>
      <c r="G406" s="121"/>
      <c r="H406" s="122"/>
      <c r="I406" s="123"/>
      <c r="J406" s="124"/>
      <c r="K406" s="125">
        <v>0</v>
      </c>
      <c r="L406" s="126"/>
      <c r="M406" s="127"/>
      <c r="N406" s="128"/>
      <c r="O406" s="129"/>
      <c r="P406" s="130"/>
      <c r="Q406" s="135"/>
      <c r="R406" s="131"/>
      <c r="S406" s="132"/>
      <c r="T406" s="133"/>
      <c r="U406" s="134"/>
    </row>
    <row r="407" spans="1:21" ht="51">
      <c r="A407" s="104">
        <v>399</v>
      </c>
      <c r="B407" s="136"/>
      <c r="C407" s="117">
        <v>4991</v>
      </c>
      <c r="D407" s="118" t="s">
        <v>750</v>
      </c>
      <c r="E407" s="119" t="s">
        <v>770</v>
      </c>
      <c r="F407" s="120" t="s">
        <v>771</v>
      </c>
      <c r="G407" s="121" t="s">
        <v>772</v>
      </c>
      <c r="H407" s="122">
        <v>300</v>
      </c>
      <c r="I407" s="123">
        <v>-34</v>
      </c>
      <c r="J407" s="124" t="s">
        <v>51</v>
      </c>
      <c r="K407" s="125">
        <v>416.44</v>
      </c>
      <c r="L407" s="126"/>
      <c r="M407" s="127">
        <f aca="true" t="shared" si="13" ref="M407:M426">IF(ISERROR(K407*L407),0,K407*L407)</f>
        <v>0</v>
      </c>
      <c r="N407" s="128" t="s">
        <v>52</v>
      </c>
      <c r="O407" s="129">
        <v>4607109941959</v>
      </c>
      <c r="P407" s="130" t="str">
        <f aca="true" t="shared" si="14" ref="P407:P426">HYPERLINK("http://www.gardenbulbs.ru/images/Bushes_CL/thumbnails/"&amp;R407&amp;".jpg","фото1")</f>
        <v>фото1</v>
      </c>
      <c r="Q407" s="135"/>
      <c r="R407" s="131" t="s">
        <v>771</v>
      </c>
      <c r="S407" s="132"/>
      <c r="T407" s="133"/>
      <c r="U407" s="134">
        <v>370</v>
      </c>
    </row>
    <row r="408" spans="1:21" ht="76.5">
      <c r="A408" s="104">
        <v>400</v>
      </c>
      <c r="B408" s="136"/>
      <c r="C408" s="117">
        <v>4992</v>
      </c>
      <c r="D408" s="118" t="s">
        <v>750</v>
      </c>
      <c r="E408" s="119" t="s">
        <v>773</v>
      </c>
      <c r="F408" s="120" t="s">
        <v>774</v>
      </c>
      <c r="G408" s="121" t="s">
        <v>775</v>
      </c>
      <c r="H408" s="122">
        <v>400</v>
      </c>
      <c r="I408" s="123">
        <v>-34</v>
      </c>
      <c r="J408" s="124" t="s">
        <v>51</v>
      </c>
      <c r="K408" s="125">
        <v>416.44</v>
      </c>
      <c r="L408" s="126"/>
      <c r="M408" s="127">
        <f t="shared" si="13"/>
        <v>0</v>
      </c>
      <c r="N408" s="128" t="s">
        <v>52</v>
      </c>
      <c r="O408" s="129">
        <v>4607109941966</v>
      </c>
      <c r="P408" s="130" t="str">
        <f t="shared" si="14"/>
        <v>фото1</v>
      </c>
      <c r="Q408" s="135"/>
      <c r="R408" s="131" t="s">
        <v>774</v>
      </c>
      <c r="S408" s="132"/>
      <c r="T408" s="133"/>
      <c r="U408" s="134">
        <v>370</v>
      </c>
    </row>
    <row r="409" spans="1:21" ht="38.25">
      <c r="A409" s="104">
        <v>401</v>
      </c>
      <c r="B409" s="136"/>
      <c r="C409" s="117">
        <v>4997</v>
      </c>
      <c r="D409" s="118" t="s">
        <v>750</v>
      </c>
      <c r="E409" s="119" t="s">
        <v>776</v>
      </c>
      <c r="F409" s="120" t="s">
        <v>777</v>
      </c>
      <c r="G409" s="121" t="s">
        <v>778</v>
      </c>
      <c r="H409" s="122">
        <v>300</v>
      </c>
      <c r="I409" s="123">
        <v>-34</v>
      </c>
      <c r="J409" s="124" t="s">
        <v>117</v>
      </c>
      <c r="K409" s="125">
        <v>256.36</v>
      </c>
      <c r="L409" s="126"/>
      <c r="M409" s="127">
        <f t="shared" si="13"/>
        <v>0</v>
      </c>
      <c r="N409" s="128" t="s">
        <v>52</v>
      </c>
      <c r="O409" s="129">
        <v>4607109942017</v>
      </c>
      <c r="P409" s="130" t="str">
        <f t="shared" si="14"/>
        <v>фото1</v>
      </c>
      <c r="Q409" s="135"/>
      <c r="R409" s="131" t="s">
        <v>779</v>
      </c>
      <c r="S409" s="132"/>
      <c r="T409" s="133"/>
      <c r="U409" s="134">
        <v>370</v>
      </c>
    </row>
    <row r="410" spans="1:21" ht="30">
      <c r="A410" s="104">
        <v>402</v>
      </c>
      <c r="B410" s="136"/>
      <c r="C410" s="117">
        <v>7304</v>
      </c>
      <c r="D410" s="118" t="s">
        <v>750</v>
      </c>
      <c r="E410" s="119" t="s">
        <v>780</v>
      </c>
      <c r="F410" s="120" t="s">
        <v>781</v>
      </c>
      <c r="G410" s="121" t="s">
        <v>782</v>
      </c>
      <c r="H410" s="122">
        <v>500</v>
      </c>
      <c r="I410" s="123">
        <v>-34</v>
      </c>
      <c r="J410" s="124" t="s">
        <v>51</v>
      </c>
      <c r="K410" s="125">
        <v>416.44</v>
      </c>
      <c r="L410" s="126"/>
      <c r="M410" s="127">
        <f t="shared" si="13"/>
        <v>0</v>
      </c>
      <c r="N410" s="128" t="s">
        <v>52</v>
      </c>
      <c r="O410" s="129">
        <v>4607109949481</v>
      </c>
      <c r="P410" s="130" t="str">
        <f t="shared" si="14"/>
        <v>фото1</v>
      </c>
      <c r="Q410" s="130" t="str">
        <f>HYPERLINK("http://www.gardenbulbs.ru/images/Bushes_CL/thumbnails/"&amp;S410&amp;".jpg","фото2")</f>
        <v>фото2</v>
      </c>
      <c r="R410" s="131" t="s">
        <v>783</v>
      </c>
      <c r="S410" s="132" t="s">
        <v>784</v>
      </c>
      <c r="T410" s="133"/>
      <c r="U410" s="134">
        <v>370</v>
      </c>
    </row>
    <row r="411" spans="1:21" ht="51">
      <c r="A411" s="104">
        <v>403</v>
      </c>
      <c r="B411" s="136"/>
      <c r="C411" s="117">
        <v>7306</v>
      </c>
      <c r="D411" s="118" t="s">
        <v>750</v>
      </c>
      <c r="E411" s="119" t="s">
        <v>785</v>
      </c>
      <c r="F411" s="120" t="s">
        <v>786</v>
      </c>
      <c r="G411" s="121" t="s">
        <v>787</v>
      </c>
      <c r="H411" s="122">
        <v>300</v>
      </c>
      <c r="I411" s="123">
        <v>-34</v>
      </c>
      <c r="J411" s="124" t="s">
        <v>51</v>
      </c>
      <c r="K411" s="125">
        <v>416.44</v>
      </c>
      <c r="L411" s="126"/>
      <c r="M411" s="127">
        <f t="shared" si="13"/>
        <v>0</v>
      </c>
      <c r="N411" s="128" t="s">
        <v>52</v>
      </c>
      <c r="O411" s="129">
        <v>4607109949504</v>
      </c>
      <c r="P411" s="130" t="str">
        <f t="shared" si="14"/>
        <v>фото1</v>
      </c>
      <c r="Q411" s="135"/>
      <c r="R411" s="131" t="s">
        <v>786</v>
      </c>
      <c r="S411" s="132"/>
      <c r="T411" s="133"/>
      <c r="U411" s="134">
        <v>370</v>
      </c>
    </row>
    <row r="412" spans="1:21" ht="45">
      <c r="A412" s="104">
        <v>404</v>
      </c>
      <c r="B412" s="136"/>
      <c r="C412" s="117">
        <v>5053</v>
      </c>
      <c r="D412" s="118" t="s">
        <v>750</v>
      </c>
      <c r="E412" s="119" t="s">
        <v>788</v>
      </c>
      <c r="F412" s="120" t="s">
        <v>789</v>
      </c>
      <c r="G412" s="121" t="s">
        <v>790</v>
      </c>
      <c r="H412" s="122">
        <v>300</v>
      </c>
      <c r="I412" s="123">
        <v>-34</v>
      </c>
      <c r="J412" s="124" t="s">
        <v>51</v>
      </c>
      <c r="K412" s="125">
        <v>256.36</v>
      </c>
      <c r="L412" s="126"/>
      <c r="M412" s="127">
        <f t="shared" si="13"/>
        <v>0</v>
      </c>
      <c r="N412" s="128" t="s">
        <v>52</v>
      </c>
      <c r="O412" s="129">
        <v>4607109927182</v>
      </c>
      <c r="P412" s="130" t="str">
        <f t="shared" si="14"/>
        <v>фото1</v>
      </c>
      <c r="Q412" s="135"/>
      <c r="R412" s="131" t="s">
        <v>789</v>
      </c>
      <c r="S412" s="132"/>
      <c r="T412" s="133"/>
      <c r="U412" s="134">
        <v>370</v>
      </c>
    </row>
    <row r="413" spans="1:21" ht="63.75">
      <c r="A413" s="104">
        <v>405</v>
      </c>
      <c r="B413" s="136"/>
      <c r="C413" s="117">
        <v>5002</v>
      </c>
      <c r="D413" s="118" t="s">
        <v>750</v>
      </c>
      <c r="E413" s="119" t="s">
        <v>791</v>
      </c>
      <c r="F413" s="120" t="s">
        <v>792</v>
      </c>
      <c r="G413" s="121" t="s">
        <v>793</v>
      </c>
      <c r="H413" s="122">
        <v>300</v>
      </c>
      <c r="I413" s="123">
        <v>-34</v>
      </c>
      <c r="J413" s="124" t="s">
        <v>117</v>
      </c>
      <c r="K413" s="125">
        <v>256.36</v>
      </c>
      <c r="L413" s="126"/>
      <c r="M413" s="127">
        <f t="shared" si="13"/>
        <v>0</v>
      </c>
      <c r="N413" s="128" t="s">
        <v>52</v>
      </c>
      <c r="O413" s="129">
        <v>4607109942062</v>
      </c>
      <c r="P413" s="130" t="str">
        <f t="shared" si="14"/>
        <v>фото1</v>
      </c>
      <c r="Q413" s="135"/>
      <c r="R413" s="131" t="s">
        <v>792</v>
      </c>
      <c r="S413" s="132"/>
      <c r="T413" s="133"/>
      <c r="U413" s="134">
        <v>370</v>
      </c>
    </row>
    <row r="414" spans="1:21" ht="51">
      <c r="A414" s="104">
        <v>406</v>
      </c>
      <c r="B414" s="136"/>
      <c r="C414" s="117">
        <v>5005</v>
      </c>
      <c r="D414" s="118" t="s">
        <v>750</v>
      </c>
      <c r="E414" s="119" t="s">
        <v>794</v>
      </c>
      <c r="F414" s="120" t="s">
        <v>795</v>
      </c>
      <c r="G414" s="121" t="s">
        <v>796</v>
      </c>
      <c r="H414" s="122">
        <v>250</v>
      </c>
      <c r="I414" s="123">
        <v>-34</v>
      </c>
      <c r="J414" s="124" t="s">
        <v>117</v>
      </c>
      <c r="K414" s="125">
        <v>227.012</v>
      </c>
      <c r="L414" s="126"/>
      <c r="M414" s="127">
        <f t="shared" si="13"/>
        <v>0</v>
      </c>
      <c r="N414" s="128" t="s">
        <v>52</v>
      </c>
      <c r="O414" s="129">
        <v>4607109942093</v>
      </c>
      <c r="P414" s="130" t="str">
        <f t="shared" si="14"/>
        <v>фото1</v>
      </c>
      <c r="Q414" s="135"/>
      <c r="R414" s="131" t="s">
        <v>795</v>
      </c>
      <c r="S414" s="132"/>
      <c r="T414" s="133"/>
      <c r="U414" s="134">
        <v>370</v>
      </c>
    </row>
    <row r="415" spans="1:21" ht="30">
      <c r="A415" s="104">
        <v>407</v>
      </c>
      <c r="B415" s="136"/>
      <c r="C415" s="117">
        <v>5007</v>
      </c>
      <c r="D415" s="118" t="s">
        <v>750</v>
      </c>
      <c r="E415" s="119" t="s">
        <v>797</v>
      </c>
      <c r="F415" s="120" t="s">
        <v>798</v>
      </c>
      <c r="G415" s="121" t="s">
        <v>799</v>
      </c>
      <c r="H415" s="122">
        <v>250</v>
      </c>
      <c r="I415" s="123">
        <v>-34</v>
      </c>
      <c r="J415" s="124" t="s">
        <v>117</v>
      </c>
      <c r="K415" s="125">
        <v>256.36</v>
      </c>
      <c r="L415" s="126"/>
      <c r="M415" s="127">
        <f t="shared" si="13"/>
        <v>0</v>
      </c>
      <c r="N415" s="128" t="s">
        <v>52</v>
      </c>
      <c r="O415" s="129">
        <v>4607109942116</v>
      </c>
      <c r="P415" s="130" t="str">
        <f t="shared" si="14"/>
        <v>фото1</v>
      </c>
      <c r="Q415" s="130" t="str">
        <f>HYPERLINK("http://www.gardenbulbs.ru/images/Bushes_CL/thumbnails/"&amp;S415&amp;".jpg","фото2")</f>
        <v>фото2</v>
      </c>
      <c r="R415" s="131" t="s">
        <v>798</v>
      </c>
      <c r="S415" s="132" t="s">
        <v>800</v>
      </c>
      <c r="T415" s="133"/>
      <c r="U415" s="134">
        <v>370</v>
      </c>
    </row>
    <row r="416" spans="1:21" ht="63.75">
      <c r="A416" s="104">
        <v>408</v>
      </c>
      <c r="B416" s="136"/>
      <c r="C416" s="117">
        <v>5008</v>
      </c>
      <c r="D416" s="118" t="s">
        <v>750</v>
      </c>
      <c r="E416" s="119" t="s">
        <v>801</v>
      </c>
      <c r="F416" s="120" t="s">
        <v>802</v>
      </c>
      <c r="G416" s="121" t="s">
        <v>803</v>
      </c>
      <c r="H416" s="122">
        <v>300</v>
      </c>
      <c r="I416" s="123">
        <v>-34</v>
      </c>
      <c r="J416" s="124" t="s">
        <v>117</v>
      </c>
      <c r="K416" s="125">
        <v>256.36</v>
      </c>
      <c r="L416" s="126"/>
      <c r="M416" s="127">
        <f t="shared" si="13"/>
        <v>0</v>
      </c>
      <c r="N416" s="128" t="s">
        <v>52</v>
      </c>
      <c r="O416" s="129">
        <v>4607109942123</v>
      </c>
      <c r="P416" s="130" t="str">
        <f t="shared" si="14"/>
        <v>фото1</v>
      </c>
      <c r="Q416" s="135"/>
      <c r="R416" s="131" t="s">
        <v>802</v>
      </c>
      <c r="S416" s="132"/>
      <c r="T416" s="133"/>
      <c r="U416" s="134">
        <v>370</v>
      </c>
    </row>
    <row r="417" spans="1:21" ht="76.5">
      <c r="A417" s="104">
        <v>409</v>
      </c>
      <c r="B417" s="136"/>
      <c r="C417" s="117">
        <v>5009</v>
      </c>
      <c r="D417" s="118" t="s">
        <v>750</v>
      </c>
      <c r="E417" s="119" t="s">
        <v>804</v>
      </c>
      <c r="F417" s="120" t="s">
        <v>805</v>
      </c>
      <c r="G417" s="121" t="s">
        <v>806</v>
      </c>
      <c r="H417" s="122">
        <v>250</v>
      </c>
      <c r="I417" s="123">
        <v>-34</v>
      </c>
      <c r="J417" s="124" t="s">
        <v>51</v>
      </c>
      <c r="K417" s="125">
        <v>256.36</v>
      </c>
      <c r="L417" s="126"/>
      <c r="M417" s="127">
        <f t="shared" si="13"/>
        <v>0</v>
      </c>
      <c r="N417" s="128" t="s">
        <v>52</v>
      </c>
      <c r="O417" s="129">
        <v>4607109942130</v>
      </c>
      <c r="P417" s="130" t="str">
        <f t="shared" si="14"/>
        <v>фото1</v>
      </c>
      <c r="Q417" s="135"/>
      <c r="R417" s="131" t="s">
        <v>805</v>
      </c>
      <c r="S417" s="132"/>
      <c r="T417" s="133"/>
      <c r="U417" s="134">
        <v>370</v>
      </c>
    </row>
    <row r="418" spans="1:21" ht="51">
      <c r="A418" s="104">
        <v>410</v>
      </c>
      <c r="B418" s="136"/>
      <c r="C418" s="117">
        <v>7298</v>
      </c>
      <c r="D418" s="118" t="s">
        <v>750</v>
      </c>
      <c r="E418" s="119" t="s">
        <v>807</v>
      </c>
      <c r="F418" s="120" t="s">
        <v>808</v>
      </c>
      <c r="G418" s="121" t="s">
        <v>809</v>
      </c>
      <c r="H418" s="122">
        <v>200</v>
      </c>
      <c r="I418" s="123">
        <v>-34</v>
      </c>
      <c r="J418" s="124" t="s">
        <v>51</v>
      </c>
      <c r="K418" s="125">
        <v>416.44</v>
      </c>
      <c r="L418" s="126"/>
      <c r="M418" s="127">
        <f t="shared" si="13"/>
        <v>0</v>
      </c>
      <c r="N418" s="128" t="s">
        <v>52</v>
      </c>
      <c r="O418" s="129">
        <v>4607109949429</v>
      </c>
      <c r="P418" s="130" t="str">
        <f t="shared" si="14"/>
        <v>фото1</v>
      </c>
      <c r="Q418" s="135"/>
      <c r="R418" s="131" t="s">
        <v>808</v>
      </c>
      <c r="S418" s="132"/>
      <c r="T418" s="133"/>
      <c r="U418" s="134">
        <v>370</v>
      </c>
    </row>
    <row r="419" spans="1:21" ht="51">
      <c r="A419" s="104">
        <v>411</v>
      </c>
      <c r="B419" s="136"/>
      <c r="C419" s="117">
        <v>5029</v>
      </c>
      <c r="D419" s="118" t="s">
        <v>810</v>
      </c>
      <c r="E419" s="119" t="s">
        <v>811</v>
      </c>
      <c r="F419" s="120" t="s">
        <v>812</v>
      </c>
      <c r="G419" s="121" t="s">
        <v>813</v>
      </c>
      <c r="H419" s="122">
        <v>100</v>
      </c>
      <c r="I419" s="123">
        <v>-30</v>
      </c>
      <c r="J419" s="124" t="s">
        <v>216</v>
      </c>
      <c r="K419" s="125">
        <v>197.316</v>
      </c>
      <c r="L419" s="126"/>
      <c r="M419" s="127">
        <f t="shared" si="13"/>
        <v>0</v>
      </c>
      <c r="N419" s="128" t="s">
        <v>52</v>
      </c>
      <c r="O419" s="129">
        <v>4607109942161</v>
      </c>
      <c r="P419" s="130" t="str">
        <f t="shared" si="14"/>
        <v>фото1</v>
      </c>
      <c r="Q419" s="130" t="str">
        <f>HYPERLINK("http://www.gardenbulbs.ru/images/Bushes_CL/thumbnails/"&amp;S419&amp;".jpg","фото2")</f>
        <v>фото2</v>
      </c>
      <c r="R419" s="131" t="s">
        <v>814</v>
      </c>
      <c r="S419" s="132" t="s">
        <v>815</v>
      </c>
      <c r="T419" s="133"/>
      <c r="U419" s="134">
        <v>290</v>
      </c>
    </row>
    <row r="420" spans="1:21" ht="38.25">
      <c r="A420" s="104">
        <v>412</v>
      </c>
      <c r="B420" s="136"/>
      <c r="C420" s="117">
        <v>5031</v>
      </c>
      <c r="D420" s="118" t="s">
        <v>810</v>
      </c>
      <c r="E420" s="119" t="s">
        <v>816</v>
      </c>
      <c r="F420" s="120" t="s">
        <v>817</v>
      </c>
      <c r="G420" s="121" t="s">
        <v>818</v>
      </c>
      <c r="H420" s="122">
        <v>300</v>
      </c>
      <c r="I420" s="123">
        <v>-34</v>
      </c>
      <c r="J420" s="124" t="s">
        <v>51</v>
      </c>
      <c r="K420" s="125">
        <v>186.644</v>
      </c>
      <c r="L420" s="126"/>
      <c r="M420" s="127">
        <f t="shared" si="13"/>
        <v>0</v>
      </c>
      <c r="N420" s="128" t="s">
        <v>52</v>
      </c>
      <c r="O420" s="129">
        <v>4607109942185</v>
      </c>
      <c r="P420" s="130" t="str">
        <f t="shared" si="14"/>
        <v>фото1</v>
      </c>
      <c r="Q420" s="130" t="str">
        <f>HYPERLINK("http://www.gardenbulbs.ru/images/Bushes_CL/thumbnails/"&amp;S420&amp;".jpg","фото2")</f>
        <v>фото2</v>
      </c>
      <c r="R420" s="131" t="s">
        <v>817</v>
      </c>
      <c r="S420" s="132" t="s">
        <v>819</v>
      </c>
      <c r="T420" s="133"/>
      <c r="U420" s="134">
        <v>290</v>
      </c>
    </row>
    <row r="421" spans="1:21" ht="38.25">
      <c r="A421" s="104">
        <v>413</v>
      </c>
      <c r="B421" s="136"/>
      <c r="C421" s="117">
        <v>7270</v>
      </c>
      <c r="D421" s="118" t="s">
        <v>820</v>
      </c>
      <c r="E421" s="119" t="s">
        <v>821</v>
      </c>
      <c r="F421" s="120" t="s">
        <v>822</v>
      </c>
      <c r="G421" s="121" t="s">
        <v>823</v>
      </c>
      <c r="H421" s="122">
        <v>300</v>
      </c>
      <c r="I421" s="123">
        <v>-34</v>
      </c>
      <c r="J421" s="124" t="s">
        <v>824</v>
      </c>
      <c r="K421" s="125">
        <v>197.316</v>
      </c>
      <c r="L421" s="126"/>
      <c r="M421" s="127">
        <f t="shared" si="13"/>
        <v>0</v>
      </c>
      <c r="N421" s="128" t="s">
        <v>52</v>
      </c>
      <c r="O421" s="129">
        <v>4607109949146</v>
      </c>
      <c r="P421" s="130" t="str">
        <f t="shared" si="14"/>
        <v>фото1</v>
      </c>
      <c r="Q421" s="130" t="str">
        <f>HYPERLINK("http://www.gardenbulbs.ru/images/Bushes_CL/thumbnails/"&amp;S421&amp;".jpg","фото2")</f>
        <v>фото2</v>
      </c>
      <c r="R421" s="131" t="s">
        <v>825</v>
      </c>
      <c r="S421" s="132" t="s">
        <v>826</v>
      </c>
      <c r="T421" s="133"/>
      <c r="U421" s="134">
        <v>290</v>
      </c>
    </row>
    <row r="422" spans="1:21" ht="51">
      <c r="A422" s="104">
        <v>414</v>
      </c>
      <c r="B422" s="136"/>
      <c r="C422" s="117">
        <v>5033</v>
      </c>
      <c r="D422" s="118" t="s">
        <v>820</v>
      </c>
      <c r="E422" s="119" t="s">
        <v>827</v>
      </c>
      <c r="F422" s="120" t="s">
        <v>828</v>
      </c>
      <c r="G422" s="121" t="s">
        <v>829</v>
      </c>
      <c r="H422" s="122">
        <v>200</v>
      </c>
      <c r="I422" s="123">
        <v>-34</v>
      </c>
      <c r="J422" s="124" t="s">
        <v>216</v>
      </c>
      <c r="K422" s="125">
        <v>197.316</v>
      </c>
      <c r="L422" s="126"/>
      <c r="M422" s="127">
        <f t="shared" si="13"/>
        <v>0</v>
      </c>
      <c r="N422" s="128" t="s">
        <v>52</v>
      </c>
      <c r="O422" s="129">
        <v>4607109942208</v>
      </c>
      <c r="P422" s="130" t="str">
        <f t="shared" si="14"/>
        <v>фото1</v>
      </c>
      <c r="Q422" s="135"/>
      <c r="R422" s="131" t="s">
        <v>828</v>
      </c>
      <c r="S422" s="132"/>
      <c r="T422" s="133"/>
      <c r="U422" s="134">
        <v>290</v>
      </c>
    </row>
    <row r="423" spans="1:21" ht="30">
      <c r="A423" s="104">
        <v>415</v>
      </c>
      <c r="B423" s="136"/>
      <c r="C423" s="117">
        <v>5034</v>
      </c>
      <c r="D423" s="118" t="s">
        <v>830</v>
      </c>
      <c r="E423" s="119" t="s">
        <v>831</v>
      </c>
      <c r="F423" s="120" t="s">
        <v>832</v>
      </c>
      <c r="G423" s="121" t="s">
        <v>833</v>
      </c>
      <c r="H423" s="122">
        <v>40</v>
      </c>
      <c r="I423" s="123">
        <v>-34</v>
      </c>
      <c r="J423" s="124" t="s">
        <v>51</v>
      </c>
      <c r="K423" s="125">
        <v>140.94</v>
      </c>
      <c r="L423" s="126"/>
      <c r="M423" s="127">
        <f t="shared" si="13"/>
        <v>0</v>
      </c>
      <c r="N423" s="128" t="s">
        <v>52</v>
      </c>
      <c r="O423" s="129">
        <v>4607109942215</v>
      </c>
      <c r="P423" s="130" t="str">
        <f t="shared" si="14"/>
        <v>фото1</v>
      </c>
      <c r="Q423" s="135"/>
      <c r="R423" s="131" t="s">
        <v>832</v>
      </c>
      <c r="S423" s="132"/>
      <c r="T423" s="133"/>
      <c r="U423" s="134" t="s">
        <v>128</v>
      </c>
    </row>
    <row r="424" spans="1:21" ht="38.25">
      <c r="A424" s="104">
        <v>416</v>
      </c>
      <c r="B424" s="136"/>
      <c r="C424" s="117">
        <v>5035</v>
      </c>
      <c r="D424" s="118" t="s">
        <v>834</v>
      </c>
      <c r="E424" s="119" t="s">
        <v>835</v>
      </c>
      <c r="F424" s="120" t="s">
        <v>836</v>
      </c>
      <c r="G424" s="121" t="s">
        <v>837</v>
      </c>
      <c r="H424" s="122">
        <v>30</v>
      </c>
      <c r="I424" s="123">
        <v>-34</v>
      </c>
      <c r="J424" s="124" t="s">
        <v>51</v>
      </c>
      <c r="K424" s="125">
        <v>140.94</v>
      </c>
      <c r="L424" s="126"/>
      <c r="M424" s="127">
        <f t="shared" si="13"/>
        <v>0</v>
      </c>
      <c r="N424" s="128" t="s">
        <v>52</v>
      </c>
      <c r="O424" s="129">
        <v>4607109942222</v>
      </c>
      <c r="P424" s="130" t="str">
        <f t="shared" si="14"/>
        <v>фото1</v>
      </c>
      <c r="Q424" s="135"/>
      <c r="R424" s="131" t="s">
        <v>836</v>
      </c>
      <c r="S424" s="132"/>
      <c r="T424" s="133"/>
      <c r="U424" s="134" t="s">
        <v>128</v>
      </c>
    </row>
    <row r="425" spans="1:21" ht="38.25">
      <c r="A425" s="104">
        <v>417</v>
      </c>
      <c r="B425" s="136"/>
      <c r="C425" s="117">
        <v>5036</v>
      </c>
      <c r="D425" s="118" t="s">
        <v>834</v>
      </c>
      <c r="E425" s="119" t="s">
        <v>838</v>
      </c>
      <c r="F425" s="120" t="s">
        <v>839</v>
      </c>
      <c r="G425" s="121" t="s">
        <v>840</v>
      </c>
      <c r="H425" s="122">
        <v>50</v>
      </c>
      <c r="I425" s="123">
        <v>-34</v>
      </c>
      <c r="J425" s="124" t="s">
        <v>51</v>
      </c>
      <c r="K425" s="125">
        <v>140.94</v>
      </c>
      <c r="L425" s="126"/>
      <c r="M425" s="127">
        <f t="shared" si="13"/>
        <v>0</v>
      </c>
      <c r="N425" s="128" t="s">
        <v>52</v>
      </c>
      <c r="O425" s="129">
        <v>4607109942239</v>
      </c>
      <c r="P425" s="130" t="str">
        <f t="shared" si="14"/>
        <v>фото1</v>
      </c>
      <c r="Q425" s="135"/>
      <c r="R425" s="131" t="s">
        <v>839</v>
      </c>
      <c r="S425" s="132"/>
      <c r="T425" s="133"/>
      <c r="U425" s="134" t="s">
        <v>128</v>
      </c>
    </row>
    <row r="426" spans="1:21" ht="38.25">
      <c r="A426" s="104">
        <v>418</v>
      </c>
      <c r="B426" s="136"/>
      <c r="C426" s="117">
        <v>5037</v>
      </c>
      <c r="D426" s="118" t="s">
        <v>834</v>
      </c>
      <c r="E426" s="119" t="s">
        <v>841</v>
      </c>
      <c r="F426" s="120" t="s">
        <v>842</v>
      </c>
      <c r="G426" s="121" t="s">
        <v>843</v>
      </c>
      <c r="H426" s="122">
        <v>20</v>
      </c>
      <c r="I426" s="123">
        <v>-34</v>
      </c>
      <c r="J426" s="124" t="s">
        <v>51</v>
      </c>
      <c r="K426" s="125">
        <v>140.94</v>
      </c>
      <c r="L426" s="126"/>
      <c r="M426" s="127">
        <f t="shared" si="13"/>
        <v>0</v>
      </c>
      <c r="N426" s="128" t="s">
        <v>52</v>
      </c>
      <c r="O426" s="129">
        <v>4607109942246</v>
      </c>
      <c r="P426" s="130" t="str">
        <f t="shared" si="14"/>
        <v>фото1</v>
      </c>
      <c r="Q426" s="130" t="str">
        <f>HYPERLINK("http://www.gardenbulbs.ru/images/Bushes_CL/thumbnails/"&amp;S426&amp;".jpg","фото2")</f>
        <v>фото2</v>
      </c>
      <c r="R426" s="131" t="s">
        <v>844</v>
      </c>
      <c r="S426" s="132" t="s">
        <v>845</v>
      </c>
      <c r="T426" s="133"/>
      <c r="U426" s="134" t="s">
        <v>128</v>
      </c>
    </row>
    <row r="427" spans="1:21" ht="15.75" hidden="1">
      <c r="A427" s="104"/>
      <c r="B427" s="136"/>
      <c r="C427" s="117"/>
      <c r="D427" s="118"/>
      <c r="E427" s="119"/>
      <c r="F427" s="120"/>
      <c r="G427" s="121"/>
      <c r="H427" s="122"/>
      <c r="I427" s="123"/>
      <c r="J427" s="124"/>
      <c r="K427" s="125">
        <v>0</v>
      </c>
      <c r="L427" s="126"/>
      <c r="M427" s="127"/>
      <c r="N427" s="128"/>
      <c r="O427" s="129"/>
      <c r="P427" s="130"/>
      <c r="Q427" s="130"/>
      <c r="R427" s="131"/>
      <c r="S427" s="132"/>
      <c r="T427" s="133"/>
      <c r="U427" s="134"/>
    </row>
    <row r="428" spans="1:21" ht="15.75" hidden="1">
      <c r="A428" s="104"/>
      <c r="B428" s="136"/>
      <c r="C428" s="117"/>
      <c r="D428" s="118"/>
      <c r="E428" s="119"/>
      <c r="F428" s="120"/>
      <c r="G428" s="121"/>
      <c r="H428" s="122"/>
      <c r="I428" s="123"/>
      <c r="J428" s="124"/>
      <c r="K428" s="125">
        <v>0</v>
      </c>
      <c r="L428" s="126"/>
      <c r="M428" s="127"/>
      <c r="N428" s="128"/>
      <c r="O428" s="129"/>
      <c r="P428" s="130"/>
      <c r="Q428" s="130"/>
      <c r="R428" s="131"/>
      <c r="S428" s="132"/>
      <c r="T428" s="133"/>
      <c r="U428" s="134"/>
    </row>
    <row r="429" spans="1:21" ht="15.75" hidden="1">
      <c r="A429" s="104"/>
      <c r="B429" s="136"/>
      <c r="C429" s="117"/>
      <c r="D429" s="118"/>
      <c r="E429" s="119"/>
      <c r="F429" s="120"/>
      <c r="G429" s="121"/>
      <c r="H429" s="122"/>
      <c r="I429" s="123"/>
      <c r="J429" s="124"/>
      <c r="K429" s="125">
        <v>0</v>
      </c>
      <c r="L429" s="126"/>
      <c r="M429" s="127"/>
      <c r="N429" s="128"/>
      <c r="O429" s="129"/>
      <c r="P429" s="130"/>
      <c r="Q429" s="135"/>
      <c r="R429" s="131"/>
      <c r="S429" s="132"/>
      <c r="T429" s="133"/>
      <c r="U429" s="134"/>
    </row>
    <row r="430" spans="1:21" ht="38.25">
      <c r="A430" s="104">
        <v>422</v>
      </c>
      <c r="B430" s="136"/>
      <c r="C430" s="117">
        <v>5040</v>
      </c>
      <c r="D430" s="118" t="s">
        <v>846</v>
      </c>
      <c r="E430" s="119" t="s">
        <v>847</v>
      </c>
      <c r="F430" s="120" t="s">
        <v>848</v>
      </c>
      <c r="G430" s="121" t="s">
        <v>849</v>
      </c>
      <c r="H430" s="122">
        <v>150</v>
      </c>
      <c r="I430" s="123">
        <v>-24</v>
      </c>
      <c r="J430" s="124" t="s">
        <v>51</v>
      </c>
      <c r="K430" s="125">
        <v>166.576</v>
      </c>
      <c r="L430" s="126"/>
      <c r="M430" s="127">
        <f>IF(ISERROR(K430*L430),0,K430*L430)</f>
        <v>0</v>
      </c>
      <c r="N430" s="128" t="s">
        <v>52</v>
      </c>
      <c r="O430" s="129">
        <v>4607109942277</v>
      </c>
      <c r="P430" s="130" t="str">
        <f>HYPERLINK("http://www.gardenbulbs.ru/images/Bushes_CL/thumbnails/"&amp;R430&amp;".jpg","фото1")</f>
        <v>фото1</v>
      </c>
      <c r="Q430" s="130" t="str">
        <f>HYPERLINK("http://www.gardenbulbs.ru/images/Bushes_CL/thumbnails/"&amp;S430&amp;".jpg","фото2")</f>
        <v>фото2</v>
      </c>
      <c r="R430" s="131" t="s">
        <v>850</v>
      </c>
      <c r="S430" s="132" t="s">
        <v>851</v>
      </c>
      <c r="T430" s="133"/>
      <c r="U430" s="134">
        <v>290</v>
      </c>
    </row>
    <row r="431" spans="1:21" ht="38.25">
      <c r="A431" s="104">
        <v>423</v>
      </c>
      <c r="B431" s="136"/>
      <c r="C431" s="117">
        <v>5042</v>
      </c>
      <c r="D431" s="118" t="s">
        <v>846</v>
      </c>
      <c r="E431" s="119" t="s">
        <v>852</v>
      </c>
      <c r="F431" s="120" t="s">
        <v>853</v>
      </c>
      <c r="G431" s="121" t="s">
        <v>854</v>
      </c>
      <c r="H431" s="122">
        <v>150</v>
      </c>
      <c r="I431" s="123">
        <v>-25</v>
      </c>
      <c r="J431" s="124" t="s">
        <v>51</v>
      </c>
      <c r="K431" s="125">
        <v>166.576</v>
      </c>
      <c r="L431" s="126"/>
      <c r="M431" s="127">
        <f>IF(ISERROR(K431*L431),0,K431*L431)</f>
        <v>0</v>
      </c>
      <c r="N431" s="128" t="s">
        <v>52</v>
      </c>
      <c r="O431" s="129">
        <v>4607109942291</v>
      </c>
      <c r="P431" s="130" t="str">
        <f>HYPERLINK("http://www.gardenbulbs.ru/images/Bushes_CL/thumbnails/"&amp;R431&amp;".jpg","фото1")</f>
        <v>фото1</v>
      </c>
      <c r="Q431" s="135"/>
      <c r="R431" s="131" t="s">
        <v>855</v>
      </c>
      <c r="S431" s="132"/>
      <c r="T431" s="133"/>
      <c r="U431" s="134">
        <v>290</v>
      </c>
    </row>
    <row r="432" spans="1:21" ht="15.75" hidden="1">
      <c r="A432" s="104"/>
      <c r="B432" s="136"/>
      <c r="C432" s="117"/>
      <c r="D432" s="118"/>
      <c r="E432" s="119"/>
      <c r="F432" s="120"/>
      <c r="G432" s="121"/>
      <c r="H432" s="122"/>
      <c r="I432" s="123"/>
      <c r="J432" s="124"/>
      <c r="K432" s="125">
        <v>0</v>
      </c>
      <c r="L432" s="126"/>
      <c r="M432" s="127"/>
      <c r="N432" s="128"/>
      <c r="O432" s="129"/>
      <c r="P432" s="130"/>
      <c r="Q432" s="130"/>
      <c r="R432" s="131"/>
      <c r="S432" s="132"/>
      <c r="T432" s="133"/>
      <c r="U432" s="134"/>
    </row>
    <row r="433" spans="1:21" ht="51">
      <c r="A433" s="104">
        <v>425</v>
      </c>
      <c r="B433" s="136"/>
      <c r="C433" s="117">
        <v>5046</v>
      </c>
      <c r="D433" s="118" t="s">
        <v>846</v>
      </c>
      <c r="E433" s="119" t="s">
        <v>856</v>
      </c>
      <c r="F433" s="120" t="s">
        <v>857</v>
      </c>
      <c r="G433" s="121" t="s">
        <v>858</v>
      </c>
      <c r="H433" s="122">
        <v>100</v>
      </c>
      <c r="I433" s="123">
        <v>-24</v>
      </c>
      <c r="J433" s="124" t="s">
        <v>51</v>
      </c>
      <c r="K433" s="125">
        <v>166.576</v>
      </c>
      <c r="L433" s="126"/>
      <c r="M433" s="127">
        <f>IF(ISERROR(K433*L433),0,K433*L433)</f>
        <v>0</v>
      </c>
      <c r="N433" s="128" t="s">
        <v>52</v>
      </c>
      <c r="O433" s="129">
        <v>4607109942338</v>
      </c>
      <c r="P433" s="130" t="str">
        <f>HYPERLINK("http://www.gardenbulbs.ru/images/Bushes_CL/thumbnails/"&amp;R433&amp;".jpg","фото1")</f>
        <v>фото1</v>
      </c>
      <c r="Q433" s="130" t="str">
        <f>HYPERLINK("http://www.gardenbulbs.ru/images/Bushes_CL/thumbnails/"&amp;S433&amp;".jpg","фото2")</f>
        <v>фото2</v>
      </c>
      <c r="R433" s="131" t="s">
        <v>859</v>
      </c>
      <c r="S433" s="132" t="s">
        <v>860</v>
      </c>
      <c r="T433" s="133"/>
      <c r="U433" s="134">
        <v>290</v>
      </c>
    </row>
    <row r="434" spans="1:21" ht="38.25">
      <c r="A434" s="104">
        <v>426</v>
      </c>
      <c r="B434" s="136"/>
      <c r="C434" s="117">
        <v>4925</v>
      </c>
      <c r="D434" s="118" t="s">
        <v>861</v>
      </c>
      <c r="E434" s="119" t="s">
        <v>862</v>
      </c>
      <c r="F434" s="120" t="s">
        <v>863</v>
      </c>
      <c r="G434" s="121" t="s">
        <v>864</v>
      </c>
      <c r="H434" s="122" t="s">
        <v>865</v>
      </c>
      <c r="I434" s="123">
        <v>-34</v>
      </c>
      <c r="J434" s="124" t="s">
        <v>51</v>
      </c>
      <c r="K434" s="125">
        <v>277.356</v>
      </c>
      <c r="L434" s="126"/>
      <c r="M434" s="127">
        <f>IF(ISERROR(K434*L434),0,K434*L434)</f>
        <v>0</v>
      </c>
      <c r="N434" s="128" t="s">
        <v>52</v>
      </c>
      <c r="O434" s="129">
        <v>4607109941492</v>
      </c>
      <c r="P434" s="130" t="str">
        <f>HYPERLINK("http://www.gardenbulbs.ru/images/Bushes_CL/thumbnails/"&amp;R434&amp;".jpg","фото1")</f>
        <v>фото1</v>
      </c>
      <c r="Q434" s="130" t="str">
        <f>HYPERLINK("http://www.gardenbulbs.ru/images/Bushes_CL/thumbnails/"&amp;S434&amp;".jpg","фото2")</f>
        <v>фото2</v>
      </c>
      <c r="R434" s="131" t="s">
        <v>866</v>
      </c>
      <c r="S434" s="132" t="s">
        <v>867</v>
      </c>
      <c r="T434" s="133"/>
      <c r="U434" s="134">
        <v>290</v>
      </c>
    </row>
    <row r="435" spans="1:21" ht="15">
      <c r="A435" s="104">
        <v>427</v>
      </c>
      <c r="B435" s="105"/>
      <c r="C435" s="106"/>
      <c r="D435" s="137"/>
      <c r="E435" s="108"/>
      <c r="F435" s="109"/>
      <c r="G435" s="110"/>
      <c r="H435" s="110"/>
      <c r="I435" s="110"/>
      <c r="J435" s="111"/>
      <c r="K435" s="138"/>
      <c r="L435" s="110"/>
      <c r="M435" s="112"/>
      <c r="N435" s="113"/>
      <c r="O435" s="114"/>
      <c r="P435" s="114"/>
      <c r="Q435" s="114"/>
      <c r="R435" s="115"/>
      <c r="S435" s="115"/>
      <c r="T435" s="110"/>
      <c r="U435" s="111"/>
    </row>
    <row r="436" spans="1:21" ht="63.75">
      <c r="A436" s="104">
        <v>428</v>
      </c>
      <c r="B436" s="136"/>
      <c r="C436" s="117">
        <v>7332</v>
      </c>
      <c r="D436" s="118" t="s">
        <v>868</v>
      </c>
      <c r="E436" s="119" t="s">
        <v>869</v>
      </c>
      <c r="F436" s="120" t="s">
        <v>870</v>
      </c>
      <c r="G436" s="121" t="s">
        <v>871</v>
      </c>
      <c r="H436" s="122">
        <v>200</v>
      </c>
      <c r="I436" s="123">
        <v>-34</v>
      </c>
      <c r="J436" s="124" t="s">
        <v>51</v>
      </c>
      <c r="K436" s="125">
        <v>226.66400000000002</v>
      </c>
      <c r="L436" s="126"/>
      <c r="M436" s="127">
        <f>IF(ISERROR(K436*L436),0,K436*L436)</f>
        <v>0</v>
      </c>
      <c r="N436" s="128" t="s">
        <v>52</v>
      </c>
      <c r="O436" s="129">
        <v>4607109949764</v>
      </c>
      <c r="P436" s="130" t="str">
        <f>HYPERLINK("http://www.gardenbulbs.ru/images/Bushes_CL/thumbnails/"&amp;R436&amp;".jpg","фото1")</f>
        <v>фото1</v>
      </c>
      <c r="Q436" s="130" t="str">
        <f>HYPERLINK("http://www.gardenbulbs.ru/images/Bushes_CL/thumbnails/"&amp;S436&amp;".jpg","фото2")</f>
        <v>фото2</v>
      </c>
      <c r="R436" s="131" t="s">
        <v>872</v>
      </c>
      <c r="S436" s="132" t="s">
        <v>873</v>
      </c>
      <c r="T436" s="133"/>
      <c r="U436" s="134">
        <v>290</v>
      </c>
    </row>
    <row r="437" spans="1:21" ht="51">
      <c r="A437" s="104">
        <v>429</v>
      </c>
      <c r="B437" s="136" t="s">
        <v>104</v>
      </c>
      <c r="C437" s="117">
        <v>10218</v>
      </c>
      <c r="D437" s="118" t="s">
        <v>874</v>
      </c>
      <c r="E437" s="119" t="s">
        <v>875</v>
      </c>
      <c r="F437" s="120" t="s">
        <v>876</v>
      </c>
      <c r="G437" s="121" t="s">
        <v>877</v>
      </c>
      <c r="H437" s="122" t="s">
        <v>253</v>
      </c>
      <c r="I437" s="123">
        <v>-23</v>
      </c>
      <c r="J437" s="124" t="s">
        <v>51</v>
      </c>
      <c r="K437" s="125">
        <v>226.66400000000002</v>
      </c>
      <c r="L437" s="126"/>
      <c r="M437" s="127">
        <f>IF(ISERROR(K437*L437),0,K437*L437)</f>
        <v>0</v>
      </c>
      <c r="N437" s="128" t="s">
        <v>52</v>
      </c>
      <c r="O437" s="129">
        <v>4607109961933</v>
      </c>
      <c r="P437" s="130" t="str">
        <f>HYPERLINK("http://www.gardenbulbs.ru/images/Bushes_CL/thumbnails/"&amp;R437&amp;".jpg","фото1")</f>
        <v>фото1</v>
      </c>
      <c r="Q437" s="135"/>
      <c r="R437" s="131" t="s">
        <v>878</v>
      </c>
      <c r="S437" s="132"/>
      <c r="T437" s="133"/>
      <c r="U437" s="134">
        <v>290</v>
      </c>
    </row>
    <row r="438" spans="1:21" ht="51">
      <c r="A438" s="104">
        <v>430</v>
      </c>
      <c r="B438" s="136"/>
      <c r="C438" s="117">
        <v>7348</v>
      </c>
      <c r="D438" s="118" t="s">
        <v>879</v>
      </c>
      <c r="E438" s="119" t="s">
        <v>880</v>
      </c>
      <c r="F438" s="120" t="s">
        <v>881</v>
      </c>
      <c r="G438" s="121" t="s">
        <v>882</v>
      </c>
      <c r="H438" s="122" t="s">
        <v>883</v>
      </c>
      <c r="I438" s="123">
        <v>-28</v>
      </c>
      <c r="J438" s="124" t="s">
        <v>51</v>
      </c>
      <c r="K438" s="125">
        <v>286.636</v>
      </c>
      <c r="L438" s="126"/>
      <c r="M438" s="127">
        <f>IF(ISERROR(K438*L438),0,K438*L438)</f>
        <v>0</v>
      </c>
      <c r="N438" s="128" t="s">
        <v>52</v>
      </c>
      <c r="O438" s="129">
        <v>4607109949924</v>
      </c>
      <c r="P438" s="130" t="str">
        <f>HYPERLINK("http://www.gardenbulbs.ru/images/Bushes_CL/thumbnails/"&amp;R438&amp;".jpg","фото1")</f>
        <v>фото1</v>
      </c>
      <c r="Q438" s="135"/>
      <c r="R438" s="131" t="s">
        <v>881</v>
      </c>
      <c r="S438" s="132"/>
      <c r="T438" s="133"/>
      <c r="U438" s="134">
        <v>290</v>
      </c>
    </row>
    <row r="439" spans="1:21" ht="63.75">
      <c r="A439" s="104">
        <v>431</v>
      </c>
      <c r="B439" s="136"/>
      <c r="C439" s="117">
        <v>7347</v>
      </c>
      <c r="D439" s="118" t="s">
        <v>879</v>
      </c>
      <c r="E439" s="119" t="s">
        <v>884</v>
      </c>
      <c r="F439" s="120" t="s">
        <v>885</v>
      </c>
      <c r="G439" s="121" t="s">
        <v>886</v>
      </c>
      <c r="H439" s="122" t="s">
        <v>883</v>
      </c>
      <c r="I439" s="123">
        <v>-28</v>
      </c>
      <c r="J439" s="124" t="s">
        <v>51</v>
      </c>
      <c r="K439" s="125">
        <v>286.636</v>
      </c>
      <c r="L439" s="126"/>
      <c r="M439" s="127">
        <f>IF(ISERROR(K439*L439),0,K439*L439)</f>
        <v>0</v>
      </c>
      <c r="N439" s="128" t="s">
        <v>52</v>
      </c>
      <c r="O439" s="129">
        <v>4607109949917</v>
      </c>
      <c r="P439" s="130" t="str">
        <f>HYPERLINK("http://www.gardenbulbs.ru/images/Bushes_CL/thumbnails/"&amp;R439&amp;".jpg","фото1")</f>
        <v>фото1</v>
      </c>
      <c r="Q439" s="135"/>
      <c r="R439" s="131" t="s">
        <v>885</v>
      </c>
      <c r="S439" s="132"/>
      <c r="T439" s="133"/>
      <c r="U439" s="134">
        <v>290</v>
      </c>
    </row>
    <row r="440" spans="1:21" ht="25.5">
      <c r="A440" s="104">
        <v>432</v>
      </c>
      <c r="B440" s="136"/>
      <c r="C440" s="117">
        <v>7338</v>
      </c>
      <c r="D440" s="118" t="s">
        <v>887</v>
      </c>
      <c r="E440" s="119" t="s">
        <v>888</v>
      </c>
      <c r="F440" s="120" t="s">
        <v>889</v>
      </c>
      <c r="G440" s="121" t="s">
        <v>890</v>
      </c>
      <c r="H440" s="122" t="s">
        <v>891</v>
      </c>
      <c r="I440" s="123">
        <v>-34</v>
      </c>
      <c r="J440" s="124" t="s">
        <v>51</v>
      </c>
      <c r="K440" s="125">
        <v>246.616</v>
      </c>
      <c r="L440" s="126"/>
      <c r="M440" s="127">
        <f>IF(ISERROR(K440*L440),0,K440*L440)</f>
        <v>0</v>
      </c>
      <c r="N440" s="128" t="s">
        <v>52</v>
      </c>
      <c r="O440" s="129">
        <v>4607109949825</v>
      </c>
      <c r="P440" s="130" t="str">
        <f>HYPERLINK("http://www.gardenbulbs.ru/images/Bushes_CL/thumbnails/"&amp;R440&amp;".jpg","фото1")</f>
        <v>фото1</v>
      </c>
      <c r="Q440" s="135"/>
      <c r="R440" s="131" t="s">
        <v>892</v>
      </c>
      <c r="S440" s="132"/>
      <c r="T440" s="133"/>
      <c r="U440" s="134">
        <v>290</v>
      </c>
    </row>
    <row r="441" spans="1:21" ht="15.75" hidden="1">
      <c r="A441" s="104"/>
      <c r="B441" s="136"/>
      <c r="C441" s="117"/>
      <c r="D441" s="118"/>
      <c r="E441" s="119"/>
      <c r="F441" s="120"/>
      <c r="G441" s="121"/>
      <c r="H441" s="122"/>
      <c r="I441" s="123"/>
      <c r="J441" s="124"/>
      <c r="K441" s="125">
        <v>0</v>
      </c>
      <c r="L441" s="126"/>
      <c r="M441" s="127"/>
      <c r="N441" s="128"/>
      <c r="O441" s="129"/>
      <c r="P441" s="130"/>
      <c r="Q441" s="135"/>
      <c r="R441" s="131"/>
      <c r="S441" s="132"/>
      <c r="T441" s="133"/>
      <c r="U441" s="134"/>
    </row>
    <row r="442" spans="1:21" ht="15.75" hidden="1">
      <c r="A442" s="104"/>
      <c r="B442" s="136"/>
      <c r="C442" s="117"/>
      <c r="D442" s="118"/>
      <c r="E442" s="119"/>
      <c r="F442" s="120"/>
      <c r="G442" s="121"/>
      <c r="H442" s="122"/>
      <c r="I442" s="123"/>
      <c r="J442" s="124"/>
      <c r="K442" s="125">
        <v>0</v>
      </c>
      <c r="L442" s="126"/>
      <c r="M442" s="127"/>
      <c r="N442" s="128"/>
      <c r="O442" s="129"/>
      <c r="P442" s="130"/>
      <c r="Q442" s="130"/>
      <c r="R442" s="131"/>
      <c r="S442" s="132"/>
      <c r="T442" s="133"/>
      <c r="U442" s="134"/>
    </row>
    <row r="443" spans="1:21" ht="15.75" hidden="1">
      <c r="A443" s="104"/>
      <c r="B443" s="136"/>
      <c r="C443" s="117"/>
      <c r="D443" s="118"/>
      <c r="E443" s="119"/>
      <c r="F443" s="120"/>
      <c r="G443" s="121"/>
      <c r="H443" s="122"/>
      <c r="I443" s="123"/>
      <c r="J443" s="124"/>
      <c r="K443" s="125">
        <v>0</v>
      </c>
      <c r="L443" s="126"/>
      <c r="M443" s="127"/>
      <c r="N443" s="128"/>
      <c r="O443" s="129"/>
      <c r="P443" s="130"/>
      <c r="Q443" s="135"/>
      <c r="R443" s="131"/>
      <c r="S443" s="132"/>
      <c r="T443" s="133"/>
      <c r="U443" s="134"/>
    </row>
    <row r="444" spans="1:21" ht="15.75" hidden="1">
      <c r="A444" s="104"/>
      <c r="B444" s="136"/>
      <c r="C444" s="117"/>
      <c r="D444" s="118"/>
      <c r="E444" s="119"/>
      <c r="F444" s="120"/>
      <c r="G444" s="121"/>
      <c r="H444" s="122"/>
      <c r="I444" s="123"/>
      <c r="J444" s="124"/>
      <c r="K444" s="125">
        <v>0</v>
      </c>
      <c r="L444" s="126"/>
      <c r="M444" s="127"/>
      <c r="N444" s="128"/>
      <c r="O444" s="129"/>
      <c r="P444" s="130"/>
      <c r="Q444" s="135"/>
      <c r="R444" s="131"/>
      <c r="S444" s="132"/>
      <c r="T444" s="133"/>
      <c r="U444" s="134"/>
    </row>
    <row r="445" spans="1:21" ht="15.75" hidden="1">
      <c r="A445" s="104"/>
      <c r="B445" s="136"/>
      <c r="C445" s="117"/>
      <c r="D445" s="118"/>
      <c r="E445" s="119"/>
      <c r="F445" s="120"/>
      <c r="G445" s="121"/>
      <c r="H445" s="122"/>
      <c r="I445" s="123"/>
      <c r="J445" s="124"/>
      <c r="K445" s="125">
        <v>0</v>
      </c>
      <c r="L445" s="126"/>
      <c r="M445" s="127"/>
      <c r="N445" s="128"/>
      <c r="O445" s="129"/>
      <c r="P445" s="130"/>
      <c r="Q445" s="135"/>
      <c r="R445" s="131"/>
      <c r="S445" s="132"/>
      <c r="T445" s="133"/>
      <c r="U445" s="134"/>
    </row>
    <row r="446" spans="1:21" ht="15.75" hidden="1">
      <c r="A446" s="104"/>
      <c r="B446" s="136"/>
      <c r="C446" s="117"/>
      <c r="D446" s="118"/>
      <c r="E446" s="119"/>
      <c r="F446" s="120"/>
      <c r="G446" s="121"/>
      <c r="H446" s="122"/>
      <c r="I446" s="123"/>
      <c r="J446" s="124"/>
      <c r="K446" s="125">
        <v>0</v>
      </c>
      <c r="L446" s="126"/>
      <c r="M446" s="127"/>
      <c r="N446" s="128"/>
      <c r="O446" s="129"/>
      <c r="P446" s="130"/>
      <c r="Q446" s="135"/>
      <c r="R446" s="131"/>
      <c r="S446" s="132"/>
      <c r="T446" s="133"/>
      <c r="U446" s="134"/>
    </row>
    <row r="447" spans="1:21" ht="15.75" hidden="1">
      <c r="A447" s="104"/>
      <c r="B447" s="136"/>
      <c r="C447" s="117"/>
      <c r="D447" s="118"/>
      <c r="E447" s="119"/>
      <c r="F447" s="120"/>
      <c r="G447" s="121"/>
      <c r="H447" s="122"/>
      <c r="I447" s="123"/>
      <c r="J447" s="124"/>
      <c r="K447" s="125">
        <v>0</v>
      </c>
      <c r="L447" s="126"/>
      <c r="M447" s="127"/>
      <c r="N447" s="128"/>
      <c r="O447" s="129"/>
      <c r="P447" s="130"/>
      <c r="Q447" s="130"/>
      <c r="R447" s="131"/>
      <c r="S447" s="132"/>
      <c r="T447" s="133"/>
      <c r="U447" s="134"/>
    </row>
    <row r="448" spans="1:21" ht="25.5">
      <c r="A448" s="104">
        <v>440</v>
      </c>
      <c r="B448" s="136"/>
      <c r="C448" s="117">
        <v>5524</v>
      </c>
      <c r="D448" s="118" t="s">
        <v>887</v>
      </c>
      <c r="E448" s="119" t="s">
        <v>893</v>
      </c>
      <c r="F448" s="120" t="s">
        <v>894</v>
      </c>
      <c r="G448" s="121" t="s">
        <v>895</v>
      </c>
      <c r="H448" s="122">
        <v>300</v>
      </c>
      <c r="I448" s="123">
        <v>-34</v>
      </c>
      <c r="J448" s="124" t="s">
        <v>51</v>
      </c>
      <c r="K448" s="125">
        <v>246.616</v>
      </c>
      <c r="L448" s="126"/>
      <c r="M448" s="127">
        <f>IF(ISERROR(K448*L448),0,K448*L448)</f>
        <v>0</v>
      </c>
      <c r="N448" s="128" t="s">
        <v>52</v>
      </c>
      <c r="O448" s="129">
        <v>4607109936009</v>
      </c>
      <c r="P448" s="130" t="str">
        <f>HYPERLINK("http://www.gardenbulbs.ru/images/Bushes_CL/thumbnails/"&amp;R448&amp;".jpg","фото1")</f>
        <v>фото1</v>
      </c>
      <c r="Q448" s="135"/>
      <c r="R448" s="131" t="s">
        <v>894</v>
      </c>
      <c r="S448" s="132"/>
      <c r="T448" s="133"/>
      <c r="U448" s="134">
        <v>290</v>
      </c>
    </row>
    <row r="449" spans="1:21" ht="38.25">
      <c r="A449" s="104">
        <v>441</v>
      </c>
      <c r="B449" s="136" t="s">
        <v>60</v>
      </c>
      <c r="C449" s="117">
        <v>10882</v>
      </c>
      <c r="D449" s="118" t="s">
        <v>887</v>
      </c>
      <c r="E449" s="119" t="s">
        <v>896</v>
      </c>
      <c r="F449" s="120" t="s">
        <v>897</v>
      </c>
      <c r="G449" s="121" t="s">
        <v>898</v>
      </c>
      <c r="H449" s="122" t="s">
        <v>899</v>
      </c>
      <c r="I449" s="123">
        <v>-35</v>
      </c>
      <c r="J449" s="124" t="s">
        <v>51</v>
      </c>
      <c r="K449" s="125">
        <v>246.616</v>
      </c>
      <c r="L449" s="126"/>
      <c r="M449" s="127">
        <f>IF(ISERROR(K449*L449),0,K449*L449)</f>
        <v>0</v>
      </c>
      <c r="N449" s="128" t="s">
        <v>52</v>
      </c>
      <c r="O449" s="129">
        <v>4607109924655</v>
      </c>
      <c r="P449" s="130" t="str">
        <f>HYPERLINK("http://www.gardenbulbs.ru/images/Bushes_CL/thumbnails/"&amp;R449&amp;".jpg","фото1")</f>
        <v>фото1</v>
      </c>
      <c r="Q449" s="135"/>
      <c r="R449" s="131" t="s">
        <v>900</v>
      </c>
      <c r="S449" s="132"/>
      <c r="T449" s="133"/>
      <c r="U449" s="134">
        <v>290</v>
      </c>
    </row>
    <row r="450" spans="1:21" ht="15.75" hidden="1">
      <c r="A450" s="104"/>
      <c r="B450" s="136"/>
      <c r="C450" s="117"/>
      <c r="D450" s="118"/>
      <c r="E450" s="119"/>
      <c r="F450" s="120"/>
      <c r="G450" s="121"/>
      <c r="H450" s="122"/>
      <c r="I450" s="123"/>
      <c r="J450" s="124"/>
      <c r="K450" s="125">
        <v>0</v>
      </c>
      <c r="L450" s="126"/>
      <c r="M450" s="127"/>
      <c r="N450" s="128"/>
      <c r="O450" s="129"/>
      <c r="P450" s="130"/>
      <c r="Q450" s="135"/>
      <c r="R450" s="131"/>
      <c r="S450" s="132"/>
      <c r="T450" s="133"/>
      <c r="U450" s="134"/>
    </row>
    <row r="451" spans="1:21" ht="25.5">
      <c r="A451" s="104">
        <v>443</v>
      </c>
      <c r="B451" s="136"/>
      <c r="C451" s="117">
        <v>7329</v>
      </c>
      <c r="D451" s="118" t="s">
        <v>887</v>
      </c>
      <c r="E451" s="119" t="s">
        <v>901</v>
      </c>
      <c r="F451" s="120" t="s">
        <v>902</v>
      </c>
      <c r="G451" s="121" t="s">
        <v>903</v>
      </c>
      <c r="H451" s="122">
        <v>200</v>
      </c>
      <c r="I451" s="123">
        <v>-35</v>
      </c>
      <c r="J451" s="124" t="s">
        <v>51</v>
      </c>
      <c r="K451" s="125">
        <v>286.636</v>
      </c>
      <c r="L451" s="126"/>
      <c r="M451" s="127">
        <f>IF(ISERROR(K451*L451),0,K451*L451)</f>
        <v>0</v>
      </c>
      <c r="N451" s="128" t="s">
        <v>52</v>
      </c>
      <c r="O451" s="129">
        <v>4607109949733</v>
      </c>
      <c r="P451" s="130" t="str">
        <f>HYPERLINK("http://www.gardenbulbs.ru/images/Bushes_CL/thumbnails/"&amp;R451&amp;".jpg","фото1")</f>
        <v>фото1</v>
      </c>
      <c r="Q451" s="135"/>
      <c r="R451" s="131" t="s">
        <v>902</v>
      </c>
      <c r="S451" s="132"/>
      <c r="T451" s="133"/>
      <c r="U451" s="134">
        <v>290</v>
      </c>
    </row>
    <row r="452" spans="1:21" ht="89.25">
      <c r="A452" s="104">
        <v>444</v>
      </c>
      <c r="B452" s="136" t="s">
        <v>60</v>
      </c>
      <c r="C452" s="117">
        <v>10883</v>
      </c>
      <c r="D452" s="118" t="s">
        <v>887</v>
      </c>
      <c r="E452" s="119" t="s">
        <v>904</v>
      </c>
      <c r="F452" s="120" t="s">
        <v>905</v>
      </c>
      <c r="G452" s="121" t="s">
        <v>906</v>
      </c>
      <c r="H452" s="122" t="s">
        <v>907</v>
      </c>
      <c r="I452" s="123">
        <v>-35</v>
      </c>
      <c r="J452" s="124" t="s">
        <v>51</v>
      </c>
      <c r="K452" s="125">
        <v>246.616</v>
      </c>
      <c r="L452" s="126"/>
      <c r="M452" s="127">
        <f>IF(ISERROR(K452*L452),0,K452*L452)</f>
        <v>0</v>
      </c>
      <c r="N452" s="128" t="s">
        <v>52</v>
      </c>
      <c r="O452" s="129">
        <v>4607109924648</v>
      </c>
      <c r="P452" s="130" t="str">
        <f>HYPERLINK("http://www.gardenbulbs.ru/images/Bushes_CL/thumbnails/"&amp;R452&amp;".jpg","фото1")</f>
        <v>фото1</v>
      </c>
      <c r="Q452" s="135"/>
      <c r="R452" s="131" t="s">
        <v>905</v>
      </c>
      <c r="S452" s="132"/>
      <c r="T452" s="133"/>
      <c r="U452" s="134">
        <v>290</v>
      </c>
    </row>
    <row r="453" spans="1:21" ht="63.75">
      <c r="A453" s="104">
        <v>445</v>
      </c>
      <c r="B453" s="136"/>
      <c r="C453" s="117">
        <v>5004</v>
      </c>
      <c r="D453" s="118" t="s">
        <v>887</v>
      </c>
      <c r="E453" s="119" t="s">
        <v>908</v>
      </c>
      <c r="F453" s="120" t="s">
        <v>909</v>
      </c>
      <c r="G453" s="121" t="s">
        <v>910</v>
      </c>
      <c r="H453" s="122" t="s">
        <v>911</v>
      </c>
      <c r="I453" s="123">
        <v>-34</v>
      </c>
      <c r="J453" s="124" t="s">
        <v>51</v>
      </c>
      <c r="K453" s="125">
        <v>246.616</v>
      </c>
      <c r="L453" s="126"/>
      <c r="M453" s="127">
        <f>IF(ISERROR(K453*L453),0,K453*L453)</f>
        <v>0</v>
      </c>
      <c r="N453" s="128" t="s">
        <v>52</v>
      </c>
      <c r="O453" s="129">
        <v>4607109942086</v>
      </c>
      <c r="P453" s="130" t="str">
        <f>HYPERLINK("http://www.gardenbulbs.ru/images/Bushes_CL/thumbnails/"&amp;R453&amp;".jpg","фото1")</f>
        <v>фото1</v>
      </c>
      <c r="Q453" s="135"/>
      <c r="R453" s="131" t="s">
        <v>912</v>
      </c>
      <c r="S453" s="132"/>
      <c r="T453" s="133"/>
      <c r="U453" s="134">
        <v>290</v>
      </c>
    </row>
    <row r="454" spans="1:21" ht="51">
      <c r="A454" s="104">
        <v>446</v>
      </c>
      <c r="B454" s="136"/>
      <c r="C454" s="117">
        <v>5003</v>
      </c>
      <c r="D454" s="118" t="s">
        <v>887</v>
      </c>
      <c r="E454" s="119" t="s">
        <v>913</v>
      </c>
      <c r="F454" s="120" t="s">
        <v>914</v>
      </c>
      <c r="G454" s="121" t="s">
        <v>915</v>
      </c>
      <c r="H454" s="122">
        <v>200</v>
      </c>
      <c r="I454" s="123">
        <v>-34</v>
      </c>
      <c r="J454" s="124" t="s">
        <v>51</v>
      </c>
      <c r="K454" s="125">
        <v>246.616</v>
      </c>
      <c r="L454" s="126"/>
      <c r="M454" s="127">
        <f>IF(ISERROR(K454*L454),0,K454*L454)</f>
        <v>0</v>
      </c>
      <c r="N454" s="128" t="s">
        <v>52</v>
      </c>
      <c r="O454" s="129">
        <v>4607109942079</v>
      </c>
      <c r="P454" s="130" t="str">
        <f>HYPERLINK("http://www.gardenbulbs.ru/images/Bushes_CL/thumbnails/"&amp;R454&amp;".jpg","фото1")</f>
        <v>фото1</v>
      </c>
      <c r="Q454" s="135"/>
      <c r="R454" s="131" t="s">
        <v>916</v>
      </c>
      <c r="S454" s="132"/>
      <c r="T454" s="133"/>
      <c r="U454" s="134">
        <v>290</v>
      </c>
    </row>
    <row r="455" spans="1:21" ht="63.75">
      <c r="A455" s="104">
        <v>447</v>
      </c>
      <c r="B455" s="136" t="s">
        <v>60</v>
      </c>
      <c r="C455" s="117">
        <v>10884</v>
      </c>
      <c r="D455" s="118" t="s">
        <v>887</v>
      </c>
      <c r="E455" s="119" t="s">
        <v>917</v>
      </c>
      <c r="F455" s="120" t="s">
        <v>918</v>
      </c>
      <c r="G455" s="121" t="s">
        <v>919</v>
      </c>
      <c r="H455" s="122">
        <v>200</v>
      </c>
      <c r="I455" s="123">
        <v>-35</v>
      </c>
      <c r="J455" s="124" t="s">
        <v>51</v>
      </c>
      <c r="K455" s="125">
        <v>246.616</v>
      </c>
      <c r="L455" s="126"/>
      <c r="M455" s="127">
        <f>IF(ISERROR(K455*L455),0,K455*L455)</f>
        <v>0</v>
      </c>
      <c r="N455" s="128" t="s">
        <v>52</v>
      </c>
      <c r="O455" s="129">
        <v>4607109924631</v>
      </c>
      <c r="P455" s="130" t="str">
        <f>HYPERLINK("http://www.gardenbulbs.ru/images/Bushes_CL/thumbnails/"&amp;R455&amp;".jpg","фото1")</f>
        <v>фото1</v>
      </c>
      <c r="Q455" s="135"/>
      <c r="R455" s="131" t="s">
        <v>920</v>
      </c>
      <c r="S455" s="132"/>
      <c r="T455" s="133"/>
      <c r="U455" s="134">
        <v>290</v>
      </c>
    </row>
    <row r="456" spans="1:21" ht="15.75" hidden="1">
      <c r="A456" s="104"/>
      <c r="B456" s="136"/>
      <c r="C456" s="117"/>
      <c r="D456" s="118"/>
      <c r="E456" s="119"/>
      <c r="F456" s="120"/>
      <c r="G456" s="121"/>
      <c r="H456" s="122"/>
      <c r="I456" s="123"/>
      <c r="J456" s="124"/>
      <c r="K456" s="125">
        <v>0</v>
      </c>
      <c r="L456" s="126"/>
      <c r="M456" s="127"/>
      <c r="N456" s="128"/>
      <c r="O456" s="129"/>
      <c r="P456" s="130"/>
      <c r="Q456" s="130"/>
      <c r="R456" s="131"/>
      <c r="S456" s="132"/>
      <c r="T456" s="133"/>
      <c r="U456" s="134"/>
    </row>
    <row r="457" spans="1:21" ht="15.75" hidden="1">
      <c r="A457" s="104"/>
      <c r="B457" s="136"/>
      <c r="C457" s="117"/>
      <c r="D457" s="118"/>
      <c r="E457" s="119"/>
      <c r="F457" s="120"/>
      <c r="G457" s="121"/>
      <c r="H457" s="122"/>
      <c r="I457" s="123"/>
      <c r="J457" s="124"/>
      <c r="K457" s="125">
        <v>0</v>
      </c>
      <c r="L457" s="126"/>
      <c r="M457" s="127"/>
      <c r="N457" s="128"/>
      <c r="O457" s="129"/>
      <c r="P457" s="130"/>
      <c r="Q457" s="135"/>
      <c r="R457" s="131"/>
      <c r="S457" s="132"/>
      <c r="T457" s="133"/>
      <c r="U457" s="134"/>
    </row>
    <row r="458" spans="1:21" ht="15.75" hidden="1">
      <c r="A458" s="104"/>
      <c r="B458" s="136"/>
      <c r="C458" s="117"/>
      <c r="D458" s="118"/>
      <c r="E458" s="119"/>
      <c r="F458" s="120"/>
      <c r="G458" s="121"/>
      <c r="H458" s="122"/>
      <c r="I458" s="123"/>
      <c r="J458" s="124"/>
      <c r="K458" s="125">
        <v>0</v>
      </c>
      <c r="L458" s="126"/>
      <c r="M458" s="127"/>
      <c r="N458" s="128"/>
      <c r="O458" s="129"/>
      <c r="P458" s="130"/>
      <c r="Q458" s="135"/>
      <c r="R458" s="131"/>
      <c r="S458" s="132"/>
      <c r="T458" s="133"/>
      <c r="U458" s="134"/>
    </row>
    <row r="459" spans="1:21" ht="15.75" hidden="1">
      <c r="A459" s="104"/>
      <c r="B459" s="136"/>
      <c r="C459" s="117"/>
      <c r="D459" s="118"/>
      <c r="E459" s="119"/>
      <c r="F459" s="120"/>
      <c r="G459" s="121"/>
      <c r="H459" s="122"/>
      <c r="I459" s="123"/>
      <c r="J459" s="124"/>
      <c r="K459" s="125">
        <v>0</v>
      </c>
      <c r="L459" s="126"/>
      <c r="M459" s="127"/>
      <c r="N459" s="128"/>
      <c r="O459" s="129"/>
      <c r="P459" s="130"/>
      <c r="Q459" s="130"/>
      <c r="R459" s="131"/>
      <c r="S459" s="132"/>
      <c r="T459" s="133"/>
      <c r="U459" s="134"/>
    </row>
    <row r="460" spans="1:21" ht="30">
      <c r="A460" s="104">
        <v>452</v>
      </c>
      <c r="B460" s="136"/>
      <c r="C460" s="117">
        <v>5522</v>
      </c>
      <c r="D460" s="118" t="s">
        <v>887</v>
      </c>
      <c r="E460" s="119" t="s">
        <v>921</v>
      </c>
      <c r="F460" s="120" t="s">
        <v>922</v>
      </c>
      <c r="G460" s="121" t="s">
        <v>923</v>
      </c>
      <c r="H460" s="122">
        <v>300</v>
      </c>
      <c r="I460" s="123">
        <v>-34</v>
      </c>
      <c r="J460" s="124" t="s">
        <v>51</v>
      </c>
      <c r="K460" s="125">
        <v>246.616</v>
      </c>
      <c r="L460" s="126"/>
      <c r="M460" s="127">
        <f>IF(ISERROR(K460*L460),0,K460*L460)</f>
        <v>0</v>
      </c>
      <c r="N460" s="128" t="s">
        <v>52</v>
      </c>
      <c r="O460" s="129">
        <v>4607109935989</v>
      </c>
      <c r="P460" s="130" t="str">
        <f>HYPERLINK("http://www.gardenbulbs.ru/images/Bushes_CL/thumbnails/"&amp;R460&amp;".jpg","фото1")</f>
        <v>фото1</v>
      </c>
      <c r="Q460" s="135"/>
      <c r="R460" s="131" t="s">
        <v>924</v>
      </c>
      <c r="S460" s="132"/>
      <c r="T460" s="133"/>
      <c r="U460" s="134">
        <v>290</v>
      </c>
    </row>
    <row r="461" spans="1:21" ht="30">
      <c r="A461" s="104">
        <v>453</v>
      </c>
      <c r="B461" s="136"/>
      <c r="C461" s="117">
        <v>5527</v>
      </c>
      <c r="D461" s="118" t="s">
        <v>887</v>
      </c>
      <c r="E461" s="119" t="s">
        <v>925</v>
      </c>
      <c r="F461" s="120" t="s">
        <v>926</v>
      </c>
      <c r="G461" s="121" t="s">
        <v>927</v>
      </c>
      <c r="H461" s="122">
        <v>300</v>
      </c>
      <c r="I461" s="123">
        <v>-34</v>
      </c>
      <c r="J461" s="124" t="s">
        <v>51</v>
      </c>
      <c r="K461" s="125">
        <v>246.616</v>
      </c>
      <c r="L461" s="126"/>
      <c r="M461" s="127">
        <f>IF(ISERROR(K461*L461),0,K461*L461)</f>
        <v>0</v>
      </c>
      <c r="N461" s="128" t="s">
        <v>52</v>
      </c>
      <c r="O461" s="129">
        <v>4607109935972</v>
      </c>
      <c r="P461" s="130" t="str">
        <f>HYPERLINK("http://www.gardenbulbs.ru/images/Bushes_CL/thumbnails/"&amp;R461&amp;".jpg","фото1")</f>
        <v>фото1</v>
      </c>
      <c r="Q461" s="135"/>
      <c r="R461" s="131" t="s">
        <v>928</v>
      </c>
      <c r="S461" s="132"/>
      <c r="T461" s="133"/>
      <c r="U461" s="134">
        <v>290</v>
      </c>
    </row>
    <row r="462" spans="1:21" ht="15.75" hidden="1">
      <c r="A462" s="104"/>
      <c r="B462" s="136"/>
      <c r="C462" s="117"/>
      <c r="D462" s="118"/>
      <c r="E462" s="119"/>
      <c r="F462" s="120"/>
      <c r="G462" s="121"/>
      <c r="H462" s="122"/>
      <c r="I462" s="123"/>
      <c r="J462" s="124"/>
      <c r="K462" s="125">
        <v>0</v>
      </c>
      <c r="L462" s="126"/>
      <c r="M462" s="127"/>
      <c r="N462" s="128"/>
      <c r="O462" s="129"/>
      <c r="P462" s="130"/>
      <c r="Q462" s="135"/>
      <c r="R462" s="131"/>
      <c r="S462" s="132"/>
      <c r="T462" s="133"/>
      <c r="U462" s="134"/>
    </row>
    <row r="463" spans="1:21" ht="89.25">
      <c r="A463" s="104">
        <v>455</v>
      </c>
      <c r="B463" s="136" t="s">
        <v>60</v>
      </c>
      <c r="C463" s="117">
        <v>10886</v>
      </c>
      <c r="D463" s="118" t="s">
        <v>887</v>
      </c>
      <c r="E463" s="119" t="s">
        <v>929</v>
      </c>
      <c r="F463" s="120" t="s">
        <v>930</v>
      </c>
      <c r="G463" s="121" t="s">
        <v>931</v>
      </c>
      <c r="H463" s="122">
        <v>200</v>
      </c>
      <c r="I463" s="123">
        <v>-35</v>
      </c>
      <c r="J463" s="124" t="s">
        <v>51</v>
      </c>
      <c r="K463" s="125">
        <v>246.616</v>
      </c>
      <c r="L463" s="126"/>
      <c r="M463" s="127">
        <f>IF(ISERROR(K463*L463),0,K463*L463)</f>
        <v>0</v>
      </c>
      <c r="N463" s="128" t="s">
        <v>52</v>
      </c>
      <c r="O463" s="129">
        <v>4607109924617</v>
      </c>
      <c r="P463" s="130" t="str">
        <f>HYPERLINK("http://www.gardenbulbs.ru/images/Bushes_CL/thumbnails/"&amp;R463&amp;".jpg","фото1")</f>
        <v>фото1</v>
      </c>
      <c r="Q463" s="135"/>
      <c r="R463" s="131" t="s">
        <v>932</v>
      </c>
      <c r="S463" s="132"/>
      <c r="T463" s="133"/>
      <c r="U463" s="134">
        <v>290</v>
      </c>
    </row>
    <row r="464" spans="1:21" ht="15.75" hidden="1">
      <c r="A464" s="104"/>
      <c r="B464" s="136"/>
      <c r="C464" s="117"/>
      <c r="D464" s="118"/>
      <c r="E464" s="119"/>
      <c r="F464" s="120"/>
      <c r="G464" s="121"/>
      <c r="H464" s="122"/>
      <c r="I464" s="123"/>
      <c r="J464" s="124"/>
      <c r="K464" s="125">
        <v>0</v>
      </c>
      <c r="L464" s="126"/>
      <c r="M464" s="127"/>
      <c r="N464" s="128"/>
      <c r="O464" s="129"/>
      <c r="P464" s="130"/>
      <c r="Q464" s="135"/>
      <c r="R464" s="131"/>
      <c r="S464" s="132"/>
      <c r="T464" s="133"/>
      <c r="U464" s="134"/>
    </row>
    <row r="465" spans="1:21" ht="15.75" hidden="1">
      <c r="A465" s="104"/>
      <c r="B465" s="136"/>
      <c r="C465" s="117"/>
      <c r="D465" s="118"/>
      <c r="E465" s="119"/>
      <c r="F465" s="120"/>
      <c r="G465" s="121"/>
      <c r="H465" s="122"/>
      <c r="I465" s="123"/>
      <c r="J465" s="124"/>
      <c r="K465" s="125">
        <v>0</v>
      </c>
      <c r="L465" s="126"/>
      <c r="M465" s="127"/>
      <c r="N465" s="128"/>
      <c r="O465" s="129"/>
      <c r="P465" s="130"/>
      <c r="Q465" s="130"/>
      <c r="R465" s="131"/>
      <c r="S465" s="132"/>
      <c r="T465" s="133"/>
      <c r="U465" s="134"/>
    </row>
    <row r="466" spans="1:21" ht="15.75" hidden="1">
      <c r="A466" s="104"/>
      <c r="B466" s="136"/>
      <c r="C466" s="117"/>
      <c r="D466" s="118"/>
      <c r="E466" s="119"/>
      <c r="F466" s="120"/>
      <c r="G466" s="121"/>
      <c r="H466" s="122"/>
      <c r="I466" s="123"/>
      <c r="J466" s="124"/>
      <c r="K466" s="125">
        <v>0</v>
      </c>
      <c r="L466" s="126"/>
      <c r="M466" s="127"/>
      <c r="N466" s="128"/>
      <c r="O466" s="129"/>
      <c r="P466" s="130"/>
      <c r="Q466" s="135"/>
      <c r="R466" s="131"/>
      <c r="S466" s="132"/>
      <c r="T466" s="133"/>
      <c r="U466" s="134"/>
    </row>
    <row r="467" spans="1:21" ht="89.25">
      <c r="A467" s="104">
        <v>459</v>
      </c>
      <c r="B467" s="136" t="s">
        <v>60</v>
      </c>
      <c r="C467" s="117">
        <v>10889</v>
      </c>
      <c r="D467" s="118" t="s">
        <v>887</v>
      </c>
      <c r="E467" s="119" t="s">
        <v>933</v>
      </c>
      <c r="F467" s="120" t="s">
        <v>934</v>
      </c>
      <c r="G467" s="121" t="s">
        <v>935</v>
      </c>
      <c r="H467" s="122" t="s">
        <v>936</v>
      </c>
      <c r="I467" s="123">
        <v>-35</v>
      </c>
      <c r="J467" s="124" t="s">
        <v>51</v>
      </c>
      <c r="K467" s="125">
        <v>246.616</v>
      </c>
      <c r="L467" s="126"/>
      <c r="M467" s="127">
        <f>IF(ISERROR(K467*L467),0,K467*L467)</f>
        <v>0</v>
      </c>
      <c r="N467" s="128" t="s">
        <v>52</v>
      </c>
      <c r="O467" s="129">
        <v>4607109924587</v>
      </c>
      <c r="P467" s="130" t="str">
        <f>HYPERLINK("http://www.gardenbulbs.ru/images/Bushes_CL/thumbnails/"&amp;R467&amp;".jpg","фото1")</f>
        <v>фото1</v>
      </c>
      <c r="Q467" s="135"/>
      <c r="R467" s="131" t="s">
        <v>937</v>
      </c>
      <c r="S467" s="132"/>
      <c r="T467" s="133"/>
      <c r="U467" s="134">
        <v>290</v>
      </c>
    </row>
    <row r="468" spans="1:21" ht="15.75" hidden="1">
      <c r="A468" s="104"/>
      <c r="B468" s="136"/>
      <c r="C468" s="117"/>
      <c r="D468" s="118"/>
      <c r="E468" s="119"/>
      <c r="F468" s="120"/>
      <c r="G468" s="121"/>
      <c r="H468" s="122"/>
      <c r="I468" s="123"/>
      <c r="J468" s="124"/>
      <c r="K468" s="125">
        <v>0</v>
      </c>
      <c r="L468" s="126"/>
      <c r="M468" s="127"/>
      <c r="N468" s="128"/>
      <c r="O468" s="129"/>
      <c r="P468" s="130"/>
      <c r="Q468" s="130"/>
      <c r="R468" s="131"/>
      <c r="S468" s="132"/>
      <c r="T468" s="133"/>
      <c r="U468" s="134"/>
    </row>
    <row r="469" spans="1:21" ht="15.75" hidden="1">
      <c r="A469" s="104"/>
      <c r="B469" s="136"/>
      <c r="C469" s="117"/>
      <c r="D469" s="118"/>
      <c r="E469" s="119"/>
      <c r="F469" s="120"/>
      <c r="G469" s="121"/>
      <c r="H469" s="122"/>
      <c r="I469" s="123"/>
      <c r="J469" s="124"/>
      <c r="K469" s="125">
        <v>0</v>
      </c>
      <c r="L469" s="126"/>
      <c r="M469" s="127"/>
      <c r="N469" s="128"/>
      <c r="O469" s="129"/>
      <c r="P469" s="130"/>
      <c r="Q469" s="130"/>
      <c r="R469" s="131"/>
      <c r="S469" s="132"/>
      <c r="T469" s="133"/>
      <c r="U469" s="134"/>
    </row>
    <row r="470" spans="1:21" ht="15.75" hidden="1">
      <c r="A470" s="104"/>
      <c r="B470" s="136"/>
      <c r="C470" s="117"/>
      <c r="D470" s="118"/>
      <c r="E470" s="119"/>
      <c r="F470" s="120"/>
      <c r="G470" s="121"/>
      <c r="H470" s="122"/>
      <c r="I470" s="123"/>
      <c r="J470" s="124"/>
      <c r="K470" s="125">
        <v>0</v>
      </c>
      <c r="L470" s="126"/>
      <c r="M470" s="127"/>
      <c r="N470" s="128"/>
      <c r="O470" s="129"/>
      <c r="P470" s="130"/>
      <c r="Q470" s="135"/>
      <c r="R470" s="131"/>
      <c r="S470" s="132"/>
      <c r="T470" s="133"/>
      <c r="U470" s="134"/>
    </row>
    <row r="471" spans="1:21" ht="15.75" hidden="1">
      <c r="A471" s="104"/>
      <c r="B471" s="136"/>
      <c r="C471" s="117"/>
      <c r="D471" s="118"/>
      <c r="E471" s="119"/>
      <c r="F471" s="120"/>
      <c r="G471" s="121"/>
      <c r="H471" s="122"/>
      <c r="I471" s="123"/>
      <c r="J471" s="124"/>
      <c r="K471" s="125">
        <v>0</v>
      </c>
      <c r="L471" s="126"/>
      <c r="M471" s="127"/>
      <c r="N471" s="128"/>
      <c r="O471" s="129"/>
      <c r="P471" s="130"/>
      <c r="Q471" s="135"/>
      <c r="R471" s="131"/>
      <c r="S471" s="132"/>
      <c r="T471" s="133"/>
      <c r="U471" s="134"/>
    </row>
    <row r="472" spans="1:21" ht="51">
      <c r="A472" s="104">
        <v>464</v>
      </c>
      <c r="B472" s="136"/>
      <c r="C472" s="117">
        <v>5001</v>
      </c>
      <c r="D472" s="118" t="s">
        <v>887</v>
      </c>
      <c r="E472" s="119" t="s">
        <v>938</v>
      </c>
      <c r="F472" s="120" t="s">
        <v>939</v>
      </c>
      <c r="G472" s="121" t="s">
        <v>940</v>
      </c>
      <c r="H472" s="122" t="s">
        <v>941</v>
      </c>
      <c r="I472" s="123">
        <v>-34</v>
      </c>
      <c r="J472" s="124" t="s">
        <v>51</v>
      </c>
      <c r="K472" s="125">
        <v>246.616</v>
      </c>
      <c r="L472" s="126"/>
      <c r="M472" s="127">
        <f>IF(ISERROR(K472*L472),0,K472*L472)</f>
        <v>0</v>
      </c>
      <c r="N472" s="128" t="s">
        <v>52</v>
      </c>
      <c r="O472" s="129">
        <v>4607109942055</v>
      </c>
      <c r="P472" s="130" t="str">
        <f>HYPERLINK("http://www.gardenbulbs.ru/images/Bushes_CL/thumbnails/"&amp;R472&amp;".jpg","фото1")</f>
        <v>фото1</v>
      </c>
      <c r="Q472" s="130" t="str">
        <f>HYPERLINK("http://www.gardenbulbs.ru/images/Bushes_CL/thumbnails/"&amp;S472&amp;".jpg","фото2")</f>
        <v>фото2</v>
      </c>
      <c r="R472" s="131" t="s">
        <v>942</v>
      </c>
      <c r="S472" s="132" t="s">
        <v>943</v>
      </c>
      <c r="T472" s="133"/>
      <c r="U472" s="134">
        <v>290</v>
      </c>
    </row>
    <row r="473" spans="1:21" ht="38.25">
      <c r="A473" s="104">
        <v>465</v>
      </c>
      <c r="B473" s="136"/>
      <c r="C473" s="117">
        <v>4990</v>
      </c>
      <c r="D473" s="118" t="s">
        <v>887</v>
      </c>
      <c r="E473" s="119" t="s">
        <v>944</v>
      </c>
      <c r="F473" s="120" t="s">
        <v>945</v>
      </c>
      <c r="G473" s="121" t="s">
        <v>946</v>
      </c>
      <c r="H473" s="122" t="s">
        <v>947</v>
      </c>
      <c r="I473" s="123">
        <v>-34</v>
      </c>
      <c r="J473" s="124" t="s">
        <v>51</v>
      </c>
      <c r="K473" s="125">
        <v>286.636</v>
      </c>
      <c r="L473" s="126"/>
      <c r="M473" s="127">
        <f>IF(ISERROR(K473*L473),0,K473*L473)</f>
        <v>0</v>
      </c>
      <c r="N473" s="128" t="s">
        <v>52</v>
      </c>
      <c r="O473" s="129">
        <v>4607109941942</v>
      </c>
      <c r="P473" s="130" t="str">
        <f>HYPERLINK("http://www.gardenbulbs.ru/images/Bushes_CL/thumbnails/"&amp;R473&amp;".jpg","фото1")</f>
        <v>фото1</v>
      </c>
      <c r="Q473" s="130" t="str">
        <f>HYPERLINK("http://www.gardenbulbs.ru/images/Bushes_CL/thumbnails/"&amp;S473&amp;".jpg","фото2")</f>
        <v>фото2</v>
      </c>
      <c r="R473" s="131" t="s">
        <v>948</v>
      </c>
      <c r="S473" s="132" t="s">
        <v>949</v>
      </c>
      <c r="T473" s="133"/>
      <c r="U473" s="134">
        <v>290</v>
      </c>
    </row>
    <row r="474" spans="1:21" ht="25.5">
      <c r="A474" s="104">
        <v>466</v>
      </c>
      <c r="B474" s="136"/>
      <c r="C474" s="117">
        <v>7227</v>
      </c>
      <c r="D474" s="118" t="s">
        <v>887</v>
      </c>
      <c r="E474" s="119" t="s">
        <v>950</v>
      </c>
      <c r="F474" s="120" t="s">
        <v>951</v>
      </c>
      <c r="G474" s="121" t="s">
        <v>952</v>
      </c>
      <c r="H474" s="122" t="s">
        <v>953</v>
      </c>
      <c r="I474" s="123">
        <v>-34</v>
      </c>
      <c r="J474" s="124" t="s">
        <v>51</v>
      </c>
      <c r="K474" s="125">
        <v>246.616</v>
      </c>
      <c r="L474" s="126"/>
      <c r="M474" s="127">
        <f>IF(ISERROR(K474*L474),0,K474*L474)</f>
        <v>0</v>
      </c>
      <c r="N474" s="128" t="s">
        <v>52</v>
      </c>
      <c r="O474" s="129">
        <v>4607109948712</v>
      </c>
      <c r="P474" s="130" t="str">
        <f>HYPERLINK("http://www.gardenbulbs.ru/images/Bushes_CL/thumbnails/"&amp;R474&amp;".jpg","фото1")</f>
        <v>фото1</v>
      </c>
      <c r="Q474" s="130" t="str">
        <f>HYPERLINK("http://www.gardenbulbs.ru/images/Bushes_CL/thumbnails/"&amp;S474&amp;".jpg","фото2")</f>
        <v>фото2</v>
      </c>
      <c r="R474" s="131" t="s">
        <v>954</v>
      </c>
      <c r="S474" s="132" t="s">
        <v>955</v>
      </c>
      <c r="T474" s="133"/>
      <c r="U474" s="134">
        <v>290</v>
      </c>
    </row>
    <row r="475" spans="1:21" ht="15.75" hidden="1">
      <c r="A475" s="104"/>
      <c r="B475" s="136"/>
      <c r="C475" s="117"/>
      <c r="D475" s="118"/>
      <c r="E475" s="119"/>
      <c r="F475" s="120"/>
      <c r="G475" s="121"/>
      <c r="H475" s="122"/>
      <c r="I475" s="123"/>
      <c r="J475" s="124"/>
      <c r="K475" s="125">
        <v>0</v>
      </c>
      <c r="L475" s="126"/>
      <c r="M475" s="127"/>
      <c r="N475" s="128"/>
      <c r="O475" s="129"/>
      <c r="P475" s="130"/>
      <c r="Q475" s="135"/>
      <c r="R475" s="131"/>
      <c r="S475" s="132"/>
      <c r="T475" s="133"/>
      <c r="U475" s="134"/>
    </row>
    <row r="476" spans="1:21" ht="15.75" hidden="1">
      <c r="A476" s="104"/>
      <c r="B476" s="136"/>
      <c r="C476" s="117"/>
      <c r="D476" s="118"/>
      <c r="E476" s="119"/>
      <c r="F476" s="120"/>
      <c r="G476" s="121"/>
      <c r="H476" s="122"/>
      <c r="I476" s="123"/>
      <c r="J476" s="124"/>
      <c r="K476" s="125">
        <v>0</v>
      </c>
      <c r="L476" s="126"/>
      <c r="M476" s="127"/>
      <c r="N476" s="128"/>
      <c r="O476" s="129"/>
      <c r="P476" s="130"/>
      <c r="Q476" s="135"/>
      <c r="R476" s="131"/>
      <c r="S476" s="132"/>
      <c r="T476" s="133"/>
      <c r="U476" s="134"/>
    </row>
    <row r="477" spans="1:21" ht="15.75" hidden="1">
      <c r="A477" s="104"/>
      <c r="B477" s="136"/>
      <c r="C477" s="117"/>
      <c r="D477" s="118"/>
      <c r="E477" s="119"/>
      <c r="F477" s="120"/>
      <c r="G477" s="121"/>
      <c r="H477" s="122"/>
      <c r="I477" s="123"/>
      <c r="J477" s="124"/>
      <c r="K477" s="125">
        <v>0</v>
      </c>
      <c r="L477" s="126"/>
      <c r="M477" s="127"/>
      <c r="N477" s="128"/>
      <c r="O477" s="129"/>
      <c r="P477" s="130"/>
      <c r="Q477" s="135"/>
      <c r="R477" s="131"/>
      <c r="S477" s="132"/>
      <c r="T477" s="133"/>
      <c r="U477" s="134"/>
    </row>
    <row r="478" spans="1:21" ht="15.75" hidden="1">
      <c r="A478" s="104"/>
      <c r="B478" s="136"/>
      <c r="C478" s="117"/>
      <c r="D478" s="118"/>
      <c r="E478" s="119"/>
      <c r="F478" s="120"/>
      <c r="G478" s="121"/>
      <c r="H478" s="122"/>
      <c r="I478" s="123"/>
      <c r="J478" s="124"/>
      <c r="K478" s="125">
        <v>0</v>
      </c>
      <c r="L478" s="126"/>
      <c r="M478" s="127"/>
      <c r="N478" s="128"/>
      <c r="O478" s="129"/>
      <c r="P478" s="130"/>
      <c r="Q478" s="135"/>
      <c r="R478" s="131"/>
      <c r="S478" s="132"/>
      <c r="T478" s="133"/>
      <c r="U478" s="134"/>
    </row>
    <row r="479" spans="1:21" ht="15.75" hidden="1">
      <c r="A479" s="104"/>
      <c r="B479" s="136"/>
      <c r="C479" s="117"/>
      <c r="D479" s="118"/>
      <c r="E479" s="119"/>
      <c r="F479" s="120"/>
      <c r="G479" s="121"/>
      <c r="H479" s="122"/>
      <c r="I479" s="123"/>
      <c r="J479" s="124"/>
      <c r="K479" s="125">
        <v>0</v>
      </c>
      <c r="L479" s="126"/>
      <c r="M479" s="127"/>
      <c r="N479" s="128"/>
      <c r="O479" s="129"/>
      <c r="P479" s="130"/>
      <c r="Q479" s="135"/>
      <c r="R479" s="131"/>
      <c r="S479" s="132"/>
      <c r="T479" s="133"/>
      <c r="U479" s="134"/>
    </row>
    <row r="480" spans="1:21" ht="76.5">
      <c r="A480" s="104">
        <v>472</v>
      </c>
      <c r="B480" s="136"/>
      <c r="C480" s="117">
        <v>7359</v>
      </c>
      <c r="D480" s="118" t="s">
        <v>887</v>
      </c>
      <c r="E480" s="119" t="s">
        <v>956</v>
      </c>
      <c r="F480" s="120" t="s">
        <v>957</v>
      </c>
      <c r="G480" s="121" t="s">
        <v>958</v>
      </c>
      <c r="H480" s="122" t="s">
        <v>891</v>
      </c>
      <c r="I480" s="123">
        <v>-34</v>
      </c>
      <c r="J480" s="124" t="s">
        <v>51</v>
      </c>
      <c r="K480" s="125">
        <v>246.616</v>
      </c>
      <c r="L480" s="126"/>
      <c r="M480" s="127">
        <f>IF(ISERROR(K480*L480),0,K480*L480)</f>
        <v>0</v>
      </c>
      <c r="N480" s="128" t="s">
        <v>52</v>
      </c>
      <c r="O480" s="129">
        <v>4607109975275</v>
      </c>
      <c r="P480" s="130" t="str">
        <f>HYPERLINK("http://www.gardenbulbs.ru/images/Bushes_CL/thumbnails/"&amp;R480&amp;".jpg","фото1")</f>
        <v>фото1</v>
      </c>
      <c r="Q480" s="135"/>
      <c r="R480" s="131" t="s">
        <v>959</v>
      </c>
      <c r="S480" s="132"/>
      <c r="T480" s="133"/>
      <c r="U480" s="134">
        <v>290</v>
      </c>
    </row>
    <row r="481" spans="1:21" ht="30">
      <c r="A481" s="104">
        <v>473</v>
      </c>
      <c r="B481" s="136" t="s">
        <v>60</v>
      </c>
      <c r="C481" s="117">
        <v>10893</v>
      </c>
      <c r="D481" s="118" t="s">
        <v>887</v>
      </c>
      <c r="E481" s="119" t="s">
        <v>960</v>
      </c>
      <c r="F481" s="120" t="s">
        <v>961</v>
      </c>
      <c r="G481" s="121" t="s">
        <v>962</v>
      </c>
      <c r="H481" s="122" t="s">
        <v>891</v>
      </c>
      <c r="I481" s="123">
        <v>-35</v>
      </c>
      <c r="J481" s="124" t="s">
        <v>51</v>
      </c>
      <c r="K481" s="125">
        <v>246.616</v>
      </c>
      <c r="L481" s="126"/>
      <c r="M481" s="127">
        <f>IF(ISERROR(K481*L481),0,K481*L481)</f>
        <v>0</v>
      </c>
      <c r="N481" s="128" t="s">
        <v>52</v>
      </c>
      <c r="O481" s="129">
        <v>4607109924549</v>
      </c>
      <c r="P481" s="130" t="str">
        <f>HYPERLINK("http://www.gardenbulbs.ru/images/Bushes_CL/thumbnails/"&amp;R481&amp;".jpg","фото1")</f>
        <v>фото1</v>
      </c>
      <c r="Q481" s="135"/>
      <c r="R481" s="131" t="s">
        <v>963</v>
      </c>
      <c r="S481" s="132"/>
      <c r="T481" s="133"/>
      <c r="U481" s="134">
        <v>290</v>
      </c>
    </row>
    <row r="482" spans="1:21" ht="76.5">
      <c r="A482" s="104">
        <v>474</v>
      </c>
      <c r="B482" s="136"/>
      <c r="C482" s="117">
        <v>5030</v>
      </c>
      <c r="D482" s="118" t="s">
        <v>887</v>
      </c>
      <c r="E482" s="119" t="s">
        <v>964</v>
      </c>
      <c r="F482" s="120" t="s">
        <v>965</v>
      </c>
      <c r="G482" s="121" t="s">
        <v>966</v>
      </c>
      <c r="H482" s="122" t="s">
        <v>967</v>
      </c>
      <c r="I482" s="123">
        <v>-34</v>
      </c>
      <c r="J482" s="124" t="s">
        <v>51</v>
      </c>
      <c r="K482" s="125">
        <v>286.636</v>
      </c>
      <c r="L482" s="126"/>
      <c r="M482" s="127">
        <f>IF(ISERROR(K482*L482),0,K482*L482)</f>
        <v>0</v>
      </c>
      <c r="N482" s="128" t="s">
        <v>52</v>
      </c>
      <c r="O482" s="129">
        <v>4607109942178</v>
      </c>
      <c r="P482" s="130" t="str">
        <f>HYPERLINK("http://www.gardenbulbs.ru/images/Bushes_CL/thumbnails/"&amp;R482&amp;".jpg","фото1")</f>
        <v>фото1</v>
      </c>
      <c r="Q482" s="130" t="str">
        <f>HYPERLINK("http://www.gardenbulbs.ru/images/Bushes_CL/thumbnails/"&amp;S482&amp;".jpg","фото2")</f>
        <v>фото2</v>
      </c>
      <c r="R482" s="131" t="s">
        <v>968</v>
      </c>
      <c r="S482" s="132" t="s">
        <v>969</v>
      </c>
      <c r="T482" s="133"/>
      <c r="U482" s="134">
        <v>290</v>
      </c>
    </row>
    <row r="483" spans="1:21" ht="102">
      <c r="A483" s="104">
        <v>475</v>
      </c>
      <c r="B483" s="136" t="s">
        <v>60</v>
      </c>
      <c r="C483" s="117">
        <v>10894</v>
      </c>
      <c r="D483" s="118" t="s">
        <v>887</v>
      </c>
      <c r="E483" s="119" t="s">
        <v>970</v>
      </c>
      <c r="F483" s="120" t="s">
        <v>971</v>
      </c>
      <c r="G483" s="121" t="s">
        <v>972</v>
      </c>
      <c r="H483" s="122" t="s">
        <v>973</v>
      </c>
      <c r="I483" s="123">
        <v>-35</v>
      </c>
      <c r="J483" s="124" t="s">
        <v>51</v>
      </c>
      <c r="K483" s="125">
        <v>246.616</v>
      </c>
      <c r="L483" s="126"/>
      <c r="M483" s="127">
        <f>IF(ISERROR(K483*L483),0,K483*L483)</f>
        <v>0</v>
      </c>
      <c r="N483" s="128" t="s">
        <v>52</v>
      </c>
      <c r="O483" s="129">
        <v>4607109924532</v>
      </c>
      <c r="P483" s="130" t="str">
        <f>HYPERLINK("http://www.gardenbulbs.ru/images/Bushes_CL/thumbnails/"&amp;R483&amp;".jpg","фото1")</f>
        <v>фото1</v>
      </c>
      <c r="Q483" s="135"/>
      <c r="R483" s="131" t="s">
        <v>974</v>
      </c>
      <c r="S483" s="132"/>
      <c r="T483" s="133"/>
      <c r="U483" s="134">
        <v>290</v>
      </c>
    </row>
    <row r="484" spans="1:21" ht="15.75" hidden="1">
      <c r="A484" s="104"/>
      <c r="B484" s="136"/>
      <c r="C484" s="117"/>
      <c r="D484" s="118"/>
      <c r="E484" s="119"/>
      <c r="F484" s="120"/>
      <c r="G484" s="121"/>
      <c r="H484" s="122"/>
      <c r="I484" s="123"/>
      <c r="J484" s="124"/>
      <c r="K484" s="125">
        <v>0</v>
      </c>
      <c r="L484" s="126"/>
      <c r="M484" s="127"/>
      <c r="N484" s="128"/>
      <c r="O484" s="129"/>
      <c r="P484" s="130"/>
      <c r="Q484" s="135"/>
      <c r="R484" s="131"/>
      <c r="S484" s="132"/>
      <c r="T484" s="133"/>
      <c r="U484" s="134"/>
    </row>
    <row r="485" spans="1:21" ht="102">
      <c r="A485" s="104">
        <v>477</v>
      </c>
      <c r="B485" s="136" t="s">
        <v>60</v>
      </c>
      <c r="C485" s="117">
        <v>10896</v>
      </c>
      <c r="D485" s="118" t="s">
        <v>887</v>
      </c>
      <c r="E485" s="119" t="s">
        <v>975</v>
      </c>
      <c r="F485" s="120" t="s">
        <v>976</v>
      </c>
      <c r="G485" s="121" t="s">
        <v>977</v>
      </c>
      <c r="H485" s="122" t="s">
        <v>941</v>
      </c>
      <c r="I485" s="123">
        <v>-35</v>
      </c>
      <c r="J485" s="124" t="s">
        <v>51</v>
      </c>
      <c r="K485" s="125">
        <v>246.616</v>
      </c>
      <c r="L485" s="126"/>
      <c r="M485" s="127">
        <f>IF(ISERROR(K485*L485),0,K485*L485)</f>
        <v>0</v>
      </c>
      <c r="N485" s="128" t="s">
        <v>52</v>
      </c>
      <c r="O485" s="129">
        <v>4607109924518</v>
      </c>
      <c r="P485" s="130" t="str">
        <f>HYPERLINK("http://www.gardenbulbs.ru/images/Bushes_CL/thumbnails/"&amp;R485&amp;".jpg","фото1")</f>
        <v>фото1</v>
      </c>
      <c r="Q485" s="135"/>
      <c r="R485" s="131" t="s">
        <v>978</v>
      </c>
      <c r="S485" s="132"/>
      <c r="T485" s="133"/>
      <c r="U485" s="134">
        <v>290</v>
      </c>
    </row>
    <row r="486" spans="1:21" ht="15.75" hidden="1">
      <c r="A486" s="104"/>
      <c r="B486" s="136"/>
      <c r="C486" s="117"/>
      <c r="D486" s="118"/>
      <c r="E486" s="119"/>
      <c r="F486" s="120"/>
      <c r="G486" s="121"/>
      <c r="H486" s="122"/>
      <c r="I486" s="123"/>
      <c r="J486" s="124"/>
      <c r="K486" s="125">
        <v>0</v>
      </c>
      <c r="L486" s="126"/>
      <c r="M486" s="127"/>
      <c r="N486" s="128"/>
      <c r="O486" s="129"/>
      <c r="P486" s="130"/>
      <c r="Q486" s="130"/>
      <c r="R486" s="131"/>
      <c r="S486" s="132"/>
      <c r="T486" s="133"/>
      <c r="U486" s="134"/>
    </row>
    <row r="487" spans="1:21" ht="15.75" hidden="1">
      <c r="A487" s="104"/>
      <c r="B487" s="136"/>
      <c r="C487" s="117"/>
      <c r="D487" s="118"/>
      <c r="E487" s="119"/>
      <c r="F487" s="120"/>
      <c r="G487" s="121"/>
      <c r="H487" s="122"/>
      <c r="I487" s="123"/>
      <c r="J487" s="124"/>
      <c r="K487" s="125">
        <v>0</v>
      </c>
      <c r="L487" s="126"/>
      <c r="M487" s="127"/>
      <c r="N487" s="128"/>
      <c r="O487" s="129"/>
      <c r="P487" s="130"/>
      <c r="Q487" s="130"/>
      <c r="R487" s="131"/>
      <c r="S487" s="132"/>
      <c r="T487" s="133"/>
      <c r="U487" s="134"/>
    </row>
    <row r="488" spans="1:21" ht="15.75" hidden="1">
      <c r="A488" s="104"/>
      <c r="B488" s="136"/>
      <c r="C488" s="117"/>
      <c r="D488" s="118"/>
      <c r="E488" s="119"/>
      <c r="F488" s="120"/>
      <c r="G488" s="121"/>
      <c r="H488" s="122"/>
      <c r="I488" s="123"/>
      <c r="J488" s="124"/>
      <c r="K488" s="125">
        <v>0</v>
      </c>
      <c r="L488" s="126"/>
      <c r="M488" s="127"/>
      <c r="N488" s="128"/>
      <c r="O488" s="129"/>
      <c r="P488" s="130"/>
      <c r="Q488" s="135"/>
      <c r="R488" s="131"/>
      <c r="S488" s="132"/>
      <c r="T488" s="133"/>
      <c r="U488" s="134"/>
    </row>
    <row r="489" spans="1:21" ht="15.75" hidden="1">
      <c r="A489" s="104"/>
      <c r="B489" s="136"/>
      <c r="C489" s="117"/>
      <c r="D489" s="118"/>
      <c r="E489" s="119"/>
      <c r="F489" s="120"/>
      <c r="G489" s="121"/>
      <c r="H489" s="122"/>
      <c r="I489" s="123"/>
      <c r="J489" s="124"/>
      <c r="K489" s="125">
        <v>0</v>
      </c>
      <c r="L489" s="126"/>
      <c r="M489" s="127"/>
      <c r="N489" s="128"/>
      <c r="O489" s="129"/>
      <c r="P489" s="130"/>
      <c r="Q489" s="135"/>
      <c r="R489" s="131"/>
      <c r="S489" s="132"/>
      <c r="T489" s="133"/>
      <c r="U489" s="134"/>
    </row>
    <row r="490" spans="1:21" ht="51">
      <c r="A490" s="104">
        <v>482</v>
      </c>
      <c r="B490" s="136" t="s">
        <v>60</v>
      </c>
      <c r="C490" s="117">
        <v>10897</v>
      </c>
      <c r="D490" s="118" t="s">
        <v>887</v>
      </c>
      <c r="E490" s="119" t="s">
        <v>979</v>
      </c>
      <c r="F490" s="120" t="s">
        <v>980</v>
      </c>
      <c r="G490" s="121" t="s">
        <v>981</v>
      </c>
      <c r="H490" s="122" t="s">
        <v>982</v>
      </c>
      <c r="I490" s="123">
        <v>-35</v>
      </c>
      <c r="J490" s="124" t="s">
        <v>51</v>
      </c>
      <c r="K490" s="125">
        <v>246.616</v>
      </c>
      <c r="L490" s="126"/>
      <c r="M490" s="127">
        <f>IF(ISERROR(K490*L490),0,K490*L490)</f>
        <v>0</v>
      </c>
      <c r="N490" s="128" t="s">
        <v>52</v>
      </c>
      <c r="O490" s="129">
        <v>4607109924501</v>
      </c>
      <c r="P490" s="130" t="str">
        <f>HYPERLINK("http://www.gardenbulbs.ru/images/Bushes_CL/thumbnails/"&amp;R490&amp;".jpg","фото1")</f>
        <v>фото1</v>
      </c>
      <c r="Q490" s="135"/>
      <c r="R490" s="131" t="s">
        <v>983</v>
      </c>
      <c r="S490" s="132"/>
      <c r="T490" s="133"/>
      <c r="U490" s="134">
        <v>290</v>
      </c>
    </row>
    <row r="491" spans="1:21" ht="51">
      <c r="A491" s="104">
        <v>483</v>
      </c>
      <c r="B491" s="136" t="s">
        <v>104</v>
      </c>
      <c r="C491" s="117">
        <v>10223</v>
      </c>
      <c r="D491" s="118" t="s">
        <v>887</v>
      </c>
      <c r="E491" s="119" t="s">
        <v>984</v>
      </c>
      <c r="F491" s="120" t="s">
        <v>985</v>
      </c>
      <c r="G491" s="121" t="s">
        <v>986</v>
      </c>
      <c r="H491" s="122">
        <v>250</v>
      </c>
      <c r="I491" s="123">
        <v>-34</v>
      </c>
      <c r="J491" s="124" t="s">
        <v>51</v>
      </c>
      <c r="K491" s="125">
        <v>286.636</v>
      </c>
      <c r="L491" s="126"/>
      <c r="M491" s="127">
        <f>IF(ISERROR(K491*L491),0,K491*L491)</f>
        <v>0</v>
      </c>
      <c r="N491" s="128" t="s">
        <v>52</v>
      </c>
      <c r="O491" s="129">
        <v>4607109979808</v>
      </c>
      <c r="P491" s="130" t="str">
        <f>HYPERLINK("http://www.gardenbulbs.ru/images/Bushes_CL/thumbnails/"&amp;R491&amp;".jpg","фото1")</f>
        <v>фото1</v>
      </c>
      <c r="Q491" s="135"/>
      <c r="R491" s="131" t="s">
        <v>987</v>
      </c>
      <c r="S491" s="132"/>
      <c r="T491" s="133"/>
      <c r="U491" s="134">
        <v>290</v>
      </c>
    </row>
    <row r="492" spans="1:21" ht="15.75" hidden="1">
      <c r="A492" s="104"/>
      <c r="B492" s="136"/>
      <c r="C492" s="117"/>
      <c r="D492" s="118"/>
      <c r="E492" s="119"/>
      <c r="F492" s="120"/>
      <c r="G492" s="121"/>
      <c r="H492" s="122"/>
      <c r="I492" s="123"/>
      <c r="J492" s="124"/>
      <c r="K492" s="125">
        <v>0</v>
      </c>
      <c r="L492" s="126"/>
      <c r="M492" s="127"/>
      <c r="N492" s="128"/>
      <c r="O492" s="129"/>
      <c r="P492" s="130"/>
      <c r="Q492" s="135"/>
      <c r="R492" s="131"/>
      <c r="S492" s="132"/>
      <c r="T492" s="133"/>
      <c r="U492" s="134"/>
    </row>
    <row r="493" spans="1:21" ht="38.25">
      <c r="A493" s="104">
        <v>485</v>
      </c>
      <c r="B493" s="136"/>
      <c r="C493" s="117">
        <v>7351</v>
      </c>
      <c r="D493" s="118" t="s">
        <v>988</v>
      </c>
      <c r="E493" s="119" t="s">
        <v>989</v>
      </c>
      <c r="F493" s="120" t="s">
        <v>990</v>
      </c>
      <c r="G493" s="121" t="s">
        <v>991</v>
      </c>
      <c r="H493" s="122" t="s">
        <v>992</v>
      </c>
      <c r="I493" s="123">
        <v>-29</v>
      </c>
      <c r="J493" s="124" t="s">
        <v>51</v>
      </c>
      <c r="K493" s="125">
        <v>246.616</v>
      </c>
      <c r="L493" s="126"/>
      <c r="M493" s="127">
        <f>IF(ISERROR(K493*L493),0,K493*L493)</f>
        <v>0</v>
      </c>
      <c r="N493" s="128" t="s">
        <v>52</v>
      </c>
      <c r="O493" s="129">
        <v>4607109949955</v>
      </c>
      <c r="P493" s="130" t="str">
        <f>HYPERLINK("http://www.gardenbulbs.ru/images/Bushes_CL/thumbnails/"&amp;R493&amp;".jpg","фото1")</f>
        <v>фото1</v>
      </c>
      <c r="Q493" s="135"/>
      <c r="R493" s="131" t="s">
        <v>993</v>
      </c>
      <c r="S493" s="132"/>
      <c r="T493" s="133"/>
      <c r="U493" s="134">
        <v>290</v>
      </c>
    </row>
    <row r="494" spans="1:21" ht="38.25">
      <c r="A494" s="104">
        <v>486</v>
      </c>
      <c r="B494" s="136"/>
      <c r="C494" s="117">
        <v>7352</v>
      </c>
      <c r="D494" s="118" t="s">
        <v>994</v>
      </c>
      <c r="E494" s="119" t="s">
        <v>995</v>
      </c>
      <c r="F494" s="120" t="s">
        <v>996</v>
      </c>
      <c r="G494" s="121" t="s">
        <v>997</v>
      </c>
      <c r="H494" s="122" t="s">
        <v>998</v>
      </c>
      <c r="I494" s="123">
        <v>-34</v>
      </c>
      <c r="J494" s="124" t="s">
        <v>51</v>
      </c>
      <c r="K494" s="125">
        <v>226.66400000000002</v>
      </c>
      <c r="L494" s="126"/>
      <c r="M494" s="127">
        <f>IF(ISERROR(K494*L494),0,K494*L494)</f>
        <v>0</v>
      </c>
      <c r="N494" s="128" t="s">
        <v>52</v>
      </c>
      <c r="O494" s="129">
        <v>4607109949962</v>
      </c>
      <c r="P494" s="130" t="str">
        <f>HYPERLINK("http://www.gardenbulbs.ru/images/Bushes_CL/thumbnails/"&amp;R494&amp;".jpg","фото1")</f>
        <v>фото1</v>
      </c>
      <c r="Q494" s="130" t="str">
        <f>HYPERLINK("http://www.gardenbulbs.ru/images/Bushes_CL/thumbnails/"&amp;S494&amp;".jpg","фото2")</f>
        <v>фото2</v>
      </c>
      <c r="R494" s="131" t="s">
        <v>999</v>
      </c>
      <c r="S494" s="132" t="s">
        <v>1000</v>
      </c>
      <c r="T494" s="133"/>
      <c r="U494" s="134">
        <v>290</v>
      </c>
    </row>
    <row r="495" spans="1:21" ht="15.75" hidden="1">
      <c r="A495" s="104"/>
      <c r="B495" s="136"/>
      <c r="C495" s="117"/>
      <c r="D495" s="118"/>
      <c r="E495" s="119"/>
      <c r="F495" s="120"/>
      <c r="G495" s="121"/>
      <c r="H495" s="122"/>
      <c r="I495" s="123"/>
      <c r="J495" s="124"/>
      <c r="K495" s="125">
        <v>0</v>
      </c>
      <c r="L495" s="126"/>
      <c r="M495" s="127"/>
      <c r="N495" s="128"/>
      <c r="O495" s="129"/>
      <c r="P495" s="130"/>
      <c r="Q495" s="130"/>
      <c r="R495" s="131"/>
      <c r="S495" s="132"/>
      <c r="T495" s="133"/>
      <c r="U495" s="134"/>
    </row>
    <row r="496" spans="1:21" ht="15.75" hidden="1">
      <c r="A496" s="104"/>
      <c r="B496" s="136"/>
      <c r="C496" s="117"/>
      <c r="D496" s="118"/>
      <c r="E496" s="119"/>
      <c r="F496" s="120"/>
      <c r="G496" s="121"/>
      <c r="H496" s="122"/>
      <c r="I496" s="123"/>
      <c r="J496" s="124"/>
      <c r="K496" s="125">
        <v>0</v>
      </c>
      <c r="L496" s="126"/>
      <c r="M496" s="127"/>
      <c r="N496" s="128"/>
      <c r="O496" s="129"/>
      <c r="P496" s="130"/>
      <c r="Q496" s="130"/>
      <c r="R496" s="131"/>
      <c r="S496" s="132"/>
      <c r="T496" s="133"/>
      <c r="U496" s="134"/>
    </row>
    <row r="497" spans="1:21" ht="15.75" hidden="1">
      <c r="A497" s="104"/>
      <c r="B497" s="136"/>
      <c r="C497" s="117"/>
      <c r="D497" s="118"/>
      <c r="E497" s="119"/>
      <c r="F497" s="120"/>
      <c r="G497" s="121"/>
      <c r="H497" s="122"/>
      <c r="I497" s="123"/>
      <c r="J497" s="124"/>
      <c r="K497" s="125">
        <v>0</v>
      </c>
      <c r="L497" s="126"/>
      <c r="M497" s="127"/>
      <c r="N497" s="128"/>
      <c r="O497" s="129"/>
      <c r="P497" s="130"/>
      <c r="Q497" s="130"/>
      <c r="R497" s="131"/>
      <c r="S497" s="132"/>
      <c r="T497" s="133"/>
      <c r="U497" s="134"/>
    </row>
    <row r="498" spans="1:21" ht="15.75" hidden="1">
      <c r="A498" s="104"/>
      <c r="B498" s="136"/>
      <c r="C498" s="117"/>
      <c r="D498" s="118"/>
      <c r="E498" s="119"/>
      <c r="F498" s="120"/>
      <c r="G498" s="121"/>
      <c r="H498" s="122"/>
      <c r="I498" s="123"/>
      <c r="J498" s="124"/>
      <c r="K498" s="125">
        <v>0</v>
      </c>
      <c r="L498" s="126"/>
      <c r="M498" s="127"/>
      <c r="N498" s="128"/>
      <c r="O498" s="129"/>
      <c r="P498" s="130"/>
      <c r="Q498" s="130"/>
      <c r="R498" s="131"/>
      <c r="S498" s="132"/>
      <c r="T498" s="133"/>
      <c r="U498" s="134"/>
    </row>
    <row r="499" spans="1:21" ht="15.75" hidden="1">
      <c r="A499" s="104"/>
      <c r="B499" s="136"/>
      <c r="C499" s="117"/>
      <c r="D499" s="118"/>
      <c r="E499" s="119"/>
      <c r="F499" s="120"/>
      <c r="G499" s="121"/>
      <c r="H499" s="122"/>
      <c r="I499" s="123"/>
      <c r="J499" s="124"/>
      <c r="K499" s="125">
        <v>0</v>
      </c>
      <c r="L499" s="126"/>
      <c r="M499" s="127"/>
      <c r="N499" s="128"/>
      <c r="O499" s="129"/>
      <c r="P499" s="130"/>
      <c r="Q499" s="130"/>
      <c r="R499" s="131"/>
      <c r="S499" s="132"/>
      <c r="T499" s="133"/>
      <c r="U499" s="134"/>
    </row>
    <row r="500" spans="1:21" ht="15.75" hidden="1">
      <c r="A500" s="104"/>
      <c r="B500" s="136"/>
      <c r="C500" s="117"/>
      <c r="D500" s="118"/>
      <c r="E500" s="119"/>
      <c r="F500" s="120"/>
      <c r="G500" s="121"/>
      <c r="H500" s="122"/>
      <c r="I500" s="123"/>
      <c r="J500" s="124"/>
      <c r="K500" s="125">
        <v>0</v>
      </c>
      <c r="L500" s="126"/>
      <c r="M500" s="127"/>
      <c r="N500" s="128"/>
      <c r="O500" s="129"/>
      <c r="P500" s="130"/>
      <c r="Q500" s="135"/>
      <c r="R500" s="131"/>
      <c r="S500" s="132"/>
      <c r="T500" s="133"/>
      <c r="U500" s="134"/>
    </row>
    <row r="501" spans="1:21" ht="15.75" hidden="1">
      <c r="A501" s="104"/>
      <c r="B501" s="136"/>
      <c r="C501" s="117"/>
      <c r="D501" s="118"/>
      <c r="E501" s="119"/>
      <c r="F501" s="120"/>
      <c r="G501" s="121"/>
      <c r="H501" s="122"/>
      <c r="I501" s="123"/>
      <c r="J501" s="124"/>
      <c r="K501" s="125">
        <v>0</v>
      </c>
      <c r="L501" s="126"/>
      <c r="M501" s="127"/>
      <c r="N501" s="128"/>
      <c r="O501" s="129"/>
      <c r="P501" s="130"/>
      <c r="Q501" s="135"/>
      <c r="R501" s="131"/>
      <c r="S501" s="132"/>
      <c r="T501" s="133"/>
      <c r="U501" s="134"/>
    </row>
    <row r="502" spans="1:21" ht="15.75" hidden="1">
      <c r="A502" s="104"/>
      <c r="B502" s="136"/>
      <c r="C502" s="117"/>
      <c r="D502" s="118"/>
      <c r="E502" s="119"/>
      <c r="F502" s="120"/>
      <c r="G502" s="121"/>
      <c r="H502" s="122"/>
      <c r="I502" s="123"/>
      <c r="J502" s="124"/>
      <c r="K502" s="125">
        <v>0</v>
      </c>
      <c r="L502" s="126"/>
      <c r="M502" s="127"/>
      <c r="N502" s="128"/>
      <c r="O502" s="129"/>
      <c r="P502" s="130"/>
      <c r="Q502" s="130"/>
      <c r="R502" s="131"/>
      <c r="S502" s="132"/>
      <c r="T502" s="133"/>
      <c r="U502" s="134"/>
    </row>
    <row r="503" spans="1:21" ht="15.75" hidden="1">
      <c r="A503" s="104"/>
      <c r="B503" s="136"/>
      <c r="C503" s="117"/>
      <c r="D503" s="118"/>
      <c r="E503" s="119"/>
      <c r="F503" s="120"/>
      <c r="G503" s="121"/>
      <c r="H503" s="122"/>
      <c r="I503" s="123"/>
      <c r="J503" s="124"/>
      <c r="K503" s="125">
        <v>0</v>
      </c>
      <c r="L503" s="126"/>
      <c r="M503" s="127"/>
      <c r="N503" s="128"/>
      <c r="O503" s="129"/>
      <c r="P503" s="130"/>
      <c r="Q503" s="130"/>
      <c r="R503" s="131"/>
      <c r="S503" s="132"/>
      <c r="T503" s="133"/>
      <c r="U503" s="134"/>
    </row>
    <row r="504" spans="1:21" ht="15.75" hidden="1">
      <c r="A504" s="104"/>
      <c r="B504" s="136"/>
      <c r="C504" s="117"/>
      <c r="D504" s="118"/>
      <c r="E504" s="119"/>
      <c r="F504" s="120"/>
      <c r="G504" s="121"/>
      <c r="H504" s="122"/>
      <c r="I504" s="123"/>
      <c r="J504" s="124"/>
      <c r="K504" s="125">
        <v>0</v>
      </c>
      <c r="L504" s="126"/>
      <c r="M504" s="127"/>
      <c r="N504" s="128"/>
      <c r="O504" s="129"/>
      <c r="P504" s="130"/>
      <c r="Q504" s="135"/>
      <c r="R504" s="131"/>
      <c r="S504" s="132"/>
      <c r="T504" s="133"/>
      <c r="U504" s="134"/>
    </row>
    <row r="505" spans="1:21" ht="15.75" hidden="1">
      <c r="A505" s="104"/>
      <c r="B505" s="136"/>
      <c r="C505" s="117"/>
      <c r="D505" s="118"/>
      <c r="E505" s="119"/>
      <c r="F505" s="120"/>
      <c r="G505" s="121"/>
      <c r="H505" s="122"/>
      <c r="I505" s="123"/>
      <c r="J505" s="124"/>
      <c r="K505" s="125">
        <v>0</v>
      </c>
      <c r="L505" s="126"/>
      <c r="M505" s="127"/>
      <c r="N505" s="128"/>
      <c r="O505" s="129"/>
      <c r="P505" s="130"/>
      <c r="Q505" s="135"/>
      <c r="R505" s="131"/>
      <c r="S505" s="132"/>
      <c r="T505" s="133"/>
      <c r="U505" s="134"/>
    </row>
    <row r="506" spans="1:21" ht="15.75" hidden="1">
      <c r="A506" s="104"/>
      <c r="B506" s="136"/>
      <c r="C506" s="117"/>
      <c r="D506" s="118"/>
      <c r="E506" s="119"/>
      <c r="F506" s="120"/>
      <c r="G506" s="121"/>
      <c r="H506" s="122"/>
      <c r="I506" s="123"/>
      <c r="J506" s="124"/>
      <c r="K506" s="125">
        <v>0</v>
      </c>
      <c r="L506" s="126"/>
      <c r="M506" s="127"/>
      <c r="N506" s="128"/>
      <c r="O506" s="129"/>
      <c r="P506" s="130"/>
      <c r="Q506" s="130"/>
      <c r="R506" s="131"/>
      <c r="S506" s="132"/>
      <c r="T506" s="133"/>
      <c r="U506" s="134"/>
    </row>
    <row r="507" spans="1:21" ht="15.75" hidden="1">
      <c r="A507" s="104"/>
      <c r="B507" s="136"/>
      <c r="C507" s="117"/>
      <c r="D507" s="118"/>
      <c r="E507" s="119"/>
      <c r="F507" s="120"/>
      <c r="G507" s="121"/>
      <c r="H507" s="122"/>
      <c r="I507" s="123"/>
      <c r="J507" s="124"/>
      <c r="K507" s="125">
        <v>0</v>
      </c>
      <c r="L507" s="126"/>
      <c r="M507" s="127"/>
      <c r="N507" s="128"/>
      <c r="O507" s="129"/>
      <c r="P507" s="130"/>
      <c r="Q507" s="130"/>
      <c r="R507" s="131"/>
      <c r="S507" s="132"/>
      <c r="T507" s="133"/>
      <c r="U507" s="134"/>
    </row>
    <row r="508" spans="1:21" ht="15.75" hidden="1">
      <c r="A508" s="104"/>
      <c r="B508" s="136"/>
      <c r="C508" s="117"/>
      <c r="D508" s="118"/>
      <c r="E508" s="119"/>
      <c r="F508" s="120"/>
      <c r="G508" s="121"/>
      <c r="H508" s="122"/>
      <c r="I508" s="123"/>
      <c r="J508" s="124"/>
      <c r="K508" s="125">
        <v>0</v>
      </c>
      <c r="L508" s="126"/>
      <c r="M508" s="127"/>
      <c r="N508" s="128"/>
      <c r="O508" s="129"/>
      <c r="P508" s="130"/>
      <c r="Q508" s="130"/>
      <c r="R508" s="131"/>
      <c r="S508" s="132"/>
      <c r="T508" s="133"/>
      <c r="U508" s="134"/>
    </row>
    <row r="509" spans="1:21" ht="15.75" hidden="1">
      <c r="A509" s="104"/>
      <c r="B509" s="136"/>
      <c r="C509" s="117"/>
      <c r="D509" s="118"/>
      <c r="E509" s="119"/>
      <c r="F509" s="120"/>
      <c r="G509" s="121"/>
      <c r="H509" s="122"/>
      <c r="I509" s="123"/>
      <c r="J509" s="124"/>
      <c r="K509" s="125">
        <v>0</v>
      </c>
      <c r="L509" s="126"/>
      <c r="M509" s="127"/>
      <c r="N509" s="128"/>
      <c r="O509" s="129"/>
      <c r="P509" s="130"/>
      <c r="Q509" s="130"/>
      <c r="R509" s="131"/>
      <c r="S509" s="132"/>
      <c r="T509" s="133"/>
      <c r="U509" s="134"/>
    </row>
    <row r="510" spans="1:21" ht="15.75" hidden="1">
      <c r="A510" s="104"/>
      <c r="B510" s="136"/>
      <c r="C510" s="117"/>
      <c r="D510" s="118"/>
      <c r="E510" s="119"/>
      <c r="F510" s="120"/>
      <c r="G510" s="121"/>
      <c r="H510" s="122"/>
      <c r="I510" s="123"/>
      <c r="J510" s="124"/>
      <c r="K510" s="125">
        <v>0</v>
      </c>
      <c r="L510" s="126"/>
      <c r="M510" s="127"/>
      <c r="N510" s="128"/>
      <c r="O510" s="129"/>
      <c r="P510" s="130"/>
      <c r="Q510" s="130"/>
      <c r="R510" s="131"/>
      <c r="S510" s="132"/>
      <c r="T510" s="133"/>
      <c r="U510" s="134"/>
    </row>
    <row r="511" spans="1:21" ht="76.5">
      <c r="A511" s="104">
        <v>503</v>
      </c>
      <c r="B511" s="136"/>
      <c r="C511" s="117">
        <v>7349</v>
      </c>
      <c r="D511" s="118" t="s">
        <v>1001</v>
      </c>
      <c r="E511" s="119" t="s">
        <v>1002</v>
      </c>
      <c r="F511" s="120" t="s">
        <v>1003</v>
      </c>
      <c r="G511" s="121" t="s">
        <v>1004</v>
      </c>
      <c r="H511" s="122" t="s">
        <v>1005</v>
      </c>
      <c r="I511" s="123">
        <v>-34</v>
      </c>
      <c r="J511" s="124" t="s">
        <v>51</v>
      </c>
      <c r="K511" s="125">
        <v>256.36</v>
      </c>
      <c r="L511" s="126"/>
      <c r="M511" s="127">
        <f>IF(ISERROR(K511*L511),0,K511*L511)</f>
        <v>0</v>
      </c>
      <c r="N511" s="128" t="s">
        <v>52</v>
      </c>
      <c r="O511" s="129">
        <v>4607109949931</v>
      </c>
      <c r="P511" s="130" t="str">
        <f>HYPERLINK("http://www.gardenbulbs.ru/images/Bushes_CL/thumbnails/"&amp;R511&amp;".jpg","фото1")</f>
        <v>фото1</v>
      </c>
      <c r="Q511" s="130" t="str">
        <f>HYPERLINK("http://www.gardenbulbs.ru/images/Bushes_CL/thumbnails/"&amp;S511&amp;".jpg","фото2")</f>
        <v>фото2</v>
      </c>
      <c r="R511" s="131" t="s">
        <v>1006</v>
      </c>
      <c r="S511" s="132" t="s">
        <v>1007</v>
      </c>
      <c r="T511" s="133"/>
      <c r="U511" s="134">
        <v>370</v>
      </c>
    </row>
    <row r="512" spans="1:21" ht="47.25" customHeight="1">
      <c r="A512" s="104">
        <v>504</v>
      </c>
      <c r="B512" s="136" t="s">
        <v>60</v>
      </c>
      <c r="C512" s="117">
        <v>10950</v>
      </c>
      <c r="D512" s="118" t="s">
        <v>1008</v>
      </c>
      <c r="E512" s="119" t="s">
        <v>1009</v>
      </c>
      <c r="F512" s="120" t="s">
        <v>1010</v>
      </c>
      <c r="G512" s="121" t="s">
        <v>1011</v>
      </c>
      <c r="H512" s="122" t="s">
        <v>1012</v>
      </c>
      <c r="I512" s="123">
        <v>-29</v>
      </c>
      <c r="J512" s="124" t="s">
        <v>51</v>
      </c>
      <c r="K512" s="125">
        <v>386.74399999999997</v>
      </c>
      <c r="L512" s="126"/>
      <c r="M512" s="127">
        <f>IF(ISERROR(K512*L512),0,K512*L512)</f>
        <v>0</v>
      </c>
      <c r="N512" s="128" t="s">
        <v>52</v>
      </c>
      <c r="O512" s="129">
        <v>4607109923962</v>
      </c>
      <c r="P512" s="130" t="str">
        <f>HYPERLINK("http://www.gardenbulbs.ru/images/Bushes_CL/thumbnails/"&amp;R512&amp;".jpg","фото1")</f>
        <v>фото1</v>
      </c>
      <c r="Q512" s="135"/>
      <c r="R512" s="131" t="s">
        <v>1013</v>
      </c>
      <c r="S512" s="132"/>
      <c r="T512" s="133"/>
      <c r="U512" s="134">
        <v>290</v>
      </c>
    </row>
    <row r="513" spans="1:21" ht="15">
      <c r="A513" s="104">
        <v>505</v>
      </c>
      <c r="B513" s="105"/>
      <c r="C513" s="106"/>
      <c r="D513" s="137"/>
      <c r="E513" s="108"/>
      <c r="F513" s="109"/>
      <c r="G513" s="110"/>
      <c r="H513" s="110"/>
      <c r="I513" s="110"/>
      <c r="J513" s="111"/>
      <c r="K513" s="138"/>
      <c r="L513" s="110"/>
      <c r="M513" s="112"/>
      <c r="N513" s="113"/>
      <c r="O513" s="114"/>
      <c r="P513" s="114"/>
      <c r="Q513" s="114"/>
      <c r="R513" s="115"/>
      <c r="S513" s="115"/>
      <c r="T513" s="110"/>
      <c r="U513" s="111"/>
    </row>
    <row r="514" spans="1:21" ht="51">
      <c r="A514" s="104">
        <v>506</v>
      </c>
      <c r="B514" s="136"/>
      <c r="C514" s="117">
        <v>7358</v>
      </c>
      <c r="D514" s="118" t="s">
        <v>1014</v>
      </c>
      <c r="E514" s="119" t="s">
        <v>1015</v>
      </c>
      <c r="F514" s="120" t="s">
        <v>1016</v>
      </c>
      <c r="G514" s="121" t="s">
        <v>1017</v>
      </c>
      <c r="H514" s="122" t="s">
        <v>1018</v>
      </c>
      <c r="I514" s="123">
        <v>-28</v>
      </c>
      <c r="J514" s="124" t="s">
        <v>140</v>
      </c>
      <c r="K514" s="125">
        <v>207.06</v>
      </c>
      <c r="L514" s="126"/>
      <c r="M514" s="127">
        <f aca="true" t="shared" si="15" ref="M514:M535">IF(ISERROR(K514*L514),0,K514*L514)</f>
        <v>0</v>
      </c>
      <c r="N514" s="128" t="s">
        <v>52</v>
      </c>
      <c r="O514" s="129">
        <v>4607109969144</v>
      </c>
      <c r="P514" s="130" t="str">
        <f aca="true" t="shared" si="16" ref="P514:P535">HYPERLINK("http://www.gardenbulbs.ru/images/Bushes_CL/thumbnails/"&amp;R514&amp;".jpg","фото1")</f>
        <v>фото1</v>
      </c>
      <c r="Q514" s="130" t="str">
        <f>HYPERLINK("http://www.gardenbulbs.ru/images/Bushes_CL/thumbnails/"&amp;S514&amp;".jpg","фото2")</f>
        <v>фото2</v>
      </c>
      <c r="R514" s="131" t="s">
        <v>1019</v>
      </c>
      <c r="S514" s="132" t="s">
        <v>1020</v>
      </c>
      <c r="T514" s="133"/>
      <c r="U514" s="134">
        <v>370</v>
      </c>
    </row>
    <row r="515" spans="1:21" ht="51">
      <c r="A515" s="104">
        <v>507</v>
      </c>
      <c r="B515" s="136"/>
      <c r="C515" s="117">
        <v>7317</v>
      </c>
      <c r="D515" s="118" t="s">
        <v>1014</v>
      </c>
      <c r="E515" s="119" t="s">
        <v>1021</v>
      </c>
      <c r="F515" s="120" t="s">
        <v>1022</v>
      </c>
      <c r="G515" s="121" t="s">
        <v>1023</v>
      </c>
      <c r="H515" s="122" t="s">
        <v>1012</v>
      </c>
      <c r="I515" s="123">
        <v>-28</v>
      </c>
      <c r="J515" s="124" t="s">
        <v>140</v>
      </c>
      <c r="K515" s="125">
        <v>365.748</v>
      </c>
      <c r="L515" s="126"/>
      <c r="M515" s="127">
        <f t="shared" si="15"/>
        <v>0</v>
      </c>
      <c r="N515" s="128" t="s">
        <v>52</v>
      </c>
      <c r="O515" s="129">
        <v>4607109949610</v>
      </c>
      <c r="P515" s="130" t="str">
        <f t="shared" si="16"/>
        <v>фото1</v>
      </c>
      <c r="Q515" s="130" t="str">
        <f>HYPERLINK("http://www.gardenbulbs.ru/images/Bushes_CL/thumbnails/"&amp;S515&amp;".jpg","фото2")</f>
        <v>фото2</v>
      </c>
      <c r="R515" s="131" t="s">
        <v>1024</v>
      </c>
      <c r="S515" s="132" t="s">
        <v>1025</v>
      </c>
      <c r="T515" s="133"/>
      <c r="U515" s="134">
        <v>370</v>
      </c>
    </row>
    <row r="516" spans="1:21" ht="89.25">
      <c r="A516" s="104">
        <v>508</v>
      </c>
      <c r="B516" s="136"/>
      <c r="C516" s="117">
        <v>7361</v>
      </c>
      <c r="D516" s="118" t="s">
        <v>1014</v>
      </c>
      <c r="E516" s="119" t="s">
        <v>1026</v>
      </c>
      <c r="F516" s="120" t="s">
        <v>1027</v>
      </c>
      <c r="G516" s="121" t="s">
        <v>1028</v>
      </c>
      <c r="H516" s="122" t="s">
        <v>1005</v>
      </c>
      <c r="I516" s="123">
        <v>-30</v>
      </c>
      <c r="J516" s="124" t="s">
        <v>140</v>
      </c>
      <c r="K516" s="125">
        <v>296.38</v>
      </c>
      <c r="L516" s="126"/>
      <c r="M516" s="127">
        <f t="shared" si="15"/>
        <v>0</v>
      </c>
      <c r="N516" s="128" t="s">
        <v>52</v>
      </c>
      <c r="O516" s="129">
        <v>4607109978580</v>
      </c>
      <c r="P516" s="130" t="str">
        <f t="shared" si="16"/>
        <v>фото1</v>
      </c>
      <c r="Q516" s="135"/>
      <c r="R516" s="131" t="s">
        <v>1029</v>
      </c>
      <c r="S516" s="132"/>
      <c r="T516" s="133"/>
      <c r="U516" s="134">
        <v>370</v>
      </c>
    </row>
    <row r="517" spans="1:21" ht="51">
      <c r="A517" s="104">
        <v>509</v>
      </c>
      <c r="B517" s="136"/>
      <c r="C517" s="117">
        <v>4772</v>
      </c>
      <c r="D517" s="118" t="s">
        <v>1014</v>
      </c>
      <c r="E517" s="119" t="s">
        <v>1030</v>
      </c>
      <c r="F517" s="120" t="s">
        <v>1031</v>
      </c>
      <c r="G517" s="121" t="s">
        <v>1032</v>
      </c>
      <c r="H517" s="122">
        <v>400</v>
      </c>
      <c r="I517" s="123">
        <v>-25</v>
      </c>
      <c r="J517" s="124" t="s">
        <v>140</v>
      </c>
      <c r="K517" s="125">
        <v>207.06</v>
      </c>
      <c r="L517" s="126"/>
      <c r="M517" s="127">
        <f t="shared" si="15"/>
        <v>0</v>
      </c>
      <c r="N517" s="128" t="s">
        <v>52</v>
      </c>
      <c r="O517" s="129">
        <v>4607109942376</v>
      </c>
      <c r="P517" s="130" t="str">
        <f t="shared" si="16"/>
        <v>фото1</v>
      </c>
      <c r="Q517" s="135"/>
      <c r="R517" s="131" t="s">
        <v>1031</v>
      </c>
      <c r="S517" s="132"/>
      <c r="T517" s="133"/>
      <c r="U517" s="134">
        <v>370</v>
      </c>
    </row>
    <row r="518" spans="1:21" ht="76.5">
      <c r="A518" s="104">
        <v>510</v>
      </c>
      <c r="B518" s="136"/>
      <c r="C518" s="117">
        <v>7362</v>
      </c>
      <c r="D518" s="118" t="s">
        <v>1014</v>
      </c>
      <c r="E518" s="119" t="s">
        <v>1033</v>
      </c>
      <c r="F518" s="120" t="s">
        <v>1034</v>
      </c>
      <c r="G518" s="121" t="s">
        <v>1035</v>
      </c>
      <c r="H518" s="122" t="s">
        <v>1036</v>
      </c>
      <c r="I518" s="123">
        <v>-28</v>
      </c>
      <c r="J518" s="124" t="s">
        <v>51</v>
      </c>
      <c r="K518" s="125">
        <v>296.38</v>
      </c>
      <c r="L518" s="126"/>
      <c r="M518" s="127">
        <f t="shared" si="15"/>
        <v>0</v>
      </c>
      <c r="N518" s="128" t="s">
        <v>52</v>
      </c>
      <c r="O518" s="129">
        <v>4607109979075</v>
      </c>
      <c r="P518" s="130" t="str">
        <f t="shared" si="16"/>
        <v>фото1</v>
      </c>
      <c r="Q518" s="135"/>
      <c r="R518" s="131" t="s">
        <v>1037</v>
      </c>
      <c r="S518" s="132"/>
      <c r="T518" s="133"/>
      <c r="U518" s="134">
        <v>370</v>
      </c>
    </row>
    <row r="519" spans="1:21" ht="51">
      <c r="A519" s="104">
        <v>511</v>
      </c>
      <c r="B519" s="136"/>
      <c r="C519" s="117">
        <v>7363</v>
      </c>
      <c r="D519" s="118" t="s">
        <v>1014</v>
      </c>
      <c r="E519" s="119" t="s">
        <v>1038</v>
      </c>
      <c r="F519" s="120" t="s">
        <v>1039</v>
      </c>
      <c r="G519" s="121" t="s">
        <v>1040</v>
      </c>
      <c r="H519" s="122" t="s">
        <v>1036</v>
      </c>
      <c r="I519" s="123">
        <v>-30</v>
      </c>
      <c r="J519" s="124" t="s">
        <v>51</v>
      </c>
      <c r="K519" s="125">
        <v>296.38</v>
      </c>
      <c r="L519" s="126"/>
      <c r="M519" s="127">
        <f t="shared" si="15"/>
        <v>0</v>
      </c>
      <c r="N519" s="128" t="s">
        <v>52</v>
      </c>
      <c r="O519" s="129">
        <v>4607109939994</v>
      </c>
      <c r="P519" s="130" t="str">
        <f t="shared" si="16"/>
        <v>фото1</v>
      </c>
      <c r="Q519" s="135"/>
      <c r="R519" s="131" t="s">
        <v>1041</v>
      </c>
      <c r="S519" s="132"/>
      <c r="T519" s="133"/>
      <c r="U519" s="134">
        <v>370</v>
      </c>
    </row>
    <row r="520" spans="1:21" ht="30">
      <c r="A520" s="104">
        <v>512</v>
      </c>
      <c r="B520" s="136"/>
      <c r="C520" s="117">
        <v>7360</v>
      </c>
      <c r="D520" s="118" t="s">
        <v>1014</v>
      </c>
      <c r="E520" s="119" t="s">
        <v>1042</v>
      </c>
      <c r="F520" s="120" t="s">
        <v>1043</v>
      </c>
      <c r="G520" s="121" t="s">
        <v>1044</v>
      </c>
      <c r="H520" s="122" t="s">
        <v>1018</v>
      </c>
      <c r="I520" s="123">
        <v>-30</v>
      </c>
      <c r="J520" s="124" t="s">
        <v>51</v>
      </c>
      <c r="K520" s="125">
        <v>207.06</v>
      </c>
      <c r="L520" s="126"/>
      <c r="M520" s="127">
        <f t="shared" si="15"/>
        <v>0</v>
      </c>
      <c r="N520" s="128" t="s">
        <v>52</v>
      </c>
      <c r="O520" s="129">
        <v>4607109975282</v>
      </c>
      <c r="P520" s="130" t="str">
        <f t="shared" si="16"/>
        <v>фото1</v>
      </c>
      <c r="Q520" s="135"/>
      <c r="R520" s="131" t="s">
        <v>1045</v>
      </c>
      <c r="S520" s="132"/>
      <c r="T520" s="133"/>
      <c r="U520" s="134">
        <v>370</v>
      </c>
    </row>
    <row r="521" spans="1:21" ht="89.25">
      <c r="A521" s="104">
        <v>513</v>
      </c>
      <c r="B521" s="136"/>
      <c r="C521" s="117">
        <v>7364</v>
      </c>
      <c r="D521" s="118" t="s">
        <v>1046</v>
      </c>
      <c r="E521" s="119" t="s">
        <v>1047</v>
      </c>
      <c r="F521" s="120" t="s">
        <v>1048</v>
      </c>
      <c r="G521" s="121" t="s">
        <v>1049</v>
      </c>
      <c r="H521" s="122" t="s">
        <v>1050</v>
      </c>
      <c r="I521" s="123">
        <v>-30</v>
      </c>
      <c r="J521" s="124" t="s">
        <v>140</v>
      </c>
      <c r="K521" s="125">
        <v>296.38</v>
      </c>
      <c r="L521" s="126"/>
      <c r="M521" s="127">
        <f t="shared" si="15"/>
        <v>0</v>
      </c>
      <c r="N521" s="128" t="s">
        <v>52</v>
      </c>
      <c r="O521" s="129">
        <v>4607109939987</v>
      </c>
      <c r="P521" s="130" t="str">
        <f t="shared" si="16"/>
        <v>фото1</v>
      </c>
      <c r="Q521" s="130" t="str">
        <f aca="true" t="shared" si="17" ref="Q521:Q527">HYPERLINK("http://www.gardenbulbs.ru/images/Bushes_CL/thumbnails/"&amp;S521&amp;".jpg","фото2")</f>
        <v>фото2</v>
      </c>
      <c r="R521" s="131" t="s">
        <v>1051</v>
      </c>
      <c r="S521" s="132" t="s">
        <v>1052</v>
      </c>
      <c r="T521" s="133"/>
      <c r="U521" s="134">
        <v>370</v>
      </c>
    </row>
    <row r="522" spans="1:21" ht="102">
      <c r="A522" s="104">
        <v>514</v>
      </c>
      <c r="B522" s="136"/>
      <c r="C522" s="117">
        <v>7365</v>
      </c>
      <c r="D522" s="118" t="s">
        <v>1046</v>
      </c>
      <c r="E522" s="119" t="s">
        <v>1053</v>
      </c>
      <c r="F522" s="120" t="s">
        <v>1054</v>
      </c>
      <c r="G522" s="121" t="s">
        <v>1055</v>
      </c>
      <c r="H522" s="122" t="s">
        <v>1050</v>
      </c>
      <c r="I522" s="123">
        <v>-35</v>
      </c>
      <c r="J522" s="124" t="s">
        <v>140</v>
      </c>
      <c r="K522" s="125">
        <v>296.38</v>
      </c>
      <c r="L522" s="126"/>
      <c r="M522" s="127">
        <f t="shared" si="15"/>
        <v>0</v>
      </c>
      <c r="N522" s="128" t="s">
        <v>52</v>
      </c>
      <c r="O522" s="129">
        <v>4607109939970</v>
      </c>
      <c r="P522" s="130" t="str">
        <f t="shared" si="16"/>
        <v>фото1</v>
      </c>
      <c r="Q522" s="130" t="str">
        <f t="shared" si="17"/>
        <v>фото2</v>
      </c>
      <c r="R522" s="131" t="s">
        <v>1056</v>
      </c>
      <c r="S522" s="132" t="s">
        <v>1057</v>
      </c>
      <c r="T522" s="133"/>
      <c r="U522" s="134">
        <v>370</v>
      </c>
    </row>
    <row r="523" spans="1:21" ht="102">
      <c r="A523" s="104">
        <v>515</v>
      </c>
      <c r="B523" s="136"/>
      <c r="C523" s="117">
        <v>7366</v>
      </c>
      <c r="D523" s="118" t="s">
        <v>1046</v>
      </c>
      <c r="E523" s="119" t="s">
        <v>1058</v>
      </c>
      <c r="F523" s="120" t="s">
        <v>1059</v>
      </c>
      <c r="G523" s="121" t="s">
        <v>1060</v>
      </c>
      <c r="H523" s="122" t="s">
        <v>1050</v>
      </c>
      <c r="I523" s="123">
        <v>-35</v>
      </c>
      <c r="J523" s="124" t="s">
        <v>140</v>
      </c>
      <c r="K523" s="125">
        <v>296.38</v>
      </c>
      <c r="L523" s="126"/>
      <c r="M523" s="127">
        <f t="shared" si="15"/>
        <v>0</v>
      </c>
      <c r="N523" s="128" t="s">
        <v>52</v>
      </c>
      <c r="O523" s="129">
        <v>4607109939963</v>
      </c>
      <c r="P523" s="130" t="str">
        <f t="shared" si="16"/>
        <v>фото1</v>
      </c>
      <c r="Q523" s="130" t="str">
        <f t="shared" si="17"/>
        <v>фото2</v>
      </c>
      <c r="R523" s="131" t="s">
        <v>1061</v>
      </c>
      <c r="S523" s="132" t="s">
        <v>1062</v>
      </c>
      <c r="T523" s="133"/>
      <c r="U523" s="134">
        <v>370</v>
      </c>
    </row>
    <row r="524" spans="1:21" ht="76.5">
      <c r="A524" s="104">
        <v>516</v>
      </c>
      <c r="B524" s="136"/>
      <c r="C524" s="117">
        <v>5577</v>
      </c>
      <c r="D524" s="118" t="s">
        <v>1046</v>
      </c>
      <c r="E524" s="119" t="s">
        <v>1063</v>
      </c>
      <c r="F524" s="120" t="s">
        <v>1064</v>
      </c>
      <c r="G524" s="121" t="s">
        <v>1065</v>
      </c>
      <c r="H524" s="122" t="s">
        <v>1066</v>
      </c>
      <c r="I524" s="123">
        <v>-35</v>
      </c>
      <c r="J524" s="124" t="s">
        <v>140</v>
      </c>
      <c r="K524" s="125">
        <v>365.748</v>
      </c>
      <c r="L524" s="126"/>
      <c r="M524" s="127">
        <f t="shared" si="15"/>
        <v>0</v>
      </c>
      <c r="N524" s="128" t="s">
        <v>52</v>
      </c>
      <c r="O524" s="129">
        <v>4607109934227</v>
      </c>
      <c r="P524" s="130" t="str">
        <f t="shared" si="16"/>
        <v>фото1</v>
      </c>
      <c r="Q524" s="130" t="str">
        <f t="shared" si="17"/>
        <v>фото2</v>
      </c>
      <c r="R524" s="131" t="s">
        <v>1064</v>
      </c>
      <c r="S524" s="132" t="s">
        <v>1067</v>
      </c>
      <c r="T524" s="133"/>
      <c r="U524" s="134">
        <v>370</v>
      </c>
    </row>
    <row r="525" spans="1:21" ht="76.5">
      <c r="A525" s="104">
        <v>517</v>
      </c>
      <c r="B525" s="136"/>
      <c r="C525" s="117">
        <v>7384</v>
      </c>
      <c r="D525" s="118" t="s">
        <v>1068</v>
      </c>
      <c r="E525" s="119" t="s">
        <v>1069</v>
      </c>
      <c r="F525" s="120" t="s">
        <v>1070</v>
      </c>
      <c r="G525" s="121" t="s">
        <v>1071</v>
      </c>
      <c r="H525" s="122" t="s">
        <v>1072</v>
      </c>
      <c r="I525" s="123">
        <v>-40</v>
      </c>
      <c r="J525" s="124" t="s">
        <v>125</v>
      </c>
      <c r="K525" s="125">
        <v>176.32</v>
      </c>
      <c r="L525" s="126"/>
      <c r="M525" s="127">
        <f t="shared" si="15"/>
        <v>0</v>
      </c>
      <c r="N525" s="128" t="s">
        <v>52</v>
      </c>
      <c r="O525" s="129">
        <v>4607109939789</v>
      </c>
      <c r="P525" s="130" t="str">
        <f t="shared" si="16"/>
        <v>фото1</v>
      </c>
      <c r="Q525" s="130" t="str">
        <f t="shared" si="17"/>
        <v>фото2</v>
      </c>
      <c r="R525" s="131" t="s">
        <v>1073</v>
      </c>
      <c r="S525" s="132" t="s">
        <v>1074</v>
      </c>
      <c r="T525" s="133"/>
      <c r="U525" s="134">
        <v>370</v>
      </c>
    </row>
    <row r="526" spans="1:21" ht="102">
      <c r="A526" s="104">
        <v>518</v>
      </c>
      <c r="B526" s="136"/>
      <c r="C526" s="117">
        <v>7368</v>
      </c>
      <c r="D526" s="118" t="s">
        <v>1075</v>
      </c>
      <c r="E526" s="119" t="s">
        <v>1076</v>
      </c>
      <c r="F526" s="120" t="s">
        <v>1077</v>
      </c>
      <c r="G526" s="121" t="s">
        <v>1078</v>
      </c>
      <c r="H526" s="122">
        <v>250</v>
      </c>
      <c r="I526" s="123">
        <v>-38</v>
      </c>
      <c r="J526" s="124" t="s">
        <v>117</v>
      </c>
      <c r="K526" s="125">
        <v>196.38800000000003</v>
      </c>
      <c r="L526" s="126"/>
      <c r="M526" s="127">
        <f t="shared" si="15"/>
        <v>0</v>
      </c>
      <c r="N526" s="128" t="s">
        <v>52</v>
      </c>
      <c r="O526" s="129">
        <v>4607109939949</v>
      </c>
      <c r="P526" s="130" t="str">
        <f t="shared" si="16"/>
        <v>фото1</v>
      </c>
      <c r="Q526" s="130" t="str">
        <f t="shared" si="17"/>
        <v>фото2</v>
      </c>
      <c r="R526" s="131" t="s">
        <v>1079</v>
      </c>
      <c r="S526" s="132" t="s">
        <v>1080</v>
      </c>
      <c r="T526" s="133"/>
      <c r="U526" s="134">
        <v>370</v>
      </c>
    </row>
    <row r="527" spans="1:21" ht="89.25">
      <c r="A527" s="104">
        <v>519</v>
      </c>
      <c r="B527" s="136"/>
      <c r="C527" s="117">
        <v>7367</v>
      </c>
      <c r="D527" s="118" t="s">
        <v>1075</v>
      </c>
      <c r="E527" s="119" t="s">
        <v>1081</v>
      </c>
      <c r="F527" s="120" t="s">
        <v>1082</v>
      </c>
      <c r="G527" s="121" t="s">
        <v>1083</v>
      </c>
      <c r="H527" s="122">
        <v>150</v>
      </c>
      <c r="I527" s="123">
        <v>-38</v>
      </c>
      <c r="J527" s="124" t="s">
        <v>117</v>
      </c>
      <c r="K527" s="125">
        <v>196.38800000000003</v>
      </c>
      <c r="L527" s="126"/>
      <c r="M527" s="127">
        <f t="shared" si="15"/>
        <v>0</v>
      </c>
      <c r="N527" s="128" t="s">
        <v>52</v>
      </c>
      <c r="O527" s="129">
        <v>4607109939956</v>
      </c>
      <c r="P527" s="130" t="str">
        <f t="shared" si="16"/>
        <v>фото1</v>
      </c>
      <c r="Q527" s="130" t="str">
        <f t="shared" si="17"/>
        <v>фото2</v>
      </c>
      <c r="R527" s="131" t="s">
        <v>1084</v>
      </c>
      <c r="S527" s="132" t="s">
        <v>1085</v>
      </c>
      <c r="T527" s="133"/>
      <c r="U527" s="134">
        <v>370</v>
      </c>
    </row>
    <row r="528" spans="1:21" ht="51">
      <c r="A528" s="104">
        <v>520</v>
      </c>
      <c r="B528" s="136"/>
      <c r="C528" s="117">
        <v>7353</v>
      </c>
      <c r="D528" s="118" t="s">
        <v>1086</v>
      </c>
      <c r="E528" s="119" t="s">
        <v>1087</v>
      </c>
      <c r="F528" s="120" t="s">
        <v>1088</v>
      </c>
      <c r="G528" s="121" t="s">
        <v>1089</v>
      </c>
      <c r="H528" s="122">
        <v>200</v>
      </c>
      <c r="I528" s="123">
        <v>-28</v>
      </c>
      <c r="J528" s="124" t="s">
        <v>51</v>
      </c>
      <c r="K528" s="125">
        <v>186.99200000000002</v>
      </c>
      <c r="L528" s="126"/>
      <c r="M528" s="127">
        <f t="shared" si="15"/>
        <v>0</v>
      </c>
      <c r="N528" s="128" t="s">
        <v>52</v>
      </c>
      <c r="O528" s="129">
        <v>4607109949979</v>
      </c>
      <c r="P528" s="130" t="str">
        <f t="shared" si="16"/>
        <v>фото1</v>
      </c>
      <c r="Q528" s="135"/>
      <c r="R528" s="131" t="s">
        <v>1088</v>
      </c>
      <c r="S528" s="132"/>
      <c r="T528" s="133"/>
      <c r="U528" s="134">
        <v>370</v>
      </c>
    </row>
    <row r="529" spans="1:21" ht="38.25">
      <c r="A529" s="104">
        <v>521</v>
      </c>
      <c r="B529" s="136"/>
      <c r="C529" s="117">
        <v>7354</v>
      </c>
      <c r="D529" s="118" t="s">
        <v>1086</v>
      </c>
      <c r="E529" s="119" t="s">
        <v>1090</v>
      </c>
      <c r="F529" s="120" t="s">
        <v>1091</v>
      </c>
      <c r="G529" s="121" t="s">
        <v>1092</v>
      </c>
      <c r="H529" s="122">
        <v>120</v>
      </c>
      <c r="I529" s="123">
        <v>-28</v>
      </c>
      <c r="J529" s="124" t="s">
        <v>51</v>
      </c>
      <c r="K529" s="125">
        <v>186.99200000000002</v>
      </c>
      <c r="L529" s="126"/>
      <c r="M529" s="127">
        <f t="shared" si="15"/>
        <v>0</v>
      </c>
      <c r="N529" s="128" t="s">
        <v>52</v>
      </c>
      <c r="O529" s="129">
        <v>4607109949986</v>
      </c>
      <c r="P529" s="130" t="str">
        <f t="shared" si="16"/>
        <v>фото1</v>
      </c>
      <c r="Q529" s="135"/>
      <c r="R529" s="131" t="s">
        <v>1091</v>
      </c>
      <c r="S529" s="132"/>
      <c r="T529" s="133"/>
      <c r="U529" s="134">
        <v>370</v>
      </c>
    </row>
    <row r="530" spans="1:21" ht="45">
      <c r="A530" s="104">
        <v>522</v>
      </c>
      <c r="B530" s="136"/>
      <c r="C530" s="117">
        <v>7355</v>
      </c>
      <c r="D530" s="118" t="s">
        <v>1093</v>
      </c>
      <c r="E530" s="119" t="s">
        <v>1094</v>
      </c>
      <c r="F530" s="120" t="s">
        <v>1095</v>
      </c>
      <c r="G530" s="121" t="s">
        <v>1096</v>
      </c>
      <c r="H530" s="122">
        <v>100</v>
      </c>
      <c r="I530" s="123">
        <v>-28</v>
      </c>
      <c r="J530" s="124" t="s">
        <v>98</v>
      </c>
      <c r="K530" s="125">
        <v>186.99200000000002</v>
      </c>
      <c r="L530" s="126"/>
      <c r="M530" s="127">
        <f t="shared" si="15"/>
        <v>0</v>
      </c>
      <c r="N530" s="128" t="s">
        <v>52</v>
      </c>
      <c r="O530" s="129">
        <v>4607109949993</v>
      </c>
      <c r="P530" s="130" t="str">
        <f t="shared" si="16"/>
        <v>фото1</v>
      </c>
      <c r="Q530" s="130" t="str">
        <f>HYPERLINK("http://www.gardenbulbs.ru/images/Bushes_CL/thumbnails/"&amp;S530&amp;".jpg","фото2")</f>
        <v>фото2</v>
      </c>
      <c r="R530" s="131" t="s">
        <v>1097</v>
      </c>
      <c r="S530" s="132" t="s">
        <v>1098</v>
      </c>
      <c r="T530" s="133"/>
      <c r="U530" s="134">
        <v>370</v>
      </c>
    </row>
    <row r="531" spans="1:21" ht="45">
      <c r="A531" s="104">
        <v>523</v>
      </c>
      <c r="B531" s="136"/>
      <c r="C531" s="117">
        <v>4821</v>
      </c>
      <c r="D531" s="118" t="s">
        <v>1093</v>
      </c>
      <c r="E531" s="119" t="s">
        <v>1099</v>
      </c>
      <c r="F531" s="120" t="s">
        <v>1100</v>
      </c>
      <c r="G531" s="121" t="s">
        <v>1101</v>
      </c>
      <c r="H531" s="122" t="s">
        <v>1102</v>
      </c>
      <c r="I531" s="123">
        <v>-28</v>
      </c>
      <c r="J531" s="124" t="s">
        <v>117</v>
      </c>
      <c r="K531" s="125">
        <v>186.99200000000002</v>
      </c>
      <c r="L531" s="126"/>
      <c r="M531" s="127">
        <f t="shared" si="15"/>
        <v>0</v>
      </c>
      <c r="N531" s="128" t="s">
        <v>52</v>
      </c>
      <c r="O531" s="129">
        <v>4607109942383</v>
      </c>
      <c r="P531" s="130" t="str">
        <f t="shared" si="16"/>
        <v>фото1</v>
      </c>
      <c r="Q531" s="130" t="str">
        <f>HYPERLINK("http://www.gardenbulbs.ru/images/Bushes_CL/thumbnails/"&amp;S531&amp;".jpg","фото2")</f>
        <v>фото2</v>
      </c>
      <c r="R531" s="131" t="s">
        <v>1103</v>
      </c>
      <c r="S531" s="132" t="s">
        <v>1104</v>
      </c>
      <c r="T531" s="133"/>
      <c r="U531" s="134">
        <v>370</v>
      </c>
    </row>
    <row r="532" spans="1:21" ht="45">
      <c r="A532" s="104">
        <v>524</v>
      </c>
      <c r="B532" s="136"/>
      <c r="C532" s="117">
        <v>7356</v>
      </c>
      <c r="D532" s="118" t="s">
        <v>1093</v>
      </c>
      <c r="E532" s="119" t="s">
        <v>1105</v>
      </c>
      <c r="F532" s="120" t="s">
        <v>1106</v>
      </c>
      <c r="G532" s="121" t="s">
        <v>1107</v>
      </c>
      <c r="H532" s="122">
        <v>120</v>
      </c>
      <c r="I532" s="123">
        <v>-28</v>
      </c>
      <c r="J532" s="124" t="s">
        <v>51</v>
      </c>
      <c r="K532" s="125">
        <v>186.99200000000002</v>
      </c>
      <c r="L532" s="126"/>
      <c r="M532" s="127">
        <f t="shared" si="15"/>
        <v>0</v>
      </c>
      <c r="N532" s="128" t="s">
        <v>52</v>
      </c>
      <c r="O532" s="129">
        <v>4607109952009</v>
      </c>
      <c r="P532" s="130" t="str">
        <f t="shared" si="16"/>
        <v>фото1</v>
      </c>
      <c r="Q532" s="135"/>
      <c r="R532" s="131" t="s">
        <v>1106</v>
      </c>
      <c r="S532" s="132"/>
      <c r="T532" s="133"/>
      <c r="U532" s="134">
        <v>370</v>
      </c>
    </row>
    <row r="533" spans="1:21" ht="45">
      <c r="A533" s="104">
        <v>525</v>
      </c>
      <c r="B533" s="136"/>
      <c r="C533" s="117">
        <v>4822</v>
      </c>
      <c r="D533" s="118" t="s">
        <v>1093</v>
      </c>
      <c r="E533" s="119" t="s">
        <v>472</v>
      </c>
      <c r="F533" s="120" t="s">
        <v>1108</v>
      </c>
      <c r="G533" s="121" t="s">
        <v>1109</v>
      </c>
      <c r="H533" s="122" t="s">
        <v>652</v>
      </c>
      <c r="I533" s="123">
        <v>-28</v>
      </c>
      <c r="J533" s="124" t="s">
        <v>117</v>
      </c>
      <c r="K533" s="125">
        <v>186.99200000000002</v>
      </c>
      <c r="L533" s="126"/>
      <c r="M533" s="127">
        <f t="shared" si="15"/>
        <v>0</v>
      </c>
      <c r="N533" s="128" t="s">
        <v>52</v>
      </c>
      <c r="O533" s="129">
        <v>4607109942390</v>
      </c>
      <c r="P533" s="130" t="str">
        <f t="shared" si="16"/>
        <v>фото1</v>
      </c>
      <c r="Q533" s="130" t="str">
        <f>HYPERLINK("http://www.gardenbulbs.ru/images/Bushes_CL/thumbnails/"&amp;S533&amp;".jpg","фото2")</f>
        <v>фото2</v>
      </c>
      <c r="R533" s="131" t="s">
        <v>1110</v>
      </c>
      <c r="S533" s="132" t="s">
        <v>1111</v>
      </c>
      <c r="T533" s="133"/>
      <c r="U533" s="134">
        <v>370</v>
      </c>
    </row>
    <row r="534" spans="1:21" ht="45">
      <c r="A534" s="104">
        <v>526</v>
      </c>
      <c r="B534" s="136"/>
      <c r="C534" s="117">
        <v>7357</v>
      </c>
      <c r="D534" s="118" t="s">
        <v>1093</v>
      </c>
      <c r="E534" s="119" t="s">
        <v>1112</v>
      </c>
      <c r="F534" s="120" t="s">
        <v>1113</v>
      </c>
      <c r="G534" s="121" t="s">
        <v>1114</v>
      </c>
      <c r="H534" s="122">
        <v>120</v>
      </c>
      <c r="I534" s="123">
        <v>-28</v>
      </c>
      <c r="J534" s="124" t="s">
        <v>51</v>
      </c>
      <c r="K534" s="125">
        <v>186.99200000000002</v>
      </c>
      <c r="L534" s="126"/>
      <c r="M534" s="127">
        <f t="shared" si="15"/>
        <v>0</v>
      </c>
      <c r="N534" s="128" t="s">
        <v>52</v>
      </c>
      <c r="O534" s="129">
        <v>4607109966112</v>
      </c>
      <c r="P534" s="130" t="str">
        <f t="shared" si="16"/>
        <v>фото1</v>
      </c>
      <c r="Q534" s="130" t="str">
        <f>HYPERLINK("http://www.gardenbulbs.ru/images/Bushes_CL/thumbnails/"&amp;S534&amp;".jpg","фото2")</f>
        <v>фото2</v>
      </c>
      <c r="R534" s="131" t="s">
        <v>1115</v>
      </c>
      <c r="S534" s="132" t="s">
        <v>1116</v>
      </c>
      <c r="T534" s="133"/>
      <c r="U534" s="134">
        <v>370</v>
      </c>
    </row>
    <row r="535" spans="1:21" ht="45">
      <c r="A535" s="104">
        <v>527</v>
      </c>
      <c r="B535" s="136"/>
      <c r="C535" s="117">
        <v>4823</v>
      </c>
      <c r="D535" s="118" t="s">
        <v>1093</v>
      </c>
      <c r="E535" s="119" t="s">
        <v>1117</v>
      </c>
      <c r="F535" s="120" t="s">
        <v>1118</v>
      </c>
      <c r="G535" s="121" t="s">
        <v>1119</v>
      </c>
      <c r="H535" s="122" t="s">
        <v>1120</v>
      </c>
      <c r="I535" s="123">
        <v>-28</v>
      </c>
      <c r="J535" s="124" t="s">
        <v>140</v>
      </c>
      <c r="K535" s="125">
        <v>186.99200000000002</v>
      </c>
      <c r="L535" s="126"/>
      <c r="M535" s="127">
        <f t="shared" si="15"/>
        <v>0</v>
      </c>
      <c r="N535" s="128" t="s">
        <v>52</v>
      </c>
      <c r="O535" s="129">
        <v>4607109942406</v>
      </c>
      <c r="P535" s="130" t="str">
        <f t="shared" si="16"/>
        <v>фото1</v>
      </c>
      <c r="Q535" s="130" t="str">
        <f>HYPERLINK("http://www.gardenbulbs.ru/images/Bushes_CL/thumbnails/"&amp;S535&amp;".jpg","фото2")</f>
        <v>фото2</v>
      </c>
      <c r="R535" s="131" t="s">
        <v>1121</v>
      </c>
      <c r="S535" s="132" t="s">
        <v>1122</v>
      </c>
      <c r="T535" s="133"/>
      <c r="U535" s="134">
        <v>370</v>
      </c>
    </row>
    <row r="536" spans="1:21" ht="15.75" hidden="1">
      <c r="A536" s="104"/>
      <c r="B536" s="136"/>
      <c r="C536" s="117"/>
      <c r="D536" s="118"/>
      <c r="E536" s="119"/>
      <c r="F536" s="120"/>
      <c r="G536" s="121"/>
      <c r="H536" s="122"/>
      <c r="I536" s="123"/>
      <c r="J536" s="124"/>
      <c r="K536" s="125">
        <v>0</v>
      </c>
      <c r="L536" s="126"/>
      <c r="M536" s="127"/>
      <c r="N536" s="128"/>
      <c r="O536" s="129"/>
      <c r="P536" s="130"/>
      <c r="Q536" s="135"/>
      <c r="R536" s="131"/>
      <c r="S536" s="132"/>
      <c r="T536" s="133"/>
      <c r="U536" s="134"/>
    </row>
    <row r="537" spans="1:21" ht="15.75" hidden="1">
      <c r="A537" s="104"/>
      <c r="B537" s="136"/>
      <c r="C537" s="117"/>
      <c r="D537" s="118"/>
      <c r="E537" s="119"/>
      <c r="F537" s="120"/>
      <c r="G537" s="121"/>
      <c r="H537" s="122"/>
      <c r="I537" s="123"/>
      <c r="J537" s="124"/>
      <c r="K537" s="125">
        <v>0</v>
      </c>
      <c r="L537" s="126"/>
      <c r="M537" s="127"/>
      <c r="N537" s="128"/>
      <c r="O537" s="129"/>
      <c r="P537" s="130"/>
      <c r="Q537" s="135"/>
      <c r="R537" s="131"/>
      <c r="S537" s="132"/>
      <c r="T537" s="133"/>
      <c r="U537" s="134"/>
    </row>
    <row r="538" spans="1:21" ht="15.75" hidden="1">
      <c r="A538" s="104"/>
      <c r="B538" s="136"/>
      <c r="C538" s="117"/>
      <c r="D538" s="118"/>
      <c r="E538" s="119"/>
      <c r="F538" s="120"/>
      <c r="G538" s="121"/>
      <c r="H538" s="122"/>
      <c r="I538" s="123"/>
      <c r="J538" s="124"/>
      <c r="K538" s="125">
        <v>0</v>
      </c>
      <c r="L538" s="126"/>
      <c r="M538" s="127"/>
      <c r="N538" s="128"/>
      <c r="O538" s="129"/>
      <c r="P538" s="130"/>
      <c r="Q538" s="135"/>
      <c r="R538" s="131"/>
      <c r="S538" s="132"/>
      <c r="T538" s="133"/>
      <c r="U538" s="134"/>
    </row>
    <row r="539" spans="1:21" ht="15.75" hidden="1">
      <c r="A539" s="104"/>
      <c r="B539" s="136"/>
      <c r="C539" s="117"/>
      <c r="D539" s="118"/>
      <c r="E539" s="119"/>
      <c r="F539" s="120"/>
      <c r="G539" s="121"/>
      <c r="H539" s="122"/>
      <c r="I539" s="123"/>
      <c r="J539" s="124"/>
      <c r="K539" s="125">
        <v>0</v>
      </c>
      <c r="L539" s="126"/>
      <c r="M539" s="127"/>
      <c r="N539" s="128"/>
      <c r="O539" s="129"/>
      <c r="P539" s="130"/>
      <c r="Q539" s="135"/>
      <c r="R539" s="131"/>
      <c r="S539" s="132"/>
      <c r="T539" s="133"/>
      <c r="U539" s="134"/>
    </row>
    <row r="540" spans="1:21" ht="15.75" hidden="1">
      <c r="A540" s="104"/>
      <c r="B540" s="136"/>
      <c r="C540" s="117"/>
      <c r="D540" s="118"/>
      <c r="E540" s="119"/>
      <c r="F540" s="120"/>
      <c r="G540" s="121"/>
      <c r="H540" s="122"/>
      <c r="I540" s="123"/>
      <c r="J540" s="124"/>
      <c r="K540" s="125">
        <v>0</v>
      </c>
      <c r="L540" s="126"/>
      <c r="M540" s="127"/>
      <c r="N540" s="128"/>
      <c r="O540" s="129"/>
      <c r="P540" s="130"/>
      <c r="Q540" s="135"/>
      <c r="R540" s="131"/>
      <c r="S540" s="132"/>
      <c r="T540" s="133"/>
      <c r="U540" s="134"/>
    </row>
    <row r="541" spans="1:21" ht="15.75" hidden="1">
      <c r="A541" s="104"/>
      <c r="B541" s="136"/>
      <c r="C541" s="117"/>
      <c r="D541" s="118"/>
      <c r="E541" s="119"/>
      <c r="F541" s="120"/>
      <c r="G541" s="121"/>
      <c r="H541" s="122"/>
      <c r="I541" s="123"/>
      <c r="J541" s="124"/>
      <c r="K541" s="125">
        <v>0</v>
      </c>
      <c r="L541" s="126"/>
      <c r="M541" s="127"/>
      <c r="N541" s="128"/>
      <c r="O541" s="129"/>
      <c r="P541" s="130"/>
      <c r="Q541" s="135"/>
      <c r="R541" s="131"/>
      <c r="S541" s="132"/>
      <c r="T541" s="133"/>
      <c r="U541" s="134"/>
    </row>
    <row r="542" spans="1:21" ht="15.75" hidden="1">
      <c r="A542" s="104"/>
      <c r="B542" s="136"/>
      <c r="C542" s="117"/>
      <c r="D542" s="118"/>
      <c r="E542" s="119"/>
      <c r="F542" s="120"/>
      <c r="G542" s="121"/>
      <c r="H542" s="122"/>
      <c r="I542" s="123"/>
      <c r="J542" s="124"/>
      <c r="K542" s="125">
        <v>0</v>
      </c>
      <c r="L542" s="126"/>
      <c r="M542" s="127"/>
      <c r="N542" s="128"/>
      <c r="O542" s="129"/>
      <c r="P542" s="130"/>
      <c r="Q542" s="135"/>
      <c r="R542" s="131"/>
      <c r="S542" s="132"/>
      <c r="T542" s="133"/>
      <c r="U542" s="134"/>
    </row>
    <row r="543" spans="1:21" ht="15.75" hidden="1">
      <c r="A543" s="104"/>
      <c r="B543" s="136"/>
      <c r="C543" s="117"/>
      <c r="D543" s="118"/>
      <c r="E543" s="119"/>
      <c r="F543" s="120"/>
      <c r="G543" s="121"/>
      <c r="H543" s="122"/>
      <c r="I543" s="123"/>
      <c r="J543" s="124"/>
      <c r="K543" s="125">
        <v>0</v>
      </c>
      <c r="L543" s="126"/>
      <c r="M543" s="127"/>
      <c r="N543" s="128"/>
      <c r="O543" s="129"/>
      <c r="P543" s="130"/>
      <c r="Q543" s="135"/>
      <c r="R543" s="131"/>
      <c r="S543" s="132"/>
      <c r="T543" s="133"/>
      <c r="U543" s="134"/>
    </row>
    <row r="544" spans="1:21" ht="15.75" hidden="1">
      <c r="A544" s="104"/>
      <c r="B544" s="136"/>
      <c r="C544" s="117"/>
      <c r="D544" s="118"/>
      <c r="E544" s="119"/>
      <c r="F544" s="120"/>
      <c r="G544" s="121"/>
      <c r="H544" s="122"/>
      <c r="I544" s="123"/>
      <c r="J544" s="124"/>
      <c r="K544" s="125">
        <v>0</v>
      </c>
      <c r="L544" s="126"/>
      <c r="M544" s="127"/>
      <c r="N544" s="128"/>
      <c r="O544" s="129"/>
      <c r="P544" s="130"/>
      <c r="Q544" s="135"/>
      <c r="R544" s="131"/>
      <c r="S544" s="132"/>
      <c r="T544" s="133"/>
      <c r="U544" s="134"/>
    </row>
    <row r="545" spans="1:21" ht="15.75" hidden="1">
      <c r="A545" s="104"/>
      <c r="B545" s="136"/>
      <c r="C545" s="117"/>
      <c r="D545" s="118"/>
      <c r="E545" s="119"/>
      <c r="F545" s="120"/>
      <c r="G545" s="121"/>
      <c r="H545" s="122"/>
      <c r="I545" s="123"/>
      <c r="J545" s="124"/>
      <c r="K545" s="125">
        <v>0</v>
      </c>
      <c r="L545" s="126"/>
      <c r="M545" s="127"/>
      <c r="N545" s="128"/>
      <c r="O545" s="129"/>
      <c r="P545" s="130"/>
      <c r="Q545" s="135"/>
      <c r="R545" s="131"/>
      <c r="S545" s="132"/>
      <c r="T545" s="133"/>
      <c r="U545" s="134"/>
    </row>
    <row r="546" spans="1:21" ht="15.75" hidden="1">
      <c r="A546" s="104"/>
      <c r="B546" s="136"/>
      <c r="C546" s="117"/>
      <c r="D546" s="118"/>
      <c r="E546" s="119"/>
      <c r="F546" s="120"/>
      <c r="G546" s="121"/>
      <c r="H546" s="122"/>
      <c r="I546" s="123"/>
      <c r="J546" s="124"/>
      <c r="K546" s="125">
        <v>0</v>
      </c>
      <c r="L546" s="126"/>
      <c r="M546" s="127"/>
      <c r="N546" s="128"/>
      <c r="O546" s="129"/>
      <c r="P546" s="130"/>
      <c r="Q546" s="135"/>
      <c r="R546" s="131"/>
      <c r="S546" s="132"/>
      <c r="T546" s="133"/>
      <c r="U546" s="134"/>
    </row>
    <row r="547" spans="1:21" ht="15.75" hidden="1">
      <c r="A547" s="104"/>
      <c r="B547" s="136"/>
      <c r="C547" s="117"/>
      <c r="D547" s="118"/>
      <c r="E547" s="119"/>
      <c r="F547" s="120"/>
      <c r="G547" s="121"/>
      <c r="H547" s="122"/>
      <c r="I547" s="123"/>
      <c r="J547" s="124"/>
      <c r="K547" s="125">
        <v>0</v>
      </c>
      <c r="L547" s="126"/>
      <c r="M547" s="127"/>
      <c r="N547" s="128"/>
      <c r="O547" s="129"/>
      <c r="P547" s="130"/>
      <c r="Q547" s="135"/>
      <c r="R547" s="131"/>
      <c r="S547" s="132"/>
      <c r="T547" s="133"/>
      <c r="U547" s="134"/>
    </row>
    <row r="548" spans="1:21" ht="15.75" hidden="1">
      <c r="A548" s="104"/>
      <c r="B548" s="136"/>
      <c r="C548" s="117"/>
      <c r="D548" s="118"/>
      <c r="E548" s="119"/>
      <c r="F548" s="120"/>
      <c r="G548" s="121"/>
      <c r="H548" s="122"/>
      <c r="I548" s="123"/>
      <c r="J548" s="124"/>
      <c r="K548" s="125">
        <v>0</v>
      </c>
      <c r="L548" s="126"/>
      <c r="M548" s="127"/>
      <c r="N548" s="128"/>
      <c r="O548" s="129"/>
      <c r="P548" s="130"/>
      <c r="Q548" s="135"/>
      <c r="R548" s="131"/>
      <c r="S548" s="132"/>
      <c r="T548" s="133"/>
      <c r="U548" s="134"/>
    </row>
    <row r="549" spans="1:21" ht="15.75" hidden="1">
      <c r="A549" s="104"/>
      <c r="B549" s="136"/>
      <c r="C549" s="117"/>
      <c r="D549" s="118"/>
      <c r="E549" s="119"/>
      <c r="F549" s="120"/>
      <c r="G549" s="121"/>
      <c r="H549" s="122"/>
      <c r="I549" s="123"/>
      <c r="J549" s="124"/>
      <c r="K549" s="125">
        <v>0</v>
      </c>
      <c r="L549" s="126"/>
      <c r="M549" s="127"/>
      <c r="N549" s="128"/>
      <c r="O549" s="129"/>
      <c r="P549" s="130"/>
      <c r="Q549" s="135"/>
      <c r="R549" s="131"/>
      <c r="S549" s="132"/>
      <c r="T549" s="133"/>
      <c r="U549" s="134"/>
    </row>
    <row r="550" spans="1:21" ht="15.75" hidden="1">
      <c r="A550" s="104"/>
      <c r="B550" s="136"/>
      <c r="C550" s="117"/>
      <c r="D550" s="118"/>
      <c r="E550" s="119"/>
      <c r="F550" s="120"/>
      <c r="G550" s="121"/>
      <c r="H550" s="122"/>
      <c r="I550" s="123"/>
      <c r="J550" s="124"/>
      <c r="K550" s="125">
        <v>0</v>
      </c>
      <c r="L550" s="126"/>
      <c r="M550" s="127"/>
      <c r="N550" s="128"/>
      <c r="O550" s="129"/>
      <c r="P550" s="130"/>
      <c r="Q550" s="135"/>
      <c r="R550" s="131"/>
      <c r="S550" s="132"/>
      <c r="T550" s="133"/>
      <c r="U550" s="134"/>
    </row>
    <row r="551" spans="1:21" ht="15.75" hidden="1">
      <c r="A551" s="104"/>
      <c r="B551" s="136"/>
      <c r="C551" s="117"/>
      <c r="D551" s="118"/>
      <c r="E551" s="119"/>
      <c r="F551" s="120"/>
      <c r="G551" s="121"/>
      <c r="H551" s="122"/>
      <c r="I551" s="123"/>
      <c r="J551" s="124"/>
      <c r="K551" s="125">
        <v>0</v>
      </c>
      <c r="L551" s="126"/>
      <c r="M551" s="127"/>
      <c r="N551" s="128"/>
      <c r="O551" s="129"/>
      <c r="P551" s="130"/>
      <c r="Q551" s="135"/>
      <c r="R551" s="131"/>
      <c r="S551" s="132"/>
      <c r="T551" s="133"/>
      <c r="U551" s="134"/>
    </row>
    <row r="552" spans="1:21" ht="15.75" hidden="1">
      <c r="A552" s="104"/>
      <c r="B552" s="136"/>
      <c r="C552" s="117"/>
      <c r="D552" s="118"/>
      <c r="E552" s="119"/>
      <c r="F552" s="120"/>
      <c r="G552" s="121"/>
      <c r="H552" s="122"/>
      <c r="I552" s="123"/>
      <c r="J552" s="124"/>
      <c r="K552" s="125">
        <v>0</v>
      </c>
      <c r="L552" s="126"/>
      <c r="M552" s="127"/>
      <c r="N552" s="128"/>
      <c r="O552" s="129"/>
      <c r="P552" s="130"/>
      <c r="Q552" s="135"/>
      <c r="R552" s="131"/>
      <c r="S552" s="132"/>
      <c r="T552" s="133"/>
      <c r="U552" s="134"/>
    </row>
    <row r="553" spans="1:21" ht="15.75" hidden="1">
      <c r="A553" s="104"/>
      <c r="B553" s="136"/>
      <c r="C553" s="117"/>
      <c r="D553" s="118"/>
      <c r="E553" s="119"/>
      <c r="F553" s="120"/>
      <c r="G553" s="121"/>
      <c r="H553" s="122"/>
      <c r="I553" s="123"/>
      <c r="J553" s="124"/>
      <c r="K553" s="125">
        <v>0</v>
      </c>
      <c r="L553" s="126"/>
      <c r="M553" s="127"/>
      <c r="N553" s="128"/>
      <c r="O553" s="129"/>
      <c r="P553" s="130"/>
      <c r="Q553" s="135"/>
      <c r="R553" s="131"/>
      <c r="S553" s="132"/>
      <c r="T553" s="133"/>
      <c r="U553" s="134"/>
    </row>
    <row r="554" spans="1:21" ht="15.75" hidden="1">
      <c r="A554" s="104"/>
      <c r="B554" s="136"/>
      <c r="C554" s="117"/>
      <c r="D554" s="118"/>
      <c r="E554" s="119"/>
      <c r="F554" s="120"/>
      <c r="G554" s="121"/>
      <c r="H554" s="122"/>
      <c r="I554" s="123"/>
      <c r="J554" s="124"/>
      <c r="K554" s="125">
        <v>0</v>
      </c>
      <c r="L554" s="126"/>
      <c r="M554" s="127"/>
      <c r="N554" s="128"/>
      <c r="O554" s="129"/>
      <c r="P554" s="130"/>
      <c r="Q554" s="135"/>
      <c r="R554" s="131"/>
      <c r="S554" s="132"/>
      <c r="T554" s="133"/>
      <c r="U554" s="134"/>
    </row>
    <row r="555" spans="1:21" ht="15.75" hidden="1">
      <c r="A555" s="104"/>
      <c r="B555" s="136"/>
      <c r="C555" s="117"/>
      <c r="D555" s="118"/>
      <c r="E555" s="119"/>
      <c r="F555" s="120"/>
      <c r="G555" s="121"/>
      <c r="H555" s="122"/>
      <c r="I555" s="123"/>
      <c r="J555" s="124"/>
      <c r="K555" s="125">
        <v>0</v>
      </c>
      <c r="L555" s="126"/>
      <c r="M555" s="127"/>
      <c r="N555" s="128"/>
      <c r="O555" s="129"/>
      <c r="P555" s="130"/>
      <c r="Q555" s="135"/>
      <c r="R555" s="131"/>
      <c r="S555" s="132"/>
      <c r="T555" s="133"/>
      <c r="U555" s="134"/>
    </row>
    <row r="556" spans="1:21" ht="15.75" hidden="1">
      <c r="A556" s="104"/>
      <c r="B556" s="136"/>
      <c r="C556" s="117"/>
      <c r="D556" s="118"/>
      <c r="E556" s="119"/>
      <c r="F556" s="120"/>
      <c r="G556" s="121"/>
      <c r="H556" s="122"/>
      <c r="I556" s="123"/>
      <c r="J556" s="124"/>
      <c r="K556" s="125">
        <v>0</v>
      </c>
      <c r="L556" s="126"/>
      <c r="M556" s="127"/>
      <c r="N556" s="128"/>
      <c r="O556" s="129"/>
      <c r="P556" s="130"/>
      <c r="Q556" s="135"/>
      <c r="R556" s="131"/>
      <c r="S556" s="132"/>
      <c r="T556" s="133"/>
      <c r="U556" s="134"/>
    </row>
    <row r="557" spans="1:21" ht="15.75" hidden="1">
      <c r="A557" s="104"/>
      <c r="B557" s="136"/>
      <c r="C557" s="117"/>
      <c r="D557" s="118"/>
      <c r="E557" s="119"/>
      <c r="F557" s="120"/>
      <c r="G557" s="121"/>
      <c r="H557" s="122"/>
      <c r="I557" s="123"/>
      <c r="J557" s="124"/>
      <c r="K557" s="125">
        <v>0</v>
      </c>
      <c r="L557" s="126"/>
      <c r="M557" s="127"/>
      <c r="N557" s="128"/>
      <c r="O557" s="129"/>
      <c r="P557" s="130"/>
      <c r="Q557" s="135"/>
      <c r="R557" s="131"/>
      <c r="S557" s="132"/>
      <c r="T557" s="133"/>
      <c r="U557" s="134"/>
    </row>
    <row r="558" spans="1:21" ht="15.75" hidden="1">
      <c r="A558" s="104"/>
      <c r="B558" s="136"/>
      <c r="C558" s="117"/>
      <c r="D558" s="118"/>
      <c r="E558" s="119"/>
      <c r="F558" s="120"/>
      <c r="G558" s="121"/>
      <c r="H558" s="122"/>
      <c r="I558" s="123"/>
      <c r="J558" s="124"/>
      <c r="K558" s="125">
        <v>0</v>
      </c>
      <c r="L558" s="126"/>
      <c r="M558" s="127"/>
      <c r="N558" s="128"/>
      <c r="O558" s="129"/>
      <c r="P558" s="130"/>
      <c r="Q558" s="135"/>
      <c r="R558" s="131"/>
      <c r="S558" s="132"/>
      <c r="T558" s="133"/>
      <c r="U558" s="134"/>
    </row>
    <row r="559" spans="1:21" ht="15.75" hidden="1">
      <c r="A559" s="104"/>
      <c r="B559" s="136"/>
      <c r="C559" s="117"/>
      <c r="D559" s="118"/>
      <c r="E559" s="119"/>
      <c r="F559" s="120"/>
      <c r="G559" s="121"/>
      <c r="H559" s="122"/>
      <c r="I559" s="123"/>
      <c r="J559" s="124"/>
      <c r="K559" s="125">
        <v>0</v>
      </c>
      <c r="L559" s="126"/>
      <c r="M559" s="127"/>
      <c r="N559" s="128"/>
      <c r="O559" s="129"/>
      <c r="P559" s="130"/>
      <c r="Q559" s="135"/>
      <c r="R559" s="131"/>
      <c r="S559" s="132"/>
      <c r="T559" s="133"/>
      <c r="U559" s="134"/>
    </row>
    <row r="560" spans="1:21" ht="15.75" hidden="1">
      <c r="A560" s="104"/>
      <c r="B560" s="136"/>
      <c r="C560" s="117"/>
      <c r="D560" s="118"/>
      <c r="E560" s="119"/>
      <c r="F560" s="120"/>
      <c r="G560" s="121"/>
      <c r="H560" s="122"/>
      <c r="I560" s="123"/>
      <c r="J560" s="124"/>
      <c r="K560" s="125">
        <v>0</v>
      </c>
      <c r="L560" s="126"/>
      <c r="M560" s="127"/>
      <c r="N560" s="128"/>
      <c r="O560" s="129"/>
      <c r="P560" s="130"/>
      <c r="Q560" s="135"/>
      <c r="R560" s="131"/>
      <c r="S560" s="132"/>
      <c r="T560" s="133"/>
      <c r="U560" s="134"/>
    </row>
    <row r="561" spans="1:21" ht="15.75" hidden="1">
      <c r="A561" s="104"/>
      <c r="B561" s="136"/>
      <c r="C561" s="117"/>
      <c r="D561" s="118"/>
      <c r="E561" s="119"/>
      <c r="F561" s="120"/>
      <c r="G561" s="121"/>
      <c r="H561" s="122"/>
      <c r="I561" s="123"/>
      <c r="J561" s="124"/>
      <c r="K561" s="125">
        <v>0</v>
      </c>
      <c r="L561" s="126"/>
      <c r="M561" s="127"/>
      <c r="N561" s="128"/>
      <c r="O561" s="129"/>
      <c r="P561" s="130"/>
      <c r="Q561" s="135"/>
      <c r="R561" s="131"/>
      <c r="S561" s="132"/>
      <c r="T561" s="133"/>
      <c r="U561" s="134"/>
    </row>
    <row r="562" spans="1:21" ht="15.75" hidden="1">
      <c r="A562" s="104"/>
      <c r="B562" s="136"/>
      <c r="C562" s="117"/>
      <c r="D562" s="118"/>
      <c r="E562" s="119"/>
      <c r="F562" s="120"/>
      <c r="G562" s="121"/>
      <c r="H562" s="122"/>
      <c r="I562" s="123"/>
      <c r="J562" s="124"/>
      <c r="K562" s="125">
        <v>0</v>
      </c>
      <c r="L562" s="126"/>
      <c r="M562" s="127"/>
      <c r="N562" s="128"/>
      <c r="O562" s="129"/>
      <c r="P562" s="130"/>
      <c r="Q562" s="135"/>
      <c r="R562" s="131"/>
      <c r="S562" s="132"/>
      <c r="T562" s="133"/>
      <c r="U562" s="134"/>
    </row>
    <row r="563" spans="1:21" ht="15.75" hidden="1">
      <c r="A563" s="104"/>
      <c r="B563" s="136"/>
      <c r="C563" s="117"/>
      <c r="D563" s="118"/>
      <c r="E563" s="119"/>
      <c r="F563" s="120"/>
      <c r="G563" s="121"/>
      <c r="H563" s="122"/>
      <c r="I563" s="123"/>
      <c r="J563" s="124"/>
      <c r="K563" s="125">
        <v>0</v>
      </c>
      <c r="L563" s="126"/>
      <c r="M563" s="127"/>
      <c r="N563" s="128"/>
      <c r="O563" s="129"/>
      <c r="P563" s="130"/>
      <c r="Q563" s="135"/>
      <c r="R563" s="131"/>
      <c r="S563" s="132"/>
      <c r="T563" s="133"/>
      <c r="U563" s="134"/>
    </row>
    <row r="564" spans="1:21" ht="15.75" hidden="1">
      <c r="A564" s="104"/>
      <c r="B564" s="136"/>
      <c r="C564" s="117"/>
      <c r="D564" s="118"/>
      <c r="E564" s="119"/>
      <c r="F564" s="120"/>
      <c r="G564" s="121"/>
      <c r="H564" s="122"/>
      <c r="I564" s="123"/>
      <c r="J564" s="124"/>
      <c r="K564" s="125">
        <v>0</v>
      </c>
      <c r="L564" s="126"/>
      <c r="M564" s="127"/>
      <c r="N564" s="128"/>
      <c r="O564" s="129"/>
      <c r="P564" s="130"/>
      <c r="Q564" s="135"/>
      <c r="R564" s="131"/>
      <c r="S564" s="132"/>
      <c r="T564" s="133"/>
      <c r="U564" s="134"/>
    </row>
    <row r="565" spans="1:21" ht="15.75" hidden="1">
      <c r="A565" s="104"/>
      <c r="B565" s="136"/>
      <c r="C565" s="117"/>
      <c r="D565" s="118"/>
      <c r="E565" s="119"/>
      <c r="F565" s="120"/>
      <c r="G565" s="121"/>
      <c r="H565" s="122"/>
      <c r="I565" s="123"/>
      <c r="J565" s="124"/>
      <c r="K565" s="125">
        <v>0</v>
      </c>
      <c r="L565" s="126"/>
      <c r="M565" s="127"/>
      <c r="N565" s="128"/>
      <c r="O565" s="129"/>
      <c r="P565" s="130"/>
      <c r="Q565" s="135"/>
      <c r="R565" s="131"/>
      <c r="S565" s="132"/>
      <c r="T565" s="133"/>
      <c r="U565" s="134"/>
    </row>
    <row r="566" spans="1:21" ht="15.75" hidden="1">
      <c r="A566" s="104"/>
      <c r="B566" s="136"/>
      <c r="C566" s="117"/>
      <c r="D566" s="118"/>
      <c r="E566" s="119"/>
      <c r="F566" s="120"/>
      <c r="G566" s="121"/>
      <c r="H566" s="122"/>
      <c r="I566" s="123"/>
      <c r="J566" s="124"/>
      <c r="K566" s="125">
        <v>0</v>
      </c>
      <c r="L566" s="126"/>
      <c r="M566" s="127"/>
      <c r="N566" s="128"/>
      <c r="O566" s="129"/>
      <c r="P566" s="130"/>
      <c r="Q566" s="135"/>
      <c r="R566" s="131"/>
      <c r="S566" s="132"/>
      <c r="T566" s="133"/>
      <c r="U566" s="134"/>
    </row>
    <row r="567" spans="1:21" ht="15.75" hidden="1">
      <c r="A567" s="104"/>
      <c r="B567" s="136"/>
      <c r="C567" s="117"/>
      <c r="D567" s="118"/>
      <c r="E567" s="119"/>
      <c r="F567" s="120"/>
      <c r="G567" s="121"/>
      <c r="H567" s="122"/>
      <c r="I567" s="123"/>
      <c r="J567" s="124"/>
      <c r="K567" s="125">
        <v>0</v>
      </c>
      <c r="L567" s="126"/>
      <c r="M567" s="127"/>
      <c r="N567" s="128"/>
      <c r="O567" s="129"/>
      <c r="P567" s="130"/>
      <c r="Q567" s="135"/>
      <c r="R567" s="131"/>
      <c r="S567" s="132"/>
      <c r="T567" s="133"/>
      <c r="U567" s="134"/>
    </row>
    <row r="568" spans="1:21" ht="15.75" hidden="1">
      <c r="A568" s="104"/>
      <c r="B568" s="136"/>
      <c r="C568" s="117"/>
      <c r="D568" s="118"/>
      <c r="E568" s="119"/>
      <c r="F568" s="120"/>
      <c r="G568" s="121"/>
      <c r="H568" s="122"/>
      <c r="I568" s="123"/>
      <c r="J568" s="124"/>
      <c r="K568" s="125">
        <v>0</v>
      </c>
      <c r="L568" s="126"/>
      <c r="M568" s="127"/>
      <c r="N568" s="128"/>
      <c r="O568" s="129"/>
      <c r="P568" s="130"/>
      <c r="Q568" s="135"/>
      <c r="R568" s="131"/>
      <c r="S568" s="132"/>
      <c r="T568" s="133"/>
      <c r="U568" s="134"/>
    </row>
    <row r="569" spans="1:21" ht="15.75" hidden="1">
      <c r="A569" s="104"/>
      <c r="B569" s="136"/>
      <c r="C569" s="117"/>
      <c r="D569" s="118"/>
      <c r="E569" s="119"/>
      <c r="F569" s="120"/>
      <c r="G569" s="121"/>
      <c r="H569" s="122"/>
      <c r="I569" s="123"/>
      <c r="J569" s="124"/>
      <c r="K569" s="125">
        <v>0</v>
      </c>
      <c r="L569" s="126"/>
      <c r="M569" s="127"/>
      <c r="N569" s="128"/>
      <c r="O569" s="129"/>
      <c r="P569" s="130"/>
      <c r="Q569" s="135"/>
      <c r="R569" s="131"/>
      <c r="S569" s="132"/>
      <c r="T569" s="133"/>
      <c r="U569" s="134"/>
    </row>
    <row r="570" spans="1:21" ht="63.75">
      <c r="A570" s="104">
        <v>562</v>
      </c>
      <c r="B570" s="136" t="s">
        <v>60</v>
      </c>
      <c r="C570" s="117">
        <v>10234</v>
      </c>
      <c r="D570" s="118" t="s">
        <v>1123</v>
      </c>
      <c r="E570" s="119" t="s">
        <v>1124</v>
      </c>
      <c r="F570" s="120" t="s">
        <v>1125</v>
      </c>
      <c r="G570" s="121" t="s">
        <v>1126</v>
      </c>
      <c r="H570" s="122" t="s">
        <v>1127</v>
      </c>
      <c r="I570" s="123">
        <v>-30</v>
      </c>
      <c r="J570" s="124" t="s">
        <v>51</v>
      </c>
      <c r="K570" s="125">
        <v>247.08</v>
      </c>
      <c r="L570" s="126"/>
      <c r="M570" s="127">
        <f aca="true" t="shared" si="18" ref="M570:M578">IF(ISERROR(K570*L570),0,K570*L570)</f>
        <v>0</v>
      </c>
      <c r="N570" s="128" t="s">
        <v>52</v>
      </c>
      <c r="O570" s="129">
        <v>4607109971598</v>
      </c>
      <c r="P570" s="130" t="str">
        <f aca="true" t="shared" si="19" ref="P570:P578">HYPERLINK("http://www.gardenbulbs.ru/images/Bushes_CL/thumbnails/"&amp;R570&amp;".jpg","фото1")</f>
        <v>фото1</v>
      </c>
      <c r="Q570" s="135"/>
      <c r="R570" s="131" t="s">
        <v>1128</v>
      </c>
      <c r="S570" s="132"/>
      <c r="T570" s="133"/>
      <c r="U570" s="134">
        <v>370</v>
      </c>
    </row>
    <row r="571" spans="1:21" ht="63.75">
      <c r="A571" s="104">
        <v>563</v>
      </c>
      <c r="B571" s="136"/>
      <c r="C571" s="117">
        <v>4952</v>
      </c>
      <c r="D571" s="118" t="s">
        <v>1123</v>
      </c>
      <c r="E571" s="119" t="s">
        <v>1129</v>
      </c>
      <c r="F571" s="120" t="s">
        <v>1130</v>
      </c>
      <c r="G571" s="121" t="s">
        <v>1131</v>
      </c>
      <c r="H571" s="122" t="s">
        <v>1132</v>
      </c>
      <c r="I571" s="123">
        <v>-30</v>
      </c>
      <c r="J571" s="124" t="s">
        <v>51</v>
      </c>
      <c r="K571" s="125">
        <v>196.38800000000003</v>
      </c>
      <c r="L571" s="126"/>
      <c r="M571" s="127">
        <f t="shared" si="18"/>
        <v>0</v>
      </c>
      <c r="N571" s="128" t="s">
        <v>52</v>
      </c>
      <c r="O571" s="129">
        <v>4607109942499</v>
      </c>
      <c r="P571" s="130" t="str">
        <f t="shared" si="19"/>
        <v>фото1</v>
      </c>
      <c r="Q571" s="135"/>
      <c r="R571" s="131" t="s">
        <v>1130</v>
      </c>
      <c r="S571" s="132"/>
      <c r="T571" s="133"/>
      <c r="U571" s="134">
        <v>370</v>
      </c>
    </row>
    <row r="572" spans="1:21" ht="76.5">
      <c r="A572" s="104">
        <v>564</v>
      </c>
      <c r="B572" s="136"/>
      <c r="C572" s="117">
        <v>5580</v>
      </c>
      <c r="D572" s="118" t="s">
        <v>1123</v>
      </c>
      <c r="E572" s="119" t="s">
        <v>1133</v>
      </c>
      <c r="F572" s="120" t="s">
        <v>1134</v>
      </c>
      <c r="G572" s="121" t="s">
        <v>1135</v>
      </c>
      <c r="H572" s="122" t="s">
        <v>1136</v>
      </c>
      <c r="I572" s="123">
        <v>-30</v>
      </c>
      <c r="J572" s="124" t="s">
        <v>51</v>
      </c>
      <c r="K572" s="125">
        <v>196.38800000000003</v>
      </c>
      <c r="L572" s="126"/>
      <c r="M572" s="127">
        <f t="shared" si="18"/>
        <v>0</v>
      </c>
      <c r="N572" s="128" t="s">
        <v>52</v>
      </c>
      <c r="O572" s="129">
        <v>4607109934180</v>
      </c>
      <c r="P572" s="130" t="str">
        <f t="shared" si="19"/>
        <v>фото1</v>
      </c>
      <c r="Q572" s="135"/>
      <c r="R572" s="131" t="s">
        <v>1134</v>
      </c>
      <c r="S572" s="132"/>
      <c r="T572" s="133"/>
      <c r="U572" s="134">
        <v>370</v>
      </c>
    </row>
    <row r="573" spans="1:21" ht="30">
      <c r="A573" s="104">
        <v>565</v>
      </c>
      <c r="B573" s="136"/>
      <c r="C573" s="117">
        <v>5582</v>
      </c>
      <c r="D573" s="118" t="s">
        <v>1123</v>
      </c>
      <c r="E573" s="119" t="s">
        <v>1137</v>
      </c>
      <c r="F573" s="120" t="s">
        <v>1138</v>
      </c>
      <c r="G573" s="121" t="s">
        <v>1139</v>
      </c>
      <c r="H573" s="122" t="s">
        <v>1136</v>
      </c>
      <c r="I573" s="123">
        <v>-30</v>
      </c>
      <c r="J573" s="124" t="s">
        <v>51</v>
      </c>
      <c r="K573" s="125">
        <v>196.38800000000003</v>
      </c>
      <c r="L573" s="126"/>
      <c r="M573" s="127">
        <f t="shared" si="18"/>
        <v>0</v>
      </c>
      <c r="N573" s="128" t="s">
        <v>52</v>
      </c>
      <c r="O573" s="129">
        <v>4607109934173</v>
      </c>
      <c r="P573" s="130" t="str">
        <f t="shared" si="19"/>
        <v>фото1</v>
      </c>
      <c r="Q573" s="135"/>
      <c r="R573" s="131" t="s">
        <v>1138</v>
      </c>
      <c r="S573" s="132"/>
      <c r="T573" s="133"/>
      <c r="U573" s="134">
        <v>370</v>
      </c>
    </row>
    <row r="574" spans="1:21" ht="30">
      <c r="A574" s="104">
        <v>566</v>
      </c>
      <c r="B574" s="136"/>
      <c r="C574" s="117">
        <v>7375</v>
      </c>
      <c r="D574" s="118" t="s">
        <v>1123</v>
      </c>
      <c r="E574" s="119" t="s">
        <v>1140</v>
      </c>
      <c r="F574" s="120" t="s">
        <v>1141</v>
      </c>
      <c r="G574" s="121" t="s">
        <v>1142</v>
      </c>
      <c r="H574" s="122">
        <v>180</v>
      </c>
      <c r="I574" s="123">
        <v>-30</v>
      </c>
      <c r="J574" s="124" t="s">
        <v>117</v>
      </c>
      <c r="K574" s="125">
        <v>196.38800000000003</v>
      </c>
      <c r="L574" s="126"/>
      <c r="M574" s="127">
        <f t="shared" si="18"/>
        <v>0</v>
      </c>
      <c r="N574" s="128" t="s">
        <v>52</v>
      </c>
      <c r="O574" s="129">
        <v>4607109939871</v>
      </c>
      <c r="P574" s="130" t="str">
        <f t="shared" si="19"/>
        <v>фото1</v>
      </c>
      <c r="Q574" s="135"/>
      <c r="R574" s="131" t="s">
        <v>1141</v>
      </c>
      <c r="S574" s="132"/>
      <c r="T574" s="133"/>
      <c r="U574" s="134">
        <v>370</v>
      </c>
    </row>
    <row r="575" spans="1:21" ht="63.75">
      <c r="A575" s="104">
        <v>567</v>
      </c>
      <c r="B575" s="136" t="s">
        <v>60</v>
      </c>
      <c r="C575" s="117">
        <v>10938</v>
      </c>
      <c r="D575" s="118" t="s">
        <v>1123</v>
      </c>
      <c r="E575" s="119" t="s">
        <v>1143</v>
      </c>
      <c r="F575" s="120" t="s">
        <v>1144</v>
      </c>
      <c r="G575" s="121" t="s">
        <v>1145</v>
      </c>
      <c r="H575" s="122" t="s">
        <v>1146</v>
      </c>
      <c r="I575" s="123">
        <v>-30</v>
      </c>
      <c r="J575" s="124" t="s">
        <v>51</v>
      </c>
      <c r="K575" s="125">
        <v>196.38800000000003</v>
      </c>
      <c r="L575" s="126"/>
      <c r="M575" s="127">
        <f t="shared" si="18"/>
        <v>0</v>
      </c>
      <c r="N575" s="128" t="s">
        <v>52</v>
      </c>
      <c r="O575" s="129">
        <v>4607109924082</v>
      </c>
      <c r="P575" s="130" t="str">
        <f t="shared" si="19"/>
        <v>фото1</v>
      </c>
      <c r="Q575" s="135"/>
      <c r="R575" s="131" t="s">
        <v>1147</v>
      </c>
      <c r="S575" s="132"/>
      <c r="T575" s="133"/>
      <c r="U575" s="134">
        <v>370</v>
      </c>
    </row>
    <row r="576" spans="1:21" ht="38.25">
      <c r="A576" s="104">
        <v>568</v>
      </c>
      <c r="B576" s="136" t="s">
        <v>60</v>
      </c>
      <c r="C576" s="117">
        <v>10939</v>
      </c>
      <c r="D576" s="118" t="s">
        <v>1123</v>
      </c>
      <c r="E576" s="119" t="s">
        <v>1148</v>
      </c>
      <c r="F576" s="120" t="s">
        <v>1149</v>
      </c>
      <c r="G576" s="121" t="s">
        <v>1150</v>
      </c>
      <c r="H576" s="122" t="s">
        <v>865</v>
      </c>
      <c r="I576" s="123">
        <v>-30</v>
      </c>
      <c r="J576" s="124" t="s">
        <v>1151</v>
      </c>
      <c r="K576" s="125">
        <v>658.5320000000002</v>
      </c>
      <c r="L576" s="126"/>
      <c r="M576" s="127">
        <f t="shared" si="18"/>
        <v>0</v>
      </c>
      <c r="N576" s="128" t="s">
        <v>52</v>
      </c>
      <c r="O576" s="129">
        <v>4607109924075</v>
      </c>
      <c r="P576" s="130" t="str">
        <f t="shared" si="19"/>
        <v>фото1</v>
      </c>
      <c r="Q576" s="135"/>
      <c r="R576" s="131" t="s">
        <v>1152</v>
      </c>
      <c r="S576" s="132"/>
      <c r="T576" s="133"/>
      <c r="U576" s="134" t="s">
        <v>128</v>
      </c>
    </row>
    <row r="577" spans="1:21" ht="38.25">
      <c r="A577" s="104">
        <v>569</v>
      </c>
      <c r="B577" s="136" t="s">
        <v>60</v>
      </c>
      <c r="C577" s="117">
        <v>10937</v>
      </c>
      <c r="D577" s="118" t="s">
        <v>1123</v>
      </c>
      <c r="E577" s="119" t="s">
        <v>1153</v>
      </c>
      <c r="F577" s="120" t="s">
        <v>1154</v>
      </c>
      <c r="G577" s="121" t="s">
        <v>1155</v>
      </c>
      <c r="H577" s="122" t="s">
        <v>1156</v>
      </c>
      <c r="I577" s="123">
        <v>-30</v>
      </c>
      <c r="J577" s="124" t="s">
        <v>51</v>
      </c>
      <c r="K577" s="125">
        <v>459.708</v>
      </c>
      <c r="L577" s="126"/>
      <c r="M577" s="127">
        <f t="shared" si="18"/>
        <v>0</v>
      </c>
      <c r="N577" s="128" t="s">
        <v>52</v>
      </c>
      <c r="O577" s="129">
        <v>4607109924099</v>
      </c>
      <c r="P577" s="130" t="str">
        <f t="shared" si="19"/>
        <v>фото1</v>
      </c>
      <c r="Q577" s="135"/>
      <c r="R577" s="131" t="s">
        <v>1157</v>
      </c>
      <c r="S577" s="132"/>
      <c r="T577" s="133"/>
      <c r="U577" s="134" t="s">
        <v>128</v>
      </c>
    </row>
    <row r="578" spans="1:21" ht="204">
      <c r="A578" s="104">
        <v>570</v>
      </c>
      <c r="B578" s="136"/>
      <c r="C578" s="117">
        <v>5545</v>
      </c>
      <c r="D578" s="118" t="s">
        <v>1123</v>
      </c>
      <c r="E578" s="119" t="s">
        <v>1158</v>
      </c>
      <c r="F578" s="120" t="s">
        <v>1159</v>
      </c>
      <c r="G578" s="121" t="s">
        <v>1160</v>
      </c>
      <c r="H578" s="122" t="s">
        <v>1136</v>
      </c>
      <c r="I578" s="123">
        <v>-30</v>
      </c>
      <c r="J578" s="124" t="s">
        <v>51</v>
      </c>
      <c r="K578" s="125">
        <v>336.4</v>
      </c>
      <c r="L578" s="126"/>
      <c r="M578" s="127">
        <f t="shared" si="18"/>
        <v>0</v>
      </c>
      <c r="N578" s="128" t="s">
        <v>52</v>
      </c>
      <c r="O578" s="129">
        <v>4607109935811</v>
      </c>
      <c r="P578" s="130" t="str">
        <f t="shared" si="19"/>
        <v>фото1</v>
      </c>
      <c r="Q578" s="135"/>
      <c r="R578" s="131" t="s">
        <v>1159</v>
      </c>
      <c r="S578" s="132"/>
      <c r="T578" s="133"/>
      <c r="U578" s="134">
        <v>370</v>
      </c>
    </row>
    <row r="579" spans="1:21" ht="15.75" hidden="1">
      <c r="A579" s="104"/>
      <c r="B579" s="136"/>
      <c r="C579" s="117"/>
      <c r="D579" s="118"/>
      <c r="E579" s="119"/>
      <c r="F579" s="120"/>
      <c r="G579" s="121"/>
      <c r="H579" s="122"/>
      <c r="I579" s="123"/>
      <c r="J579" s="124"/>
      <c r="K579" s="125"/>
      <c r="L579" s="126"/>
      <c r="M579" s="127"/>
      <c r="N579" s="128"/>
      <c r="O579" s="129"/>
      <c r="P579" s="130"/>
      <c r="Q579" s="135"/>
      <c r="R579" s="131"/>
      <c r="S579" s="132"/>
      <c r="T579" s="133"/>
      <c r="U579" s="134"/>
    </row>
    <row r="580" spans="1:21" ht="51">
      <c r="A580" s="104">
        <v>572</v>
      </c>
      <c r="B580" s="136"/>
      <c r="C580" s="117">
        <v>4953</v>
      </c>
      <c r="D580" s="118" t="s">
        <v>1123</v>
      </c>
      <c r="E580" s="119" t="s">
        <v>1161</v>
      </c>
      <c r="F580" s="120" t="s">
        <v>1162</v>
      </c>
      <c r="G580" s="121" t="s">
        <v>1163</v>
      </c>
      <c r="H580" s="122" t="s">
        <v>1164</v>
      </c>
      <c r="I580" s="123">
        <v>-30</v>
      </c>
      <c r="J580" s="124" t="s">
        <v>140</v>
      </c>
      <c r="K580" s="125">
        <v>196.38800000000003</v>
      </c>
      <c r="L580" s="126"/>
      <c r="M580" s="127">
        <f>IF(ISERROR(K580*L580),0,K580*L580)</f>
        <v>0</v>
      </c>
      <c r="N580" s="128" t="s">
        <v>52</v>
      </c>
      <c r="O580" s="129">
        <v>4607109942505</v>
      </c>
      <c r="P580" s="130" t="str">
        <f>HYPERLINK("http://www.gardenbulbs.ru/images/Bushes_CL/thumbnails/"&amp;R580&amp;".jpg","фото1")</f>
        <v>фото1</v>
      </c>
      <c r="Q580" s="135"/>
      <c r="R580" s="131" t="s">
        <v>1162</v>
      </c>
      <c r="S580" s="132"/>
      <c r="T580" s="133"/>
      <c r="U580" s="134">
        <v>370</v>
      </c>
    </row>
    <row r="581" spans="1:21" ht="30">
      <c r="A581" s="104">
        <v>573</v>
      </c>
      <c r="B581" s="136"/>
      <c r="C581" s="117">
        <v>7376</v>
      </c>
      <c r="D581" s="118" t="s">
        <v>1123</v>
      </c>
      <c r="E581" s="119" t="s">
        <v>1165</v>
      </c>
      <c r="F581" s="120" t="s">
        <v>1166</v>
      </c>
      <c r="G581" s="121" t="s">
        <v>1167</v>
      </c>
      <c r="H581" s="122" t="s">
        <v>1136</v>
      </c>
      <c r="I581" s="123">
        <v>-30</v>
      </c>
      <c r="J581" s="124" t="s">
        <v>117</v>
      </c>
      <c r="K581" s="125">
        <v>196.38800000000003</v>
      </c>
      <c r="L581" s="126"/>
      <c r="M581" s="127">
        <f>IF(ISERROR(K581*L581),0,K581*L581)</f>
        <v>0</v>
      </c>
      <c r="N581" s="128" t="s">
        <v>52</v>
      </c>
      <c r="O581" s="129">
        <v>4607109939864</v>
      </c>
      <c r="P581" s="130" t="str">
        <f>HYPERLINK("http://www.gardenbulbs.ru/images/Bushes_CL/thumbnails/"&amp;R581&amp;".jpg","фото1")</f>
        <v>фото1</v>
      </c>
      <c r="Q581" s="135"/>
      <c r="R581" s="131" t="s">
        <v>1166</v>
      </c>
      <c r="S581" s="132"/>
      <c r="T581" s="133"/>
      <c r="U581" s="134">
        <v>370</v>
      </c>
    </row>
    <row r="582" spans="1:21" ht="51">
      <c r="A582" s="104">
        <v>574</v>
      </c>
      <c r="B582" s="136"/>
      <c r="C582" s="117">
        <v>5547</v>
      </c>
      <c r="D582" s="118" t="s">
        <v>1123</v>
      </c>
      <c r="E582" s="119" t="s">
        <v>1168</v>
      </c>
      <c r="F582" s="120" t="s">
        <v>1169</v>
      </c>
      <c r="G582" s="121" t="s">
        <v>1170</v>
      </c>
      <c r="H582" s="122" t="s">
        <v>1171</v>
      </c>
      <c r="I582" s="123">
        <v>-30</v>
      </c>
      <c r="J582" s="124" t="s">
        <v>117</v>
      </c>
      <c r="K582" s="125">
        <v>207.06</v>
      </c>
      <c r="L582" s="126"/>
      <c r="M582" s="127">
        <f>IF(ISERROR(K582*L582),0,K582*L582)</f>
        <v>0</v>
      </c>
      <c r="N582" s="128" t="s">
        <v>52</v>
      </c>
      <c r="O582" s="129">
        <v>4607109935798</v>
      </c>
      <c r="P582" s="130" t="str">
        <f>HYPERLINK("http://www.gardenbulbs.ru/images/Bushes_CL/thumbnails/"&amp;R582&amp;".jpg","фото1")</f>
        <v>фото1</v>
      </c>
      <c r="Q582" s="135"/>
      <c r="R582" s="131" t="s">
        <v>1169</v>
      </c>
      <c r="S582" s="132"/>
      <c r="T582" s="133"/>
      <c r="U582" s="134">
        <v>370</v>
      </c>
    </row>
    <row r="583" spans="1:21" ht="15.75" hidden="1">
      <c r="A583" s="104"/>
      <c r="B583" s="136"/>
      <c r="C583" s="117"/>
      <c r="D583" s="118"/>
      <c r="E583" s="119"/>
      <c r="F583" s="120"/>
      <c r="G583" s="121"/>
      <c r="H583" s="122"/>
      <c r="I583" s="123"/>
      <c r="J583" s="124"/>
      <c r="K583" s="125">
        <v>0</v>
      </c>
      <c r="L583" s="126"/>
      <c r="M583" s="127"/>
      <c r="N583" s="128"/>
      <c r="O583" s="129"/>
      <c r="P583" s="130"/>
      <c r="Q583" s="135"/>
      <c r="R583" s="131"/>
      <c r="S583" s="132"/>
      <c r="T583" s="133"/>
      <c r="U583" s="134"/>
    </row>
    <row r="584" spans="1:21" ht="15.75" hidden="1">
      <c r="A584" s="104"/>
      <c r="B584" s="136"/>
      <c r="C584" s="117"/>
      <c r="D584" s="118"/>
      <c r="E584" s="119"/>
      <c r="F584" s="120"/>
      <c r="G584" s="121"/>
      <c r="H584" s="122"/>
      <c r="I584" s="123"/>
      <c r="J584" s="124"/>
      <c r="K584" s="125">
        <v>0</v>
      </c>
      <c r="L584" s="126"/>
      <c r="M584" s="127"/>
      <c r="N584" s="128"/>
      <c r="O584" s="129"/>
      <c r="P584" s="130"/>
      <c r="Q584" s="135"/>
      <c r="R584" s="131"/>
      <c r="S584" s="132"/>
      <c r="T584" s="133"/>
      <c r="U584" s="134"/>
    </row>
    <row r="585" spans="1:21" ht="15.75" hidden="1">
      <c r="A585" s="104"/>
      <c r="B585" s="136"/>
      <c r="C585" s="117"/>
      <c r="D585" s="118"/>
      <c r="E585" s="119"/>
      <c r="F585" s="120"/>
      <c r="G585" s="121"/>
      <c r="H585" s="122"/>
      <c r="I585" s="123"/>
      <c r="J585" s="124"/>
      <c r="K585" s="125">
        <v>0</v>
      </c>
      <c r="L585" s="126"/>
      <c r="M585" s="127"/>
      <c r="N585" s="128"/>
      <c r="O585" s="129"/>
      <c r="P585" s="130"/>
      <c r="Q585" s="135"/>
      <c r="R585" s="131"/>
      <c r="S585" s="132"/>
      <c r="T585" s="133"/>
      <c r="U585" s="134"/>
    </row>
    <row r="586" spans="1:21" ht="15.75" hidden="1">
      <c r="A586" s="104"/>
      <c r="B586" s="136"/>
      <c r="C586" s="117"/>
      <c r="D586" s="118"/>
      <c r="E586" s="119"/>
      <c r="F586" s="120"/>
      <c r="G586" s="121"/>
      <c r="H586" s="122"/>
      <c r="I586" s="123"/>
      <c r="J586" s="124"/>
      <c r="K586" s="125">
        <v>0</v>
      </c>
      <c r="L586" s="126"/>
      <c r="M586" s="127"/>
      <c r="N586" s="128"/>
      <c r="O586" s="129"/>
      <c r="P586" s="130"/>
      <c r="Q586" s="135"/>
      <c r="R586" s="131"/>
      <c r="S586" s="132"/>
      <c r="T586" s="133"/>
      <c r="U586" s="134"/>
    </row>
    <row r="587" spans="1:21" ht="15.75" hidden="1">
      <c r="A587" s="104"/>
      <c r="B587" s="136"/>
      <c r="C587" s="117"/>
      <c r="D587" s="118"/>
      <c r="E587" s="119"/>
      <c r="F587" s="120"/>
      <c r="G587" s="121"/>
      <c r="H587" s="122"/>
      <c r="I587" s="123"/>
      <c r="J587" s="124"/>
      <c r="K587" s="125">
        <v>0</v>
      </c>
      <c r="L587" s="126"/>
      <c r="M587" s="127"/>
      <c r="N587" s="128"/>
      <c r="O587" s="129"/>
      <c r="P587" s="130"/>
      <c r="Q587" s="135"/>
      <c r="R587" s="131"/>
      <c r="S587" s="132"/>
      <c r="T587" s="133"/>
      <c r="U587" s="134"/>
    </row>
    <row r="588" spans="1:21" ht="15.75" hidden="1">
      <c r="A588" s="104"/>
      <c r="B588" s="136"/>
      <c r="C588" s="117"/>
      <c r="D588" s="118"/>
      <c r="E588" s="119"/>
      <c r="F588" s="120"/>
      <c r="G588" s="121"/>
      <c r="H588" s="122"/>
      <c r="I588" s="123"/>
      <c r="J588" s="124"/>
      <c r="K588" s="125">
        <v>0</v>
      </c>
      <c r="L588" s="126"/>
      <c r="M588" s="127"/>
      <c r="N588" s="128"/>
      <c r="O588" s="129"/>
      <c r="P588" s="130"/>
      <c r="Q588" s="135"/>
      <c r="R588" s="131"/>
      <c r="S588" s="132"/>
      <c r="T588" s="133"/>
      <c r="U588" s="134"/>
    </row>
    <row r="589" spans="1:21" ht="15.75" hidden="1">
      <c r="A589" s="104"/>
      <c r="B589" s="136"/>
      <c r="C589" s="117"/>
      <c r="D589" s="118"/>
      <c r="E589" s="119"/>
      <c r="F589" s="120"/>
      <c r="G589" s="121"/>
      <c r="H589" s="122"/>
      <c r="I589" s="123"/>
      <c r="J589" s="124"/>
      <c r="K589" s="125">
        <v>0</v>
      </c>
      <c r="L589" s="126"/>
      <c r="M589" s="127"/>
      <c r="N589" s="128"/>
      <c r="O589" s="129"/>
      <c r="P589" s="130"/>
      <c r="Q589" s="135"/>
      <c r="R589" s="131"/>
      <c r="S589" s="132"/>
      <c r="T589" s="133"/>
      <c r="U589" s="134"/>
    </row>
    <row r="590" spans="1:21" ht="15.75" hidden="1">
      <c r="A590" s="104"/>
      <c r="B590" s="136"/>
      <c r="C590" s="117"/>
      <c r="D590" s="118"/>
      <c r="E590" s="119"/>
      <c r="F590" s="120"/>
      <c r="G590" s="121"/>
      <c r="H590" s="122"/>
      <c r="I590" s="123"/>
      <c r="J590" s="124"/>
      <c r="K590" s="125">
        <v>0</v>
      </c>
      <c r="L590" s="126"/>
      <c r="M590" s="127"/>
      <c r="N590" s="128"/>
      <c r="O590" s="129"/>
      <c r="P590" s="130"/>
      <c r="Q590" s="135"/>
      <c r="R590" s="131"/>
      <c r="S590" s="132"/>
      <c r="T590" s="133"/>
      <c r="U590" s="134"/>
    </row>
    <row r="591" spans="1:21" ht="15.75" hidden="1">
      <c r="A591" s="104"/>
      <c r="B591" s="136"/>
      <c r="C591" s="117"/>
      <c r="D591" s="118"/>
      <c r="E591" s="119"/>
      <c r="F591" s="120"/>
      <c r="G591" s="121"/>
      <c r="H591" s="122"/>
      <c r="I591" s="123"/>
      <c r="J591" s="124"/>
      <c r="K591" s="125">
        <v>0</v>
      </c>
      <c r="L591" s="126"/>
      <c r="M591" s="127"/>
      <c r="N591" s="128"/>
      <c r="O591" s="129"/>
      <c r="P591" s="130"/>
      <c r="Q591" s="135"/>
      <c r="R591" s="131"/>
      <c r="S591" s="132"/>
      <c r="T591" s="133"/>
      <c r="U591" s="134"/>
    </row>
    <row r="592" spans="1:21" ht="15.75" hidden="1">
      <c r="A592" s="104"/>
      <c r="B592" s="136"/>
      <c r="C592" s="117"/>
      <c r="D592" s="118"/>
      <c r="E592" s="119"/>
      <c r="F592" s="120"/>
      <c r="G592" s="121"/>
      <c r="H592" s="122"/>
      <c r="I592" s="123"/>
      <c r="J592" s="124"/>
      <c r="K592" s="125">
        <v>0</v>
      </c>
      <c r="L592" s="126"/>
      <c r="M592" s="127"/>
      <c r="N592" s="128"/>
      <c r="O592" s="129"/>
      <c r="P592" s="130"/>
      <c r="Q592" s="135"/>
      <c r="R592" s="131"/>
      <c r="S592" s="132"/>
      <c r="T592" s="133"/>
      <c r="U592" s="134"/>
    </row>
    <row r="593" spans="1:21" ht="15.75" hidden="1">
      <c r="A593" s="104"/>
      <c r="B593" s="136"/>
      <c r="C593" s="117"/>
      <c r="D593" s="118"/>
      <c r="E593" s="119"/>
      <c r="F593" s="120"/>
      <c r="G593" s="121"/>
      <c r="H593" s="122"/>
      <c r="I593" s="123"/>
      <c r="J593" s="124"/>
      <c r="K593" s="125">
        <v>0</v>
      </c>
      <c r="L593" s="126"/>
      <c r="M593" s="127"/>
      <c r="N593" s="128"/>
      <c r="O593" s="129"/>
      <c r="P593" s="130"/>
      <c r="Q593" s="135"/>
      <c r="R593" s="131"/>
      <c r="S593" s="132"/>
      <c r="T593" s="133"/>
      <c r="U593" s="134"/>
    </row>
    <row r="594" spans="1:21" ht="15.75" hidden="1">
      <c r="A594" s="104"/>
      <c r="B594" s="136"/>
      <c r="C594" s="117"/>
      <c r="D594" s="118"/>
      <c r="E594" s="119"/>
      <c r="F594" s="120"/>
      <c r="G594" s="121"/>
      <c r="H594" s="122"/>
      <c r="I594" s="123"/>
      <c r="J594" s="124"/>
      <c r="K594" s="125">
        <v>0</v>
      </c>
      <c r="L594" s="126"/>
      <c r="M594" s="127"/>
      <c r="N594" s="128"/>
      <c r="O594" s="129"/>
      <c r="P594" s="130"/>
      <c r="Q594" s="135"/>
      <c r="R594" s="131"/>
      <c r="S594" s="132"/>
      <c r="T594" s="133"/>
      <c r="U594" s="134"/>
    </row>
    <row r="595" spans="1:21" ht="15.75" hidden="1">
      <c r="A595" s="104"/>
      <c r="B595" s="136"/>
      <c r="C595" s="117"/>
      <c r="D595" s="118"/>
      <c r="E595" s="119"/>
      <c r="F595" s="120"/>
      <c r="G595" s="121"/>
      <c r="H595" s="122"/>
      <c r="I595" s="123"/>
      <c r="J595" s="124"/>
      <c r="K595" s="125">
        <v>0</v>
      </c>
      <c r="L595" s="126"/>
      <c r="M595" s="127"/>
      <c r="N595" s="128"/>
      <c r="O595" s="129"/>
      <c r="P595" s="130"/>
      <c r="Q595" s="130"/>
      <c r="R595" s="131"/>
      <c r="S595" s="132"/>
      <c r="T595" s="133"/>
      <c r="U595" s="134"/>
    </row>
    <row r="596" spans="1:21" ht="15.75" hidden="1">
      <c r="A596" s="104"/>
      <c r="B596" s="136"/>
      <c r="C596" s="117"/>
      <c r="D596" s="118"/>
      <c r="E596" s="119"/>
      <c r="F596" s="120"/>
      <c r="G596" s="121"/>
      <c r="H596" s="122"/>
      <c r="I596" s="123"/>
      <c r="J596" s="124"/>
      <c r="K596" s="125">
        <v>0</v>
      </c>
      <c r="L596" s="126"/>
      <c r="M596" s="127"/>
      <c r="N596" s="128"/>
      <c r="O596" s="129"/>
      <c r="P596" s="130"/>
      <c r="Q596" s="135"/>
      <c r="R596" s="131"/>
      <c r="S596" s="132"/>
      <c r="T596" s="133"/>
      <c r="U596" s="134"/>
    </row>
    <row r="597" spans="1:21" ht="15.75" hidden="1">
      <c r="A597" s="104"/>
      <c r="B597" s="136"/>
      <c r="C597" s="117"/>
      <c r="D597" s="118"/>
      <c r="E597" s="119"/>
      <c r="F597" s="120"/>
      <c r="G597" s="121"/>
      <c r="H597" s="122"/>
      <c r="I597" s="123"/>
      <c r="J597" s="124"/>
      <c r="K597" s="125">
        <v>0</v>
      </c>
      <c r="L597" s="126"/>
      <c r="M597" s="127"/>
      <c r="N597" s="128"/>
      <c r="O597" s="129"/>
      <c r="P597" s="130"/>
      <c r="Q597" s="135"/>
      <c r="R597" s="131"/>
      <c r="S597" s="132"/>
      <c r="T597" s="133"/>
      <c r="U597" s="134"/>
    </row>
    <row r="598" spans="1:21" ht="15.75" hidden="1">
      <c r="A598" s="104"/>
      <c r="B598" s="136"/>
      <c r="C598" s="117"/>
      <c r="D598" s="118"/>
      <c r="E598" s="119"/>
      <c r="F598" s="120"/>
      <c r="G598" s="121"/>
      <c r="H598" s="122"/>
      <c r="I598" s="123"/>
      <c r="J598" s="124"/>
      <c r="K598" s="125">
        <v>0</v>
      </c>
      <c r="L598" s="126"/>
      <c r="M598" s="127"/>
      <c r="N598" s="128"/>
      <c r="O598" s="129"/>
      <c r="P598" s="130"/>
      <c r="Q598" s="135"/>
      <c r="R598" s="131"/>
      <c r="S598" s="132"/>
      <c r="T598" s="133"/>
      <c r="U598" s="134"/>
    </row>
    <row r="599" spans="1:21" ht="15.75" hidden="1">
      <c r="A599" s="104"/>
      <c r="B599" s="136"/>
      <c r="C599" s="117"/>
      <c r="D599" s="118"/>
      <c r="E599" s="119"/>
      <c r="F599" s="120"/>
      <c r="G599" s="121"/>
      <c r="H599" s="122"/>
      <c r="I599" s="123"/>
      <c r="J599" s="124"/>
      <c r="K599" s="125">
        <v>0</v>
      </c>
      <c r="L599" s="126"/>
      <c r="M599" s="127"/>
      <c r="N599" s="128"/>
      <c r="O599" s="129"/>
      <c r="P599" s="130"/>
      <c r="Q599" s="135"/>
      <c r="R599" s="131"/>
      <c r="S599" s="132"/>
      <c r="T599" s="133"/>
      <c r="U599" s="134"/>
    </row>
    <row r="600" spans="1:21" ht="15.75" hidden="1">
      <c r="A600" s="104"/>
      <c r="B600" s="136"/>
      <c r="C600" s="117"/>
      <c r="D600" s="118"/>
      <c r="E600" s="119"/>
      <c r="F600" s="120"/>
      <c r="G600" s="121"/>
      <c r="H600" s="122"/>
      <c r="I600" s="123"/>
      <c r="J600" s="124"/>
      <c r="K600" s="125">
        <v>0</v>
      </c>
      <c r="L600" s="126"/>
      <c r="M600" s="127"/>
      <c r="N600" s="128"/>
      <c r="O600" s="129"/>
      <c r="P600" s="130"/>
      <c r="Q600" s="135"/>
      <c r="R600" s="131"/>
      <c r="S600" s="132"/>
      <c r="T600" s="133"/>
      <c r="U600" s="134"/>
    </row>
    <row r="601" spans="1:21" ht="15.75" hidden="1">
      <c r="A601" s="104"/>
      <c r="B601" s="136"/>
      <c r="C601" s="117"/>
      <c r="D601" s="118"/>
      <c r="E601" s="119"/>
      <c r="F601" s="120"/>
      <c r="G601" s="121"/>
      <c r="H601" s="122"/>
      <c r="I601" s="123"/>
      <c r="J601" s="124"/>
      <c r="K601" s="125">
        <v>0</v>
      </c>
      <c r="L601" s="126"/>
      <c r="M601" s="127"/>
      <c r="N601" s="128"/>
      <c r="O601" s="129"/>
      <c r="P601" s="130"/>
      <c r="Q601" s="135"/>
      <c r="R601" s="131"/>
      <c r="S601" s="132"/>
      <c r="T601" s="133"/>
      <c r="U601" s="134"/>
    </row>
    <row r="602" spans="1:21" ht="15.75" hidden="1">
      <c r="A602" s="104"/>
      <c r="B602" s="136"/>
      <c r="C602" s="117"/>
      <c r="D602" s="118"/>
      <c r="E602" s="119"/>
      <c r="F602" s="120"/>
      <c r="G602" s="121"/>
      <c r="H602" s="122"/>
      <c r="I602" s="123"/>
      <c r="J602" s="124"/>
      <c r="K602" s="125">
        <v>0</v>
      </c>
      <c r="L602" s="126"/>
      <c r="M602" s="127"/>
      <c r="N602" s="128"/>
      <c r="O602" s="129"/>
      <c r="P602" s="130"/>
      <c r="Q602" s="135"/>
      <c r="R602" s="131"/>
      <c r="S602" s="132"/>
      <c r="T602" s="133"/>
      <c r="U602" s="134"/>
    </row>
    <row r="603" spans="1:21" ht="15.75" hidden="1">
      <c r="A603" s="104"/>
      <c r="B603" s="136"/>
      <c r="C603" s="117"/>
      <c r="D603" s="118"/>
      <c r="E603" s="119"/>
      <c r="F603" s="120"/>
      <c r="G603" s="121"/>
      <c r="H603" s="122"/>
      <c r="I603" s="123"/>
      <c r="J603" s="124"/>
      <c r="K603" s="125">
        <v>0</v>
      </c>
      <c r="L603" s="126"/>
      <c r="M603" s="127"/>
      <c r="N603" s="128"/>
      <c r="O603" s="129"/>
      <c r="P603" s="130"/>
      <c r="Q603" s="135"/>
      <c r="R603" s="131"/>
      <c r="S603" s="132"/>
      <c r="T603" s="133"/>
      <c r="U603" s="134"/>
    </row>
    <row r="604" spans="1:21" ht="15.75" hidden="1">
      <c r="A604" s="104"/>
      <c r="B604" s="136"/>
      <c r="C604" s="117"/>
      <c r="D604" s="118"/>
      <c r="E604" s="119"/>
      <c r="F604" s="120"/>
      <c r="G604" s="121"/>
      <c r="H604" s="122"/>
      <c r="I604" s="123"/>
      <c r="J604" s="124"/>
      <c r="K604" s="125">
        <v>0</v>
      </c>
      <c r="L604" s="126"/>
      <c r="M604" s="127"/>
      <c r="N604" s="128"/>
      <c r="O604" s="129"/>
      <c r="P604" s="130"/>
      <c r="Q604" s="135"/>
      <c r="R604" s="131"/>
      <c r="S604" s="132"/>
      <c r="T604" s="133"/>
      <c r="U604" s="134"/>
    </row>
    <row r="605" spans="1:21" ht="63.75">
      <c r="A605" s="104">
        <v>597</v>
      </c>
      <c r="B605" s="136"/>
      <c r="C605" s="117">
        <v>4960</v>
      </c>
      <c r="D605" s="118" t="s">
        <v>1172</v>
      </c>
      <c r="E605" s="119" t="s">
        <v>1173</v>
      </c>
      <c r="F605" s="120" t="s">
        <v>1174</v>
      </c>
      <c r="G605" s="121" t="s">
        <v>1175</v>
      </c>
      <c r="H605" s="122">
        <v>150</v>
      </c>
      <c r="I605" s="123">
        <v>-26</v>
      </c>
      <c r="J605" s="124" t="s">
        <v>140</v>
      </c>
      <c r="K605" s="125">
        <v>186.99200000000002</v>
      </c>
      <c r="L605" s="126"/>
      <c r="M605" s="127">
        <f aca="true" t="shared" si="20" ref="M605:M622">IF(ISERROR(K605*L605),0,K605*L605)</f>
        <v>0</v>
      </c>
      <c r="N605" s="128" t="s">
        <v>52</v>
      </c>
      <c r="O605" s="129">
        <v>4607109942536</v>
      </c>
      <c r="P605" s="130" t="str">
        <f aca="true" t="shared" si="21" ref="P605:P622">HYPERLINK("http://www.gardenbulbs.ru/images/Bushes_CL/thumbnails/"&amp;R605&amp;".jpg","фото1")</f>
        <v>фото1</v>
      </c>
      <c r="Q605" s="135"/>
      <c r="R605" s="131" t="s">
        <v>1174</v>
      </c>
      <c r="S605" s="132"/>
      <c r="T605" s="133"/>
      <c r="U605" s="134">
        <v>370</v>
      </c>
    </row>
    <row r="606" spans="1:21" ht="76.5">
      <c r="A606" s="104">
        <v>598</v>
      </c>
      <c r="B606" s="136" t="s">
        <v>104</v>
      </c>
      <c r="C606" s="117">
        <v>10241</v>
      </c>
      <c r="D606" s="118" t="s">
        <v>1176</v>
      </c>
      <c r="E606" s="119" t="s">
        <v>1177</v>
      </c>
      <c r="F606" s="120" t="s">
        <v>1178</v>
      </c>
      <c r="G606" s="121" t="s">
        <v>1179</v>
      </c>
      <c r="H606" s="122" t="s">
        <v>527</v>
      </c>
      <c r="I606" s="123">
        <v>-34</v>
      </c>
      <c r="J606" s="124" t="s">
        <v>140</v>
      </c>
      <c r="K606" s="125">
        <v>261</v>
      </c>
      <c r="L606" s="126"/>
      <c r="M606" s="127">
        <f t="shared" si="20"/>
        <v>0</v>
      </c>
      <c r="N606" s="128" t="s">
        <v>52</v>
      </c>
      <c r="O606" s="129">
        <v>4607109987582</v>
      </c>
      <c r="P606" s="130" t="str">
        <f t="shared" si="21"/>
        <v>фото1</v>
      </c>
      <c r="Q606" s="135"/>
      <c r="R606" s="131" t="s">
        <v>1180</v>
      </c>
      <c r="S606" s="132"/>
      <c r="T606" s="133"/>
      <c r="U606" s="134" t="s">
        <v>128</v>
      </c>
    </row>
    <row r="607" spans="1:21" ht="76.5">
      <c r="A607" s="104">
        <v>599</v>
      </c>
      <c r="B607" s="136"/>
      <c r="C607" s="117">
        <v>5014</v>
      </c>
      <c r="D607" s="118" t="s">
        <v>1181</v>
      </c>
      <c r="E607" s="119" t="s">
        <v>1182</v>
      </c>
      <c r="F607" s="120" t="s">
        <v>1183</v>
      </c>
      <c r="G607" s="121" t="s">
        <v>1184</v>
      </c>
      <c r="H607" s="122" t="s">
        <v>1127</v>
      </c>
      <c r="I607" s="123">
        <v>-34</v>
      </c>
      <c r="J607" s="124" t="s">
        <v>140</v>
      </c>
      <c r="K607" s="125">
        <v>207.06</v>
      </c>
      <c r="L607" s="126"/>
      <c r="M607" s="127">
        <f t="shared" si="20"/>
        <v>0</v>
      </c>
      <c r="N607" s="128" t="s">
        <v>52</v>
      </c>
      <c r="O607" s="129">
        <v>4607109942567</v>
      </c>
      <c r="P607" s="130" t="str">
        <f t="shared" si="21"/>
        <v>фото1</v>
      </c>
      <c r="Q607" s="135"/>
      <c r="R607" s="131" t="s">
        <v>1183</v>
      </c>
      <c r="S607" s="132"/>
      <c r="T607" s="133"/>
      <c r="U607" s="134">
        <v>370</v>
      </c>
    </row>
    <row r="608" spans="1:21" ht="51">
      <c r="A608" s="104">
        <v>600</v>
      </c>
      <c r="B608" s="136" t="s">
        <v>104</v>
      </c>
      <c r="C608" s="117">
        <v>10242</v>
      </c>
      <c r="D608" s="118" t="s">
        <v>1181</v>
      </c>
      <c r="E608" s="119" t="s">
        <v>1185</v>
      </c>
      <c r="F608" s="120" t="s">
        <v>1186</v>
      </c>
      <c r="G608" s="121" t="s">
        <v>1187</v>
      </c>
      <c r="H608" s="122" t="s">
        <v>1136</v>
      </c>
      <c r="I608" s="123">
        <v>-34</v>
      </c>
      <c r="J608" s="124" t="s">
        <v>140</v>
      </c>
      <c r="K608" s="125">
        <v>207.06</v>
      </c>
      <c r="L608" s="126"/>
      <c r="M608" s="127">
        <f t="shared" si="20"/>
        <v>0</v>
      </c>
      <c r="N608" s="128" t="s">
        <v>52</v>
      </c>
      <c r="O608" s="129">
        <v>4607109947562</v>
      </c>
      <c r="P608" s="130" t="str">
        <f t="shared" si="21"/>
        <v>фото1</v>
      </c>
      <c r="Q608" s="130" t="str">
        <f>HYPERLINK("http://www.gardenbulbs.ru/images/Bushes_CL/thumbnails/"&amp;S608&amp;".jpg","фото2")</f>
        <v>фото2</v>
      </c>
      <c r="R608" s="131" t="s">
        <v>1188</v>
      </c>
      <c r="S608" s="132" t="s">
        <v>1189</v>
      </c>
      <c r="T608" s="133"/>
      <c r="U608" s="134">
        <v>370</v>
      </c>
    </row>
    <row r="609" spans="1:21" ht="51">
      <c r="A609" s="104">
        <v>601</v>
      </c>
      <c r="B609" s="136"/>
      <c r="C609" s="117">
        <v>5013</v>
      </c>
      <c r="D609" s="118" t="s">
        <v>1181</v>
      </c>
      <c r="E609" s="119" t="s">
        <v>1190</v>
      </c>
      <c r="F609" s="120" t="s">
        <v>1191</v>
      </c>
      <c r="G609" s="121" t="s">
        <v>1192</v>
      </c>
      <c r="H609" s="122" t="s">
        <v>1193</v>
      </c>
      <c r="I609" s="123">
        <v>-34</v>
      </c>
      <c r="J609" s="124" t="s">
        <v>140</v>
      </c>
      <c r="K609" s="125">
        <v>207.06</v>
      </c>
      <c r="L609" s="126"/>
      <c r="M609" s="127">
        <f t="shared" si="20"/>
        <v>0</v>
      </c>
      <c r="N609" s="128" t="s">
        <v>52</v>
      </c>
      <c r="O609" s="129">
        <v>4607109942550</v>
      </c>
      <c r="P609" s="130" t="str">
        <f t="shared" si="21"/>
        <v>фото1</v>
      </c>
      <c r="Q609" s="135"/>
      <c r="R609" s="131" t="s">
        <v>1191</v>
      </c>
      <c r="S609" s="132"/>
      <c r="T609" s="133"/>
      <c r="U609" s="134">
        <v>370</v>
      </c>
    </row>
    <row r="610" spans="1:21" ht="45">
      <c r="A610" s="104">
        <v>602</v>
      </c>
      <c r="B610" s="136"/>
      <c r="C610" s="117">
        <v>7264</v>
      </c>
      <c r="D610" s="118" t="s">
        <v>1181</v>
      </c>
      <c r="E610" s="119" t="s">
        <v>1194</v>
      </c>
      <c r="F610" s="120" t="s">
        <v>1195</v>
      </c>
      <c r="G610" s="121" t="s">
        <v>1196</v>
      </c>
      <c r="H610" s="122" t="s">
        <v>1197</v>
      </c>
      <c r="I610" s="123">
        <v>-34</v>
      </c>
      <c r="J610" s="124" t="s">
        <v>140</v>
      </c>
      <c r="K610" s="125">
        <v>287.09999999999997</v>
      </c>
      <c r="L610" s="126"/>
      <c r="M610" s="127">
        <f t="shared" si="20"/>
        <v>0</v>
      </c>
      <c r="N610" s="128" t="s">
        <v>52</v>
      </c>
      <c r="O610" s="129">
        <v>4607109949085</v>
      </c>
      <c r="P610" s="130" t="str">
        <f t="shared" si="21"/>
        <v>фото1</v>
      </c>
      <c r="Q610" s="135"/>
      <c r="R610" s="131" t="s">
        <v>1195</v>
      </c>
      <c r="S610" s="132"/>
      <c r="T610" s="133"/>
      <c r="U610" s="134">
        <v>370</v>
      </c>
    </row>
    <row r="611" spans="1:21" ht="51">
      <c r="A611" s="104">
        <v>603</v>
      </c>
      <c r="B611" s="136"/>
      <c r="C611" s="117">
        <v>5016</v>
      </c>
      <c r="D611" s="118" t="s">
        <v>1181</v>
      </c>
      <c r="E611" s="119" t="s">
        <v>1198</v>
      </c>
      <c r="F611" s="120" t="s">
        <v>1199</v>
      </c>
      <c r="G611" s="121" t="s">
        <v>1200</v>
      </c>
      <c r="H611" s="122">
        <v>160</v>
      </c>
      <c r="I611" s="123">
        <v>-34</v>
      </c>
      <c r="J611" s="124" t="s">
        <v>117</v>
      </c>
      <c r="K611" s="125">
        <v>207.06</v>
      </c>
      <c r="L611" s="126"/>
      <c r="M611" s="127">
        <f t="shared" si="20"/>
        <v>0</v>
      </c>
      <c r="N611" s="128" t="s">
        <v>52</v>
      </c>
      <c r="O611" s="129">
        <v>4607109942574</v>
      </c>
      <c r="P611" s="130" t="str">
        <f t="shared" si="21"/>
        <v>фото1</v>
      </c>
      <c r="Q611" s="135"/>
      <c r="R611" s="131" t="s">
        <v>1201</v>
      </c>
      <c r="S611" s="132"/>
      <c r="T611" s="133"/>
      <c r="U611" s="134">
        <v>370</v>
      </c>
    </row>
    <row r="612" spans="1:21" ht="30">
      <c r="A612" s="104">
        <v>604</v>
      </c>
      <c r="B612" s="136"/>
      <c r="C612" s="117">
        <v>5583</v>
      </c>
      <c r="D612" s="118" t="s">
        <v>1181</v>
      </c>
      <c r="E612" s="119" t="s">
        <v>1202</v>
      </c>
      <c r="F612" s="120" t="s">
        <v>1203</v>
      </c>
      <c r="G612" s="121" t="s">
        <v>1204</v>
      </c>
      <c r="H612" s="122" t="s">
        <v>364</v>
      </c>
      <c r="I612" s="123">
        <v>-34</v>
      </c>
      <c r="J612" s="124" t="s">
        <v>140</v>
      </c>
      <c r="K612" s="125">
        <v>207.06</v>
      </c>
      <c r="L612" s="126"/>
      <c r="M612" s="127">
        <f t="shared" si="20"/>
        <v>0</v>
      </c>
      <c r="N612" s="128" t="s">
        <v>52</v>
      </c>
      <c r="O612" s="129">
        <v>4607109934111</v>
      </c>
      <c r="P612" s="130" t="str">
        <f t="shared" si="21"/>
        <v>фото1</v>
      </c>
      <c r="Q612" s="135"/>
      <c r="R612" s="131" t="s">
        <v>1203</v>
      </c>
      <c r="S612" s="132"/>
      <c r="T612" s="133"/>
      <c r="U612" s="134">
        <v>370</v>
      </c>
    </row>
    <row r="613" spans="1:21" ht="51">
      <c r="A613" s="104">
        <v>605</v>
      </c>
      <c r="B613" s="136"/>
      <c r="C613" s="117">
        <v>7373</v>
      </c>
      <c r="D613" s="118" t="s">
        <v>1181</v>
      </c>
      <c r="E613" s="119" t="s">
        <v>1205</v>
      </c>
      <c r="F613" s="120" t="s">
        <v>1206</v>
      </c>
      <c r="G613" s="121" t="s">
        <v>1207</v>
      </c>
      <c r="H613" s="122">
        <v>125</v>
      </c>
      <c r="I613" s="123">
        <v>-38</v>
      </c>
      <c r="J613" s="124" t="s">
        <v>117</v>
      </c>
      <c r="K613" s="125">
        <v>256.36</v>
      </c>
      <c r="L613" s="126"/>
      <c r="M613" s="127">
        <f t="shared" si="20"/>
        <v>0</v>
      </c>
      <c r="N613" s="128" t="s">
        <v>52</v>
      </c>
      <c r="O613" s="129">
        <v>4607109939895</v>
      </c>
      <c r="P613" s="130" t="str">
        <f t="shared" si="21"/>
        <v>фото1</v>
      </c>
      <c r="Q613" s="135"/>
      <c r="R613" s="131" t="s">
        <v>1206</v>
      </c>
      <c r="S613" s="132"/>
      <c r="T613" s="133"/>
      <c r="U613" s="134">
        <v>370</v>
      </c>
    </row>
    <row r="614" spans="1:21" ht="38.25">
      <c r="A614" s="104">
        <v>606</v>
      </c>
      <c r="B614" s="136" t="s">
        <v>60</v>
      </c>
      <c r="C614" s="117">
        <v>10948</v>
      </c>
      <c r="D614" s="118" t="s">
        <v>1181</v>
      </c>
      <c r="E614" s="119" t="s">
        <v>1208</v>
      </c>
      <c r="F614" s="120" t="s">
        <v>1209</v>
      </c>
      <c r="G614" s="121" t="s">
        <v>1210</v>
      </c>
      <c r="H614" s="122" t="s">
        <v>301</v>
      </c>
      <c r="I614" s="123">
        <v>-34</v>
      </c>
      <c r="J614" s="124" t="s">
        <v>117</v>
      </c>
      <c r="K614" s="125">
        <v>207.06</v>
      </c>
      <c r="L614" s="126"/>
      <c r="M614" s="127">
        <f t="shared" si="20"/>
        <v>0</v>
      </c>
      <c r="N614" s="128" t="s">
        <v>52</v>
      </c>
      <c r="O614" s="129">
        <v>4607109923986</v>
      </c>
      <c r="P614" s="130" t="str">
        <f t="shared" si="21"/>
        <v>фото1</v>
      </c>
      <c r="Q614" s="135"/>
      <c r="R614" s="131" t="s">
        <v>1209</v>
      </c>
      <c r="S614" s="132"/>
      <c r="T614" s="133"/>
      <c r="U614" s="134">
        <v>370</v>
      </c>
    </row>
    <row r="615" spans="1:21" ht="63.75">
      <c r="A615" s="104">
        <v>607</v>
      </c>
      <c r="B615" s="136"/>
      <c r="C615" s="117">
        <v>5017</v>
      </c>
      <c r="D615" s="118" t="s">
        <v>1181</v>
      </c>
      <c r="E615" s="119" t="s">
        <v>1211</v>
      </c>
      <c r="F615" s="120" t="s">
        <v>1212</v>
      </c>
      <c r="G615" s="121" t="s">
        <v>1213</v>
      </c>
      <c r="H615" s="122">
        <v>180</v>
      </c>
      <c r="I615" s="123">
        <v>-34</v>
      </c>
      <c r="J615" s="124" t="s">
        <v>117</v>
      </c>
      <c r="K615" s="125">
        <v>207.06</v>
      </c>
      <c r="L615" s="126"/>
      <c r="M615" s="127">
        <f t="shared" si="20"/>
        <v>0</v>
      </c>
      <c r="N615" s="128" t="s">
        <v>52</v>
      </c>
      <c r="O615" s="129">
        <v>4607109942581</v>
      </c>
      <c r="P615" s="130" t="str">
        <f t="shared" si="21"/>
        <v>фото1</v>
      </c>
      <c r="Q615" s="135"/>
      <c r="R615" s="131" t="s">
        <v>1212</v>
      </c>
      <c r="S615" s="132"/>
      <c r="T615" s="133"/>
      <c r="U615" s="134">
        <v>370</v>
      </c>
    </row>
    <row r="616" spans="1:21" ht="45">
      <c r="A616" s="104">
        <v>608</v>
      </c>
      <c r="B616" s="136"/>
      <c r="C616" s="117">
        <v>5019</v>
      </c>
      <c r="D616" s="118" t="s">
        <v>1181</v>
      </c>
      <c r="E616" s="119" t="s">
        <v>1214</v>
      </c>
      <c r="F616" s="120" t="s">
        <v>1215</v>
      </c>
      <c r="G616" s="121" t="s">
        <v>1216</v>
      </c>
      <c r="H616" s="122" t="s">
        <v>1217</v>
      </c>
      <c r="I616" s="123">
        <v>-34</v>
      </c>
      <c r="J616" s="124" t="s">
        <v>140</v>
      </c>
      <c r="K616" s="125">
        <v>207.06</v>
      </c>
      <c r="L616" s="126"/>
      <c r="M616" s="127">
        <f t="shared" si="20"/>
        <v>0</v>
      </c>
      <c r="N616" s="128" t="s">
        <v>52</v>
      </c>
      <c r="O616" s="129">
        <v>4607109942604</v>
      </c>
      <c r="P616" s="130" t="str">
        <f t="shared" si="21"/>
        <v>фото1</v>
      </c>
      <c r="Q616" s="135"/>
      <c r="R616" s="131" t="s">
        <v>1215</v>
      </c>
      <c r="S616" s="132"/>
      <c r="T616" s="133"/>
      <c r="U616" s="134">
        <v>370</v>
      </c>
    </row>
    <row r="617" spans="1:21" ht="63.75">
      <c r="A617" s="104">
        <v>609</v>
      </c>
      <c r="B617" s="136"/>
      <c r="C617" s="117">
        <v>7372</v>
      </c>
      <c r="D617" s="118" t="s">
        <v>1181</v>
      </c>
      <c r="E617" s="119" t="s">
        <v>1218</v>
      </c>
      <c r="F617" s="120" t="s">
        <v>1219</v>
      </c>
      <c r="G617" s="121" t="s">
        <v>1220</v>
      </c>
      <c r="H617" s="122">
        <v>120</v>
      </c>
      <c r="I617" s="123">
        <v>-40</v>
      </c>
      <c r="J617" s="124" t="s">
        <v>117</v>
      </c>
      <c r="K617" s="125">
        <v>207.06</v>
      </c>
      <c r="L617" s="126"/>
      <c r="M617" s="127">
        <f t="shared" si="20"/>
        <v>0</v>
      </c>
      <c r="N617" s="128" t="s">
        <v>52</v>
      </c>
      <c r="O617" s="129">
        <v>4607109939901</v>
      </c>
      <c r="P617" s="130" t="str">
        <f t="shared" si="21"/>
        <v>фото1</v>
      </c>
      <c r="Q617" s="135"/>
      <c r="R617" s="131" t="s">
        <v>1219</v>
      </c>
      <c r="S617" s="132"/>
      <c r="T617" s="133"/>
      <c r="U617" s="134">
        <v>370</v>
      </c>
    </row>
    <row r="618" spans="1:21" ht="76.5">
      <c r="A618" s="104">
        <v>610</v>
      </c>
      <c r="B618" s="136"/>
      <c r="C618" s="117">
        <v>5021</v>
      </c>
      <c r="D618" s="118" t="s">
        <v>1181</v>
      </c>
      <c r="E618" s="119" t="s">
        <v>1221</v>
      </c>
      <c r="F618" s="120" t="s">
        <v>1222</v>
      </c>
      <c r="G618" s="121" t="s">
        <v>1223</v>
      </c>
      <c r="H618" s="122">
        <v>100</v>
      </c>
      <c r="I618" s="123">
        <v>-34</v>
      </c>
      <c r="J618" s="124" t="s">
        <v>140</v>
      </c>
      <c r="K618" s="125">
        <v>256.36</v>
      </c>
      <c r="L618" s="126"/>
      <c r="M618" s="127">
        <f t="shared" si="20"/>
        <v>0</v>
      </c>
      <c r="N618" s="128" t="s">
        <v>52</v>
      </c>
      <c r="O618" s="129">
        <v>4607109942628</v>
      </c>
      <c r="P618" s="130" t="str">
        <f t="shared" si="21"/>
        <v>фото1</v>
      </c>
      <c r="Q618" s="135"/>
      <c r="R618" s="131" t="s">
        <v>1222</v>
      </c>
      <c r="S618" s="132"/>
      <c r="T618" s="133"/>
      <c r="U618" s="134">
        <v>370</v>
      </c>
    </row>
    <row r="619" spans="1:21" ht="63.75">
      <c r="A619" s="104">
        <v>611</v>
      </c>
      <c r="B619" s="136"/>
      <c r="C619" s="117">
        <v>5022</v>
      </c>
      <c r="D619" s="118" t="s">
        <v>1181</v>
      </c>
      <c r="E619" s="119" t="s">
        <v>1224</v>
      </c>
      <c r="F619" s="120" t="s">
        <v>1225</v>
      </c>
      <c r="G619" s="121" t="s">
        <v>1226</v>
      </c>
      <c r="H619" s="122">
        <v>150</v>
      </c>
      <c r="I619" s="123">
        <v>-30</v>
      </c>
      <c r="J619" s="124" t="s">
        <v>98</v>
      </c>
      <c r="K619" s="125">
        <v>207.06</v>
      </c>
      <c r="L619" s="126"/>
      <c r="M619" s="127">
        <f t="shared" si="20"/>
        <v>0</v>
      </c>
      <c r="N619" s="128" t="s">
        <v>52</v>
      </c>
      <c r="O619" s="129">
        <v>4607109942635</v>
      </c>
      <c r="P619" s="130" t="str">
        <f t="shared" si="21"/>
        <v>фото1</v>
      </c>
      <c r="Q619" s="135"/>
      <c r="R619" s="131" t="s">
        <v>1225</v>
      </c>
      <c r="S619" s="132"/>
      <c r="T619" s="133"/>
      <c r="U619" s="134">
        <v>370</v>
      </c>
    </row>
    <row r="620" spans="1:21" ht="38.25">
      <c r="A620" s="104">
        <v>612</v>
      </c>
      <c r="B620" s="136" t="s">
        <v>104</v>
      </c>
      <c r="C620" s="117">
        <v>10243</v>
      </c>
      <c r="D620" s="118" t="s">
        <v>1181</v>
      </c>
      <c r="E620" s="119" t="s">
        <v>1227</v>
      </c>
      <c r="F620" s="120" t="s">
        <v>1228</v>
      </c>
      <c r="G620" s="121" t="s">
        <v>1229</v>
      </c>
      <c r="H620" s="122" t="s">
        <v>1136</v>
      </c>
      <c r="I620" s="123">
        <v>-34</v>
      </c>
      <c r="J620" s="124" t="s">
        <v>140</v>
      </c>
      <c r="K620" s="125">
        <v>207.06</v>
      </c>
      <c r="L620" s="126"/>
      <c r="M620" s="127">
        <f t="shared" si="20"/>
        <v>0</v>
      </c>
      <c r="N620" s="128" t="s">
        <v>52</v>
      </c>
      <c r="O620" s="129">
        <v>4607109947579</v>
      </c>
      <c r="P620" s="130" t="str">
        <f t="shared" si="21"/>
        <v>фото1</v>
      </c>
      <c r="Q620" s="135"/>
      <c r="R620" s="131" t="s">
        <v>1230</v>
      </c>
      <c r="S620" s="132"/>
      <c r="T620" s="133"/>
      <c r="U620" s="134">
        <v>370</v>
      </c>
    </row>
    <row r="621" spans="1:21" ht="51">
      <c r="A621" s="104">
        <v>613</v>
      </c>
      <c r="B621" s="136"/>
      <c r="C621" s="117">
        <v>7385</v>
      </c>
      <c r="D621" s="118" t="s">
        <v>1231</v>
      </c>
      <c r="E621" s="119" t="s">
        <v>1232</v>
      </c>
      <c r="F621" s="120" t="s">
        <v>1233</v>
      </c>
      <c r="G621" s="121" t="s">
        <v>1234</v>
      </c>
      <c r="H621" s="122">
        <v>25</v>
      </c>
      <c r="I621" s="123">
        <v>-26</v>
      </c>
      <c r="J621" s="124" t="s">
        <v>117</v>
      </c>
      <c r="K621" s="125">
        <v>176.32</v>
      </c>
      <c r="L621" s="126"/>
      <c r="M621" s="127">
        <f t="shared" si="20"/>
        <v>0</v>
      </c>
      <c r="N621" s="128" t="s">
        <v>52</v>
      </c>
      <c r="O621" s="129">
        <v>4607109939772</v>
      </c>
      <c r="P621" s="130" t="str">
        <f t="shared" si="21"/>
        <v>фото1</v>
      </c>
      <c r="Q621" s="135"/>
      <c r="R621" s="131" t="s">
        <v>1233</v>
      </c>
      <c r="S621" s="132"/>
      <c r="T621" s="133"/>
      <c r="U621" s="134">
        <v>370</v>
      </c>
    </row>
    <row r="622" spans="1:21" ht="51">
      <c r="A622" s="104">
        <v>614</v>
      </c>
      <c r="B622" s="136"/>
      <c r="C622" s="117">
        <v>5024</v>
      </c>
      <c r="D622" s="118" t="s">
        <v>1231</v>
      </c>
      <c r="E622" s="119" t="s">
        <v>1235</v>
      </c>
      <c r="F622" s="120" t="s">
        <v>1236</v>
      </c>
      <c r="G622" s="121" t="s">
        <v>1237</v>
      </c>
      <c r="H622" s="122">
        <v>15</v>
      </c>
      <c r="I622" s="123">
        <v>-26</v>
      </c>
      <c r="J622" s="124" t="s">
        <v>117</v>
      </c>
      <c r="K622" s="125">
        <v>176.32</v>
      </c>
      <c r="L622" s="126"/>
      <c r="M622" s="127">
        <f t="shared" si="20"/>
        <v>0</v>
      </c>
      <c r="N622" s="128" t="s">
        <v>52</v>
      </c>
      <c r="O622" s="129">
        <v>4607109942659</v>
      </c>
      <c r="P622" s="130" t="str">
        <f t="shared" si="21"/>
        <v>фото1</v>
      </c>
      <c r="Q622" s="135"/>
      <c r="R622" s="131" t="s">
        <v>1236</v>
      </c>
      <c r="S622" s="132"/>
      <c r="T622" s="133"/>
      <c r="U622" s="134">
        <v>370</v>
      </c>
    </row>
    <row r="623" spans="1:21" ht="15.75" hidden="1">
      <c r="A623" s="104"/>
      <c r="B623" s="136"/>
      <c r="C623" s="117"/>
      <c r="D623" s="118"/>
      <c r="E623" s="119"/>
      <c r="F623" s="120"/>
      <c r="G623" s="121"/>
      <c r="H623" s="122"/>
      <c r="I623" s="123"/>
      <c r="J623" s="124"/>
      <c r="K623" s="125"/>
      <c r="L623" s="126"/>
      <c r="M623" s="127"/>
      <c r="N623" s="128"/>
      <c r="O623" s="129"/>
      <c r="P623" s="130"/>
      <c r="Q623" s="135"/>
      <c r="R623" s="131"/>
      <c r="S623" s="132"/>
      <c r="T623" s="133"/>
      <c r="U623" s="134"/>
    </row>
    <row r="624" spans="1:21" ht="15.75" hidden="1">
      <c r="A624" s="104"/>
      <c r="B624" s="136"/>
      <c r="C624" s="117"/>
      <c r="D624" s="118"/>
      <c r="E624" s="119"/>
      <c r="F624" s="120"/>
      <c r="G624" s="121"/>
      <c r="H624" s="122"/>
      <c r="I624" s="123"/>
      <c r="J624" s="124"/>
      <c r="K624" s="125"/>
      <c r="L624" s="126"/>
      <c r="M624" s="127"/>
      <c r="N624" s="128"/>
      <c r="O624" s="129"/>
      <c r="P624" s="130"/>
      <c r="Q624" s="130"/>
      <c r="R624" s="131"/>
      <c r="S624" s="132"/>
      <c r="T624" s="133"/>
      <c r="U624" s="134"/>
    </row>
    <row r="625" spans="2:12" ht="14.25">
      <c r="B625" s="79"/>
      <c r="C625" s="139"/>
      <c r="D625" s="139"/>
      <c r="E625" s="139"/>
      <c r="F625" s="139"/>
      <c r="G625" s="71"/>
      <c r="H625" s="71"/>
      <c r="I625" s="71"/>
      <c r="J625" s="71"/>
      <c r="K625" s="139"/>
      <c r="L625" s="139"/>
    </row>
    <row r="626" spans="2:12" ht="14.25">
      <c r="B626" s="79"/>
      <c r="C626" s="139"/>
      <c r="D626" s="139"/>
      <c r="E626" s="139"/>
      <c r="F626" s="139"/>
      <c r="G626" s="71"/>
      <c r="H626" s="71"/>
      <c r="I626" s="71"/>
      <c r="J626" s="71"/>
      <c r="K626" s="139"/>
      <c r="L626" s="139"/>
    </row>
    <row r="627" spans="2:12" ht="14.25">
      <c r="B627" s="79"/>
      <c r="C627" s="139"/>
      <c r="D627" s="18"/>
      <c r="E627" s="139"/>
      <c r="F627" s="139"/>
      <c r="G627" s="71"/>
      <c r="H627" s="71"/>
      <c r="I627" s="71"/>
      <c r="J627" s="71"/>
      <c r="K627" s="139"/>
      <c r="L627" s="139"/>
    </row>
    <row r="628" spans="2:12" ht="14.25">
      <c r="B628" s="79"/>
      <c r="C628" s="139"/>
      <c r="D628" s="18"/>
      <c r="E628" s="139"/>
      <c r="F628" s="139"/>
      <c r="G628" s="71"/>
      <c r="H628" s="71"/>
      <c r="I628" s="71"/>
      <c r="J628" s="71"/>
      <c r="K628" s="139"/>
      <c r="L628" s="139"/>
    </row>
    <row r="629" spans="2:12" ht="14.25">
      <c r="B629" s="79"/>
      <c r="C629" s="139"/>
      <c r="D629" s="139"/>
      <c r="E629" s="139"/>
      <c r="F629" s="139"/>
      <c r="G629" s="71"/>
      <c r="H629" s="71"/>
      <c r="I629" s="71"/>
      <c r="J629" s="71"/>
      <c r="K629" s="139"/>
      <c r="L629" s="139"/>
    </row>
    <row r="630" spans="2:12" ht="14.25">
      <c r="B630" s="79"/>
      <c r="C630" s="139"/>
      <c r="D630" s="18"/>
      <c r="E630" s="139"/>
      <c r="F630" s="139"/>
      <c r="G630" s="71"/>
      <c r="H630" s="71"/>
      <c r="I630" s="71"/>
      <c r="J630" s="71"/>
      <c r="K630" s="139"/>
      <c r="L630" s="139"/>
    </row>
    <row r="631" spans="2:12" ht="14.25">
      <c r="B631" s="79"/>
      <c r="C631" s="139"/>
      <c r="D631" s="18"/>
      <c r="E631" s="139"/>
      <c r="F631" s="139"/>
      <c r="G631" s="71"/>
      <c r="H631" s="71"/>
      <c r="I631" s="71"/>
      <c r="J631" s="71"/>
      <c r="K631" s="139"/>
      <c r="L631" s="139"/>
    </row>
    <row r="632" spans="2:12" ht="14.25">
      <c r="B632" s="79"/>
      <c r="C632" s="139"/>
      <c r="D632" s="140"/>
      <c r="E632" s="139"/>
      <c r="F632" s="139"/>
      <c r="G632" s="71"/>
      <c r="H632" s="71"/>
      <c r="I632" s="71"/>
      <c r="J632" s="71"/>
      <c r="K632" s="139"/>
      <c r="L632" s="139"/>
    </row>
    <row r="633" spans="2:12" ht="14.25">
      <c r="B633" s="79"/>
      <c r="C633" s="139"/>
      <c r="D633" s="139"/>
      <c r="E633" s="139"/>
      <c r="F633" s="139"/>
      <c r="G633" s="71"/>
      <c r="H633" s="71"/>
      <c r="I633" s="71"/>
      <c r="J633" s="71"/>
      <c r="K633" s="139"/>
      <c r="L633" s="139"/>
    </row>
    <row r="634" spans="2:12" ht="14.25">
      <c r="B634" s="79"/>
      <c r="C634" s="139"/>
      <c r="D634" s="139"/>
      <c r="E634" s="139"/>
      <c r="F634" s="139"/>
      <c r="G634" s="71"/>
      <c r="H634" s="71"/>
      <c r="I634" s="71"/>
      <c r="J634" s="71"/>
      <c r="K634" s="139"/>
      <c r="L634" s="139"/>
    </row>
    <row r="635" spans="2:12" ht="14.25">
      <c r="B635" s="79"/>
      <c r="C635" s="139"/>
      <c r="D635" s="139"/>
      <c r="E635" s="139"/>
      <c r="F635" s="139"/>
      <c r="G635" s="71"/>
      <c r="H635" s="71"/>
      <c r="I635" s="71"/>
      <c r="J635" s="71"/>
      <c r="K635" s="139"/>
      <c r="L635" s="139"/>
    </row>
  </sheetData>
  <sheetProtection selectLockedCells="1" selectUnlockedCells="1"/>
  <autoFilter ref="B8:S616"/>
  <mergeCells count="6">
    <mergeCell ref="B1:G2"/>
    <mergeCell ref="H1:L2"/>
    <mergeCell ref="T1:X3"/>
    <mergeCell ref="H3:L3"/>
    <mergeCell ref="B5:J6"/>
    <mergeCell ref="O5:T5"/>
  </mergeCells>
  <conditionalFormatting sqref="D9">
    <cfRule type="cellIs" priority="1" dxfId="0" operator="equal" stopIfTrue="1">
      <formula>"нов15"</formula>
    </cfRule>
  </conditionalFormatting>
  <conditionalFormatting sqref="C19:C434">
    <cfRule type="cellIs" priority="2" dxfId="0" operator="equal" stopIfTrue="1">
      <formula>"нов18"</formula>
    </cfRule>
  </conditionalFormatting>
  <conditionalFormatting sqref="B19:B434">
    <cfRule type="cellIs" priority="3" dxfId="1" operator="equal" stopIfTrue="1">
      <formula>"нов19"</formula>
    </cfRule>
  </conditionalFormatting>
  <conditionalFormatting sqref="B9 B435 B513 D435:U435 D513:U513 E9:U9">
    <cfRule type="cellIs" priority="4" dxfId="1" operator="equal" stopIfTrue="1">
      <formula>"нов19"</formula>
    </cfRule>
  </conditionalFormatting>
  <conditionalFormatting sqref="C9 C435 C513">
    <cfRule type="cellIs" priority="5" dxfId="1" operator="equal" stopIfTrue="1">
      <formula>"нов19"</formula>
    </cfRule>
  </conditionalFormatting>
  <conditionalFormatting sqref="C10:C11">
    <cfRule type="cellIs" priority="6" dxfId="0" operator="equal" stopIfTrue="1">
      <formula>"нов18"</formula>
    </cfRule>
  </conditionalFormatting>
  <conditionalFormatting sqref="C12">
    <cfRule type="cellIs" priority="7" dxfId="0" operator="equal" stopIfTrue="1">
      <formula>"нов18"</formula>
    </cfRule>
  </conditionalFormatting>
  <conditionalFormatting sqref="C13">
    <cfRule type="cellIs" priority="8" dxfId="0" operator="equal" stopIfTrue="1">
      <formula>"нов18"</formula>
    </cfRule>
  </conditionalFormatting>
  <conditionalFormatting sqref="B13">
    <cfRule type="cellIs" priority="9" dxfId="1" operator="equal" stopIfTrue="1">
      <formula>"нов19"</formula>
    </cfRule>
  </conditionalFormatting>
  <conditionalFormatting sqref="B514:B624">
    <cfRule type="cellIs" priority="10" dxfId="1" operator="equal" stopIfTrue="1">
      <formula>"нов19"</formula>
    </cfRule>
  </conditionalFormatting>
  <conditionalFormatting sqref="C14:C18">
    <cfRule type="cellIs" priority="11" dxfId="0" operator="equal" stopIfTrue="1">
      <formula>"нов18"</formula>
    </cfRule>
  </conditionalFormatting>
  <conditionalFormatting sqref="B14:B18">
    <cfRule type="cellIs" priority="12" dxfId="1" operator="equal" stopIfTrue="1">
      <formula>"нов19"</formula>
    </cfRule>
  </conditionalFormatting>
  <conditionalFormatting sqref="C436:C512">
    <cfRule type="cellIs" priority="13" dxfId="0" operator="equal" stopIfTrue="1">
      <formula>"нов18"</formula>
    </cfRule>
  </conditionalFormatting>
  <conditionalFormatting sqref="B436:B512">
    <cfRule type="cellIs" priority="14" dxfId="1" operator="equal" stopIfTrue="1">
      <formula>"нов19"</formula>
    </cfRule>
  </conditionalFormatting>
  <conditionalFormatting sqref="C514:C624">
    <cfRule type="cellIs" priority="15" dxfId="0" operator="equal" stopIfTrue="1">
      <formula>"нов18"</formula>
    </cfRule>
  </conditionalFormatting>
  <printOptions/>
  <pageMargins left="0.15763888888888888" right="0.15763888888888888" top="0.5118055555555556" bottom="0.39375" header="0.15763888888888888" footer="0.15763888888888888"/>
  <pageSetup fitToHeight="30" fitToWidth="1" horizontalDpi="300" verticalDpi="300" orientation="portrait" paperSize="9" scale="60" r:id="rId1"/>
  <headerFooter alignWithMargins="0">
    <oddHeader>&amp;L&amp;"Arial Cyr,Обычный"КОЛОРЛАЙН TM
г. Москва&amp;R&amp;"Arial Cyr,Обычный"до 20 ноября</oddHeader>
    <oddFooter>&amp;C&amp;"Arial Cyr,Обычный"Страница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Павел</dc:creator>
  <cp:keywords/>
  <dc:description/>
  <cp:lastModifiedBy>Павел</cp:lastModifiedBy>
  <dcterms:created xsi:type="dcterms:W3CDTF">2018-10-27T01:17:33Z</dcterms:created>
  <dcterms:modified xsi:type="dcterms:W3CDTF">2018-10-27T01:17:34Z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