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16" activeTab="0"/>
  </bookViews>
  <sheets>
    <sheet name="Магазин Москва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<sst xmlns="http://schemas.openxmlformats.org/spreadsheetml/2006/main" count="44" uniqueCount="44">
  <si>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Автор</t>
  </si>
  <si>
    <t>Наименование</t>
  </si>
  <si>
    <t>Цена оптовая с  20% скидкой</t>
  </si>
  <si>
    <t>«Королевская невеста»</t>
  </si>
  <si>
    <t>кол-во</t>
  </si>
  <si>
    <t>Всего</t>
  </si>
  <si>
    <t>Живилка</t>
  </si>
  <si>
    <t>Лоскутик и облако</t>
  </si>
  <si>
    <t>Суп из колбасной палочки</t>
  </si>
  <si>
    <t>Сверка СП7Москвоведение</t>
  </si>
  <si>
    <t>Djodi</t>
  </si>
  <si>
    <t>Тройка</t>
  </si>
  <si>
    <t xml:space="preserve">Твои друзья от А до Я </t>
  </si>
  <si>
    <r>
      <t>Мадмуазель Марыся</t>
    </r>
    <r>
      <rPr>
        <sz val="9"/>
        <rFont val="Verdana"/>
        <family val="2"/>
      </rPr>
      <t xml:space="preserve"> </t>
    </r>
  </si>
  <si>
    <t>Снегурочка</t>
  </si>
  <si>
    <t>omede</t>
  </si>
  <si>
    <t>Mashabeykoz</t>
  </si>
  <si>
    <t>Королевство 7 озёр</t>
  </si>
  <si>
    <t>Босая принцесса</t>
  </si>
  <si>
    <t>Шотландские сказки</t>
  </si>
  <si>
    <t>Щелкунчик и мышиный король</t>
  </si>
  <si>
    <t>Сверкающий мир снега и льда</t>
  </si>
  <si>
    <t>Пушкин "Проза"</t>
  </si>
  <si>
    <t>Semochka</t>
  </si>
  <si>
    <t>Юность Пьеро</t>
  </si>
  <si>
    <t>ocean7007</t>
  </si>
  <si>
    <t>Северное сияние</t>
  </si>
  <si>
    <t>Времена года. Твардовский</t>
  </si>
  <si>
    <r>
      <t>elena.lilac</t>
    </r>
    <r>
      <rPr>
        <sz val="9"/>
        <rFont val="Verdana"/>
        <family val="2"/>
      </rPr>
      <t xml:space="preserve"> </t>
    </r>
  </si>
  <si>
    <t>verona_a</t>
  </si>
  <si>
    <r>
      <t>Юлия Драгоценная</t>
    </r>
    <r>
      <rPr>
        <sz val="9"/>
        <rFont val="Verdana"/>
        <family val="2"/>
      </rPr>
      <t xml:space="preserve"> </t>
    </r>
  </si>
  <si>
    <t>Кроличья деревня</t>
  </si>
  <si>
    <t>vivere</t>
  </si>
  <si>
    <t>Приключения Мюнхаузена</t>
  </si>
  <si>
    <t>Отвёртка</t>
  </si>
  <si>
    <t>eele</t>
  </si>
  <si>
    <t>Повелитель блох</t>
  </si>
  <si>
    <t>ol3</t>
  </si>
  <si>
    <t>Чёрная курица</t>
  </si>
  <si>
    <r>
      <t>Галина 0904</t>
    </r>
    <r>
      <rPr>
        <sz val="9"/>
        <rFont val="Verdana"/>
        <family val="2"/>
      </rPr>
      <t xml:space="preserve"> </t>
    </r>
  </si>
  <si>
    <t>Итого:</t>
  </si>
  <si>
    <t>Орг%</t>
  </si>
  <si>
    <t>тр-е</t>
  </si>
  <si>
    <t>К оплате, 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</si>
</sst>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</numFmts>
  <fonts count="40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3" fontId="0" fillId="0" borderId="0" xfId="0" applyNumberFormat="1" applyAlignment="1">
      <alignment horizontal="left" wrapText="1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D320"/>
      <rgbColor rgb="00FF950E"/>
      <rgbColor rgb="00FF420E"/>
      <rgbColor rgb="009966CC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1">
      <pane xSplit="5" ySplit="1" topLeftCell="L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P6" sqref="P6"/>
    </sheetView>
  </sheetViews>
  <sheetFormatPr defaultColWidth="11.57421875" defaultRowHeight="12.75"/>
  <cols>
    <col min="1" max="1" width="7.7109375" style="1" customWidth="1"/>
    <col min="2" max="2" width="33.57421875" style="1" customWidth="1"/>
    <col min="3" max="3" width="8.7109375" style="1" customWidth="1"/>
    <col min="4" max="4" width="6.7109375" style="1" customWidth="1"/>
    <col min="5" max="5" width="9.28125" style="1" customWidth="1"/>
    <col min="6" max="6" width="11.57421875" style="1" customWidth="1"/>
    <col min="7" max="7" width="15.00390625" style="1" customWidth="1"/>
    <col min="8" max="8" width="11.57421875" style="1" customWidth="1"/>
    <col min="9" max="9" width="14.28125" style="1" customWidth="1"/>
    <col min="10" max="22" width="11.57421875" style="1" customWidth="1"/>
    <col min="23" max="16384" width="11.57421875" style="1" customWidth="1"/>
  </cols>
  <sheetData>
    <row r="1" spans="1:20" s="4" customFormat="1" ht="74.25" customHeight="1">
      <c r="A1" s="2"/>
      <c r="B1" s="3" t="s">
        <v>9</v>
      </c>
      <c r="C1" s="2"/>
      <c r="F1" s="8" t="s">
        <v>10</v>
      </c>
      <c r="G1" s="8" t="s">
        <v>13</v>
      </c>
      <c r="H1" s="8" t="s">
        <v>15</v>
      </c>
      <c r="I1" s="8" t="s">
        <v>16</v>
      </c>
      <c r="J1" s="8" t="s">
        <v>6</v>
      </c>
      <c r="K1" s="8" t="s">
        <v>23</v>
      </c>
      <c r="L1" s="8" t="s">
        <v>25</v>
      </c>
      <c r="M1" s="8" t="s">
        <v>28</v>
      </c>
      <c r="N1" s="8" t="s">
        <v>29</v>
      </c>
      <c r="O1" s="8" t="s">
        <v>30</v>
      </c>
      <c r="P1" s="8" t="s">
        <v>32</v>
      </c>
      <c r="Q1" s="8" t="s">
        <v>34</v>
      </c>
      <c r="R1" s="8" t="s">
        <v>35</v>
      </c>
      <c r="S1" s="8" t="s">
        <v>37</v>
      </c>
      <c r="T1" s="8" t="s">
        <v>39</v>
      </c>
    </row>
    <row r="2" spans="1:17" s="4" customFormat="1" ht="45">
      <c r="A2" s="5" t="s">
        <v>0</v>
      </c>
      <c r="B2" s="5" t="s">
        <v>1</v>
      </c>
      <c r="C2" s="5" t="s">
        <v>2</v>
      </c>
      <c r="D2" s="4" t="s">
        <v>4</v>
      </c>
      <c r="E2" s="4" t="s">
        <v>5</v>
      </c>
      <c r="F2" s="8"/>
      <c r="G2" s="7"/>
      <c r="H2" s="7"/>
      <c r="I2" s="7"/>
      <c r="J2" s="7"/>
      <c r="K2" s="7"/>
      <c r="L2" s="7"/>
      <c r="M2" s="7"/>
      <c r="N2" s="7"/>
      <c r="O2" s="7"/>
      <c r="P2" s="10"/>
      <c r="Q2" s="10"/>
    </row>
    <row r="3" spans="1:20" ht="12.75">
      <c r="A3" s="7">
        <v>1</v>
      </c>
      <c r="B3" s="14" t="s">
        <v>11</v>
      </c>
      <c r="C3" s="7">
        <v>300</v>
      </c>
      <c r="D3" s="15">
        <v>2</v>
      </c>
      <c r="E3" s="15">
        <f>SUM(F3:T3)</f>
        <v>600</v>
      </c>
      <c r="F3" s="15">
        <v>300</v>
      </c>
      <c r="G3" s="15"/>
      <c r="H3" s="15"/>
      <c r="I3" s="15"/>
      <c r="J3" s="15"/>
      <c r="K3" s="15"/>
      <c r="L3" s="15"/>
      <c r="M3" s="15"/>
      <c r="N3" s="15"/>
      <c r="O3" s="15"/>
      <c r="P3" s="7"/>
      <c r="Q3" s="15"/>
      <c r="R3" s="15"/>
      <c r="S3" s="15">
        <v>300</v>
      </c>
      <c r="T3" s="15"/>
    </row>
    <row r="4" spans="1:20" ht="12.75">
      <c r="A4" s="7">
        <v>2</v>
      </c>
      <c r="B4" s="14" t="s">
        <v>7</v>
      </c>
      <c r="C4" s="7">
        <v>280</v>
      </c>
      <c r="D4" s="15">
        <v>4</v>
      </c>
      <c r="E4" s="15">
        <f aca="true" t="shared" si="0" ref="E4:E21">SUM(F4:T4)</f>
        <v>1120</v>
      </c>
      <c r="F4" s="15">
        <v>280</v>
      </c>
      <c r="G4" s="15"/>
      <c r="H4" s="15">
        <v>280</v>
      </c>
      <c r="I4" s="15">
        <v>280</v>
      </c>
      <c r="J4" s="15"/>
      <c r="K4" s="15"/>
      <c r="L4" s="15"/>
      <c r="M4" s="15"/>
      <c r="N4" s="15"/>
      <c r="O4" s="15"/>
      <c r="P4" s="7">
        <v>280</v>
      </c>
      <c r="Q4" s="15"/>
      <c r="R4" s="15"/>
      <c r="S4" s="15"/>
      <c r="T4" s="15"/>
    </row>
    <row r="5" spans="1:20" ht="12.75">
      <c r="A5" s="7">
        <v>3</v>
      </c>
      <c r="B5" s="14" t="s">
        <v>3</v>
      </c>
      <c r="C5" s="7">
        <v>230</v>
      </c>
      <c r="D5" s="15">
        <v>2</v>
      </c>
      <c r="E5" s="15">
        <f t="shared" si="0"/>
        <v>460</v>
      </c>
      <c r="F5" s="15">
        <v>230</v>
      </c>
      <c r="G5" s="15"/>
      <c r="H5" s="15"/>
      <c r="I5" s="15">
        <v>230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12.75">
      <c r="A6" s="7">
        <v>4</v>
      </c>
      <c r="B6" s="14" t="s">
        <v>12</v>
      </c>
      <c r="C6" s="7">
        <v>180</v>
      </c>
      <c r="D6" s="15">
        <f>SUM(F6:S6)</f>
        <v>720</v>
      </c>
      <c r="E6" s="15">
        <f t="shared" si="0"/>
        <v>720</v>
      </c>
      <c r="F6" s="15">
        <v>180</v>
      </c>
      <c r="G6" s="15"/>
      <c r="H6" s="15"/>
      <c r="I6" s="15"/>
      <c r="J6" s="15"/>
      <c r="K6" s="15"/>
      <c r="L6" s="15"/>
      <c r="M6" s="15"/>
      <c r="N6" s="15">
        <v>180</v>
      </c>
      <c r="O6" s="15">
        <v>180</v>
      </c>
      <c r="P6" s="15"/>
      <c r="Q6" s="15">
        <v>180</v>
      </c>
      <c r="R6" s="15"/>
      <c r="S6" s="15"/>
      <c r="T6" s="15"/>
    </row>
    <row r="7" spans="1:20" ht="12.75">
      <c r="A7" s="7">
        <v>5</v>
      </c>
      <c r="B7" s="14" t="s">
        <v>14</v>
      </c>
      <c r="C7" s="7">
        <v>135</v>
      </c>
      <c r="D7" s="15">
        <v>3</v>
      </c>
      <c r="E7" s="15">
        <f t="shared" si="0"/>
        <v>405</v>
      </c>
      <c r="F7" s="15"/>
      <c r="G7" s="15">
        <v>135</v>
      </c>
      <c r="H7" s="15"/>
      <c r="I7" s="15">
        <v>135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>
        <v>135</v>
      </c>
    </row>
    <row r="8" spans="1:20" ht="12.75">
      <c r="A8" s="7">
        <v>6</v>
      </c>
      <c r="B8" s="14" t="s">
        <v>17</v>
      </c>
      <c r="C8" s="7">
        <v>230</v>
      </c>
      <c r="D8" s="15">
        <v>1</v>
      </c>
      <c r="E8" s="15">
        <f t="shared" si="0"/>
        <v>230</v>
      </c>
      <c r="F8" s="15"/>
      <c r="G8" s="15"/>
      <c r="H8" s="15"/>
      <c r="I8" s="15">
        <v>230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12.75">
      <c r="A9" s="7">
        <v>7</v>
      </c>
      <c r="B9" s="14" t="s">
        <v>18</v>
      </c>
      <c r="C9" s="7">
        <v>240</v>
      </c>
      <c r="D9" s="15">
        <f>SUM(F9:S9)</f>
        <v>240</v>
      </c>
      <c r="E9" s="15">
        <f t="shared" si="0"/>
        <v>240</v>
      </c>
      <c r="F9" s="15"/>
      <c r="G9" s="15"/>
      <c r="H9" s="15"/>
      <c r="I9" s="15">
        <v>240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12.75">
      <c r="A10" s="7">
        <v>8</v>
      </c>
      <c r="B10" s="14" t="s">
        <v>19</v>
      </c>
      <c r="C10" s="7">
        <v>210</v>
      </c>
      <c r="D10" s="15">
        <v>1</v>
      </c>
      <c r="E10" s="15">
        <f t="shared" si="0"/>
        <v>210</v>
      </c>
      <c r="F10" s="15"/>
      <c r="G10" s="15"/>
      <c r="H10" s="15"/>
      <c r="I10" s="15">
        <v>210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12.75">
      <c r="A11" s="7">
        <v>9</v>
      </c>
      <c r="B11" s="14" t="s">
        <v>20</v>
      </c>
      <c r="C11" s="7">
        <v>230</v>
      </c>
      <c r="D11" s="15">
        <v>1</v>
      </c>
      <c r="E11" s="15">
        <f t="shared" si="0"/>
        <v>230</v>
      </c>
      <c r="F11" s="15"/>
      <c r="G11" s="15"/>
      <c r="H11" s="15"/>
      <c r="I11" s="15">
        <v>230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12.75">
      <c r="A12" s="7">
        <v>10</v>
      </c>
      <c r="B12" s="14" t="s">
        <v>21</v>
      </c>
      <c r="C12" s="7">
        <v>370</v>
      </c>
      <c r="D12" s="15">
        <v>1</v>
      </c>
      <c r="E12" s="15">
        <f t="shared" si="0"/>
        <v>370</v>
      </c>
      <c r="F12" s="15"/>
      <c r="G12" s="15"/>
      <c r="H12" s="15"/>
      <c r="I12" s="15">
        <v>370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ht="12.75">
      <c r="A13" s="7">
        <v>11</v>
      </c>
      <c r="B13" s="14" t="s">
        <v>26</v>
      </c>
      <c r="C13" s="7">
        <v>250</v>
      </c>
      <c r="D13" s="15">
        <v>1</v>
      </c>
      <c r="E13" s="15">
        <f t="shared" si="0"/>
        <v>250</v>
      </c>
      <c r="F13" s="15"/>
      <c r="G13" s="15"/>
      <c r="H13" s="15"/>
      <c r="I13" s="15"/>
      <c r="J13" s="15"/>
      <c r="K13" s="15"/>
      <c r="L13" s="15">
        <v>250</v>
      </c>
      <c r="M13" s="15"/>
      <c r="N13" s="15"/>
      <c r="O13" s="15"/>
      <c r="P13" s="15"/>
      <c r="Q13" s="15"/>
      <c r="R13" s="15"/>
      <c r="S13" s="15"/>
      <c r="T13" s="15"/>
    </row>
    <row r="14" spans="1:20" ht="12.75">
      <c r="A14" s="7">
        <v>12</v>
      </c>
      <c r="B14" s="14" t="s">
        <v>22</v>
      </c>
      <c r="C14" s="7">
        <v>250</v>
      </c>
      <c r="D14" s="15">
        <v>2</v>
      </c>
      <c r="E14" s="15">
        <f t="shared" si="0"/>
        <v>500</v>
      </c>
      <c r="F14" s="15"/>
      <c r="G14" s="15"/>
      <c r="H14" s="15"/>
      <c r="I14" s="15"/>
      <c r="J14" s="15">
        <v>250</v>
      </c>
      <c r="K14" s="15"/>
      <c r="L14" s="15"/>
      <c r="M14" s="15">
        <v>250</v>
      </c>
      <c r="N14" s="15"/>
      <c r="O14" s="15"/>
      <c r="P14" s="15"/>
      <c r="Q14" s="15"/>
      <c r="R14" s="15"/>
      <c r="S14" s="15"/>
      <c r="T14" s="15"/>
    </row>
    <row r="15" spans="1:20" ht="12.75">
      <c r="A15" s="7">
        <v>13</v>
      </c>
      <c r="B15" s="14" t="s">
        <v>24</v>
      </c>
      <c r="C15" s="7">
        <v>240</v>
      </c>
      <c r="D15" s="15">
        <v>2</v>
      </c>
      <c r="E15" s="15">
        <f t="shared" si="0"/>
        <v>480</v>
      </c>
      <c r="F15" s="15"/>
      <c r="G15" s="15"/>
      <c r="H15" s="15"/>
      <c r="I15" s="15"/>
      <c r="J15" s="15"/>
      <c r="K15" s="15">
        <v>240</v>
      </c>
      <c r="L15" s="15"/>
      <c r="M15" s="15"/>
      <c r="N15" s="15"/>
      <c r="O15" s="15"/>
      <c r="P15" s="15">
        <v>240</v>
      </c>
      <c r="Q15" s="15"/>
      <c r="R15" s="15"/>
      <c r="S15" s="15"/>
      <c r="T15" s="15"/>
    </row>
    <row r="16" spans="1:20" ht="12.75">
      <c r="A16" s="7">
        <v>14</v>
      </c>
      <c r="B16" s="14" t="s">
        <v>27</v>
      </c>
      <c r="C16" s="7">
        <v>100</v>
      </c>
      <c r="D16" s="15">
        <v>1</v>
      </c>
      <c r="E16" s="15">
        <f t="shared" si="0"/>
        <v>100</v>
      </c>
      <c r="F16" s="15"/>
      <c r="G16" s="15"/>
      <c r="H16" s="15"/>
      <c r="I16" s="15"/>
      <c r="J16" s="15"/>
      <c r="K16" s="15"/>
      <c r="L16" s="15">
        <v>100</v>
      </c>
      <c r="M16" s="15"/>
      <c r="N16" s="15"/>
      <c r="O16" s="15"/>
      <c r="P16" s="15"/>
      <c r="Q16" s="15"/>
      <c r="R16" s="15"/>
      <c r="S16" s="15"/>
      <c r="T16" s="15"/>
    </row>
    <row r="17" spans="1:20" ht="12.75">
      <c r="A17" s="7">
        <v>15</v>
      </c>
      <c r="B17" s="14" t="s">
        <v>31</v>
      </c>
      <c r="C17" s="7">
        <v>250</v>
      </c>
      <c r="D17" s="15">
        <v>2</v>
      </c>
      <c r="E17" s="15">
        <f t="shared" si="0"/>
        <v>500</v>
      </c>
      <c r="F17" s="15"/>
      <c r="G17" s="15"/>
      <c r="H17" s="15"/>
      <c r="I17" s="15"/>
      <c r="J17" s="15"/>
      <c r="K17" s="15"/>
      <c r="L17" s="15"/>
      <c r="M17" s="15"/>
      <c r="N17" s="15"/>
      <c r="O17" s="15">
        <v>250</v>
      </c>
      <c r="P17" s="15"/>
      <c r="Q17" s="15"/>
      <c r="R17" s="15"/>
      <c r="S17" s="15">
        <v>250</v>
      </c>
      <c r="T17" s="15"/>
    </row>
    <row r="18" spans="1:20" ht="12.75">
      <c r="A18" s="7">
        <v>16</v>
      </c>
      <c r="B18" s="14" t="s">
        <v>33</v>
      </c>
      <c r="C18" s="7">
        <v>190</v>
      </c>
      <c r="D18" s="15">
        <v>1</v>
      </c>
      <c r="E18" s="15">
        <f t="shared" si="0"/>
        <v>190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>
        <v>190</v>
      </c>
      <c r="Q18" s="15"/>
      <c r="R18" s="15"/>
      <c r="S18" s="15"/>
      <c r="T18" s="15"/>
    </row>
    <row r="19" spans="1:20" ht="12.75">
      <c r="A19" s="7">
        <v>17</v>
      </c>
      <c r="B19" s="14" t="s">
        <v>8</v>
      </c>
      <c r="C19" s="7">
        <v>250</v>
      </c>
      <c r="D19" s="15">
        <v>1</v>
      </c>
      <c r="E19" s="15">
        <f t="shared" si="0"/>
        <v>250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>
        <v>250</v>
      </c>
      <c r="S19" s="15"/>
      <c r="T19" s="15"/>
    </row>
    <row r="20" spans="1:20" ht="14.25" customHeight="1">
      <c r="A20" s="7">
        <v>18</v>
      </c>
      <c r="B20" s="14" t="s">
        <v>38</v>
      </c>
      <c r="C20" s="7">
        <v>150</v>
      </c>
      <c r="D20" s="15">
        <v>1</v>
      </c>
      <c r="E20" s="15">
        <f t="shared" si="0"/>
        <v>150</v>
      </c>
      <c r="F20" s="15"/>
      <c r="G20" s="15"/>
      <c r="H20" s="15"/>
      <c r="I20" s="15">
        <v>150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2.75">
      <c r="A21" s="16">
        <v>19</v>
      </c>
      <c r="B21" s="17" t="s">
        <v>36</v>
      </c>
      <c r="C21" s="16">
        <v>650</v>
      </c>
      <c r="D21" s="17">
        <v>1</v>
      </c>
      <c r="E21" s="17">
        <f t="shared" si="0"/>
        <v>650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>
        <v>650</v>
      </c>
      <c r="S21" s="17"/>
      <c r="T21" s="17"/>
    </row>
    <row r="22" spans="1:20" ht="12.75">
      <c r="A22" s="6"/>
      <c r="B22" s="9"/>
      <c r="C22" s="6"/>
      <c r="E22" s="12" t="s">
        <v>40</v>
      </c>
      <c r="F22" s="11">
        <f>SUM(F3:F21)</f>
        <v>990</v>
      </c>
      <c r="G22" s="11">
        <f>SUM(G3:G21)</f>
        <v>135</v>
      </c>
      <c r="H22" s="11">
        <f>SUM(H3:H21)</f>
        <v>280</v>
      </c>
      <c r="I22" s="11">
        <f>SUM(I3:I21)</f>
        <v>2075</v>
      </c>
      <c r="J22" s="11">
        <f>SUM(J3:J21)</f>
        <v>250</v>
      </c>
      <c r="K22" s="11">
        <f aca="true" t="shared" si="1" ref="K22:T22">SUM(K3:K21)</f>
        <v>240</v>
      </c>
      <c r="L22" s="11">
        <f t="shared" si="1"/>
        <v>350</v>
      </c>
      <c r="M22" s="11">
        <f t="shared" si="1"/>
        <v>250</v>
      </c>
      <c r="N22" s="11">
        <f t="shared" si="1"/>
        <v>180</v>
      </c>
      <c r="O22" s="11">
        <f t="shared" si="1"/>
        <v>430</v>
      </c>
      <c r="P22" s="11">
        <f t="shared" si="1"/>
        <v>710</v>
      </c>
      <c r="Q22" s="11">
        <f t="shared" si="1"/>
        <v>180</v>
      </c>
      <c r="R22" s="11">
        <f t="shared" si="1"/>
        <v>900</v>
      </c>
      <c r="S22" s="11">
        <f t="shared" si="1"/>
        <v>550</v>
      </c>
      <c r="T22" s="11">
        <f t="shared" si="1"/>
        <v>135</v>
      </c>
    </row>
    <row r="23" spans="1:20" ht="12.75">
      <c r="A23" s="6"/>
      <c r="B23" s="9"/>
      <c r="C23" s="6"/>
      <c r="E23" s="12" t="s">
        <v>41</v>
      </c>
      <c r="F23" s="11">
        <f>+F22*0.15</f>
        <v>148.5</v>
      </c>
      <c r="G23" s="11">
        <f>+G22*0.15</f>
        <v>20.25</v>
      </c>
      <c r="H23" s="11">
        <f>+H22*0.15</f>
        <v>42</v>
      </c>
      <c r="I23" s="11">
        <f>+I22*0.1</f>
        <v>207.5</v>
      </c>
      <c r="J23" s="11">
        <f>+J22*0.15</f>
        <v>37.5</v>
      </c>
      <c r="K23" s="11">
        <f>+K22*0.15</f>
        <v>36</v>
      </c>
      <c r="L23" s="11">
        <f>+L22*0.15</f>
        <v>52.5</v>
      </c>
      <c r="M23" s="11">
        <f>+M22*0.15</f>
        <v>37.5</v>
      </c>
      <c r="N23" s="11">
        <f>+N22*0.15</f>
        <v>27</v>
      </c>
      <c r="O23" s="11">
        <f>+O22*0.15</f>
        <v>64.5</v>
      </c>
      <c r="P23" s="11">
        <f>+P22*0.15</f>
        <v>106.5</v>
      </c>
      <c r="Q23" s="11">
        <f>+Q22*0.15</f>
        <v>27</v>
      </c>
      <c r="R23" s="11">
        <f>+R22*0.1</f>
        <v>90</v>
      </c>
      <c r="S23" s="11">
        <f>+S22*0.15</f>
        <v>82.5</v>
      </c>
      <c r="T23" s="11">
        <f>+T22*0.15</f>
        <v>20.25</v>
      </c>
    </row>
    <row r="24" spans="1:20" ht="12.75">
      <c r="A24" s="6"/>
      <c r="B24" s="9"/>
      <c r="C24" s="6"/>
      <c r="E24" s="12" t="s">
        <v>42</v>
      </c>
      <c r="F24" s="11">
        <f>+F22*0.06</f>
        <v>59.4</v>
      </c>
      <c r="G24" s="11">
        <f aca="true" t="shared" si="2" ref="G24:T24">+G22*0.06</f>
        <v>8.1</v>
      </c>
      <c r="H24" s="11">
        <f t="shared" si="2"/>
        <v>16.8</v>
      </c>
      <c r="I24" s="11">
        <f t="shared" si="2"/>
        <v>124.5</v>
      </c>
      <c r="J24" s="11">
        <f t="shared" si="2"/>
        <v>15</v>
      </c>
      <c r="K24" s="11">
        <f t="shared" si="2"/>
        <v>14.399999999999999</v>
      </c>
      <c r="L24" s="11">
        <f t="shared" si="2"/>
        <v>21</v>
      </c>
      <c r="M24" s="11">
        <f t="shared" si="2"/>
        <v>15</v>
      </c>
      <c r="N24" s="11">
        <f t="shared" si="2"/>
        <v>10.799999999999999</v>
      </c>
      <c r="O24" s="11">
        <f t="shared" si="2"/>
        <v>25.8</v>
      </c>
      <c r="P24" s="11">
        <f t="shared" si="2"/>
        <v>42.6</v>
      </c>
      <c r="Q24" s="11">
        <f t="shared" si="2"/>
        <v>10.799999999999999</v>
      </c>
      <c r="R24" s="11">
        <f t="shared" si="2"/>
        <v>54</v>
      </c>
      <c r="S24" s="11">
        <f t="shared" si="2"/>
        <v>33</v>
      </c>
      <c r="T24" s="11">
        <f t="shared" si="2"/>
        <v>8.1</v>
      </c>
    </row>
    <row r="25" spans="1:20" ht="12.75">
      <c r="A25" s="6"/>
      <c r="B25" s="9"/>
      <c r="C25" s="6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ht="38.25">
      <c r="A26" s="6"/>
      <c r="B26" s="9"/>
      <c r="C26" s="6"/>
      <c r="E26" s="12" t="s">
        <v>43</v>
      </c>
      <c r="F26" s="13">
        <f>SUM(F22:F24)</f>
        <v>1197.9</v>
      </c>
      <c r="G26" s="13">
        <f aca="true" t="shared" si="3" ref="G26:T26">SUM(G22:G24)</f>
        <v>163.35</v>
      </c>
      <c r="H26" s="13">
        <f t="shared" si="3"/>
        <v>338.8</v>
      </c>
      <c r="I26" s="13">
        <f t="shared" si="3"/>
        <v>2407</v>
      </c>
      <c r="J26" s="13">
        <f t="shared" si="3"/>
        <v>302.5</v>
      </c>
      <c r="K26" s="13">
        <f t="shared" si="3"/>
        <v>290.4</v>
      </c>
      <c r="L26" s="13">
        <f t="shared" si="3"/>
        <v>423.5</v>
      </c>
      <c r="M26" s="13">
        <f t="shared" si="3"/>
        <v>302.5</v>
      </c>
      <c r="N26" s="13">
        <f t="shared" si="3"/>
        <v>217.8</v>
      </c>
      <c r="O26" s="13">
        <f t="shared" si="3"/>
        <v>520.3</v>
      </c>
      <c r="P26" s="13">
        <f t="shared" si="3"/>
        <v>859.1</v>
      </c>
      <c r="Q26" s="13">
        <f t="shared" si="3"/>
        <v>217.8</v>
      </c>
      <c r="R26" s="13">
        <f t="shared" si="3"/>
        <v>1044</v>
      </c>
      <c r="S26" s="13">
        <f t="shared" si="3"/>
        <v>665.5</v>
      </c>
      <c r="T26" s="13">
        <f t="shared" si="3"/>
        <v>163.35</v>
      </c>
    </row>
    <row r="27" spans="1:3" ht="12.75">
      <c r="A27" s="6"/>
      <c r="B27" s="9"/>
      <c r="C27" s="6"/>
    </row>
    <row r="28" spans="1:3" ht="12.75">
      <c r="A28" s="6"/>
      <c r="B28" s="6"/>
      <c r="C28" s="6"/>
    </row>
    <row r="29" spans="1:3" ht="12.75">
      <c r="A29" s="6"/>
      <c r="B29" s="6"/>
      <c r="C29" s="6"/>
    </row>
    <row r="30" spans="1:3" ht="12.75">
      <c r="A30" s="6"/>
      <c r="B30" s="6"/>
      <c r="C30" s="6"/>
    </row>
    <row r="31" spans="1:3" ht="12.75">
      <c r="A31" s="6"/>
      <c r="B31" s="6"/>
      <c r="C31" s="6"/>
    </row>
    <row r="32" spans="1:3" ht="12.75">
      <c r="A32" s="6"/>
      <c r="B32" s="6"/>
      <c r="C32" s="6"/>
    </row>
    <row r="33" spans="1:3" ht="12.75">
      <c r="A33" s="6"/>
      <c r="B33" s="6"/>
      <c r="C33" s="6"/>
    </row>
    <row r="34" spans="1:3" ht="12.75">
      <c r="A34" s="6"/>
      <c r="B34" s="6"/>
      <c r="C34" s="6"/>
    </row>
    <row r="35" spans="1:3" ht="12.75">
      <c r="A35" s="6"/>
      <c r="B35" s="6"/>
      <c r="C35" s="6"/>
    </row>
  </sheetData>
  <sheetProtection selectLockedCells="1" selectUnlockedCells="1"/>
  <printOptions horizontalCentered="1"/>
  <pageMargins left="0.19652777777777777" right="0.19652777777777777" top="0.3833333333333333" bottom="0.21666666666666667" header="0.11805555555555555" footer="0.5118055555555555"/>
  <pageSetup firstPageNumber="1" useFirstPageNumber="1" horizontalDpi="300" verticalDpi="300" orientation="landscape" paperSize="9" r:id="rId1"/>
  <headerFooter alignWithMargins="0">
    <oddHeader>&amp;C&amp;"Times New Roman,Обычный"&amp;12Прайс-лист АНО "Издательский центр "Москвоведение"&amp;R&amp;D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/>
  <pageMargins left="0.39375" right="0.39375" top="0.6590277777777778" bottom="0.49236111111111114" header="0.39375" footer="0.5118055555555555"/>
  <pageSetup horizontalDpi="300" verticalDpi="300" orientation="landscape" paperSize="9"/>
  <headerFooter alignWithMargins="0">
    <oddHeader>&amp;C&amp;"Times New Roman,Обычный"&amp;12Прайс-лист АНО "Издательский центр "Москвоведение"&amp;R&amp;D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/>
  <pageMargins left="0.39375" right="0.39375" top="0.6590277777777778" bottom="0.49236111111111114" header="0.39375" footer="0.5118055555555555"/>
  <pageSetup horizontalDpi="300" verticalDpi="300" orientation="landscape" paperSize="9"/>
  <headerFooter alignWithMargins="0">
    <oddHeader>&amp;C&amp;"Times New Roman,Обычный"&amp;12Прайс-лист АНО "Издательский центр "Москвоведение"&amp;R&amp;D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Ira</cp:lastModifiedBy>
  <dcterms:modified xsi:type="dcterms:W3CDTF">2012-12-13T08:53:54Z</dcterms:modified>
  <cp:category/>
  <cp:version/>
  <cp:contentType/>
  <cp:contentStatus/>
</cp:coreProperties>
</file>