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Магазин Москв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<sst xmlns="http://schemas.openxmlformats.org/spreadsheetml/2006/main" count="114" uniqueCount="104">
  <si>
    <t>Автор</t>
  </si>
  <si>
    <t>Наименование</t>
  </si>
  <si>
    <t>Цена оптовая с  20% скидкой</t>
  </si>
  <si>
    <t>Сарнов Б.</t>
  </si>
  <si>
    <t>«Шерлок Холмс меняет профессию» Книга 2</t>
  </si>
  <si>
    <t>220.00</t>
  </si>
  <si>
    <t>Смилга В.</t>
  </si>
  <si>
    <t>«Очевидное? Нет ещё неизведанное...»</t>
  </si>
  <si>
    <t>260.00</t>
  </si>
  <si>
    <t>Супруненко В.</t>
  </si>
  <si>
    <t>«Сверкающий мир снега и льда»</t>
  </si>
  <si>
    <t>370.00</t>
  </si>
  <si>
    <t>«Путешественники и морплаватели России»</t>
  </si>
  <si>
    <t>250.00</t>
  </si>
  <si>
    <t>Пушкин А.С.</t>
  </si>
  <si>
    <t>«Проза»</t>
  </si>
  <si>
    <t>Зверев В.Л.</t>
  </si>
  <si>
    <t>«Природа и культура Москвы и окрестностей</t>
  </si>
  <si>
    <t>180.00</t>
  </si>
  <si>
    <t>Песков О.В.</t>
  </si>
  <si>
    <t>«Мемориальные доски Москвы»</t>
  </si>
  <si>
    <t>Золотусский И.П.</t>
  </si>
  <si>
    <t>«Я человек, Ваше сиятельство» Комментарий к «Похождениям Чичикова»</t>
  </si>
  <si>
    <t>300.00</t>
  </si>
  <si>
    <t>«Гоголь»</t>
  </si>
  <si>
    <t>Гоголь Н.В.</t>
  </si>
  <si>
    <t>«Мёртвые души»</t>
  </si>
  <si>
    <t>«Северное сияние»</t>
  </si>
  <si>
    <t>Из собраний А.Н. Афанасьева</t>
  </si>
  <si>
    <t>«Марья Моревна» Русские народные сказки.</t>
  </si>
  <si>
    <t>Александр Твардовский</t>
  </si>
  <si>
    <t xml:space="preserve"> «Времена года»</t>
  </si>
  <si>
    <t>Погорельский Антоний</t>
  </si>
  <si>
    <t>«Чёрная курица, или  подземные жители»</t>
  </si>
  <si>
    <t>Андреев Семён Андреевич</t>
  </si>
  <si>
    <t>«Герои Родины в названиях улиц Москвы»</t>
  </si>
  <si>
    <t>М.А. Булатов</t>
  </si>
  <si>
    <t>«Теремок» Папка с плакатами</t>
  </si>
  <si>
    <t>Коровин К.А.</t>
  </si>
  <si>
    <t>«О животных и людях» Записки художника</t>
  </si>
  <si>
    <t>Гофман Э. Т.А.</t>
  </si>
  <si>
    <t>«Королевская невеста»</t>
  </si>
  <si>
    <t>Барри Джеймс Мэтью</t>
  </si>
  <si>
    <t>«Питер Пэн»</t>
  </si>
  <si>
    <t>200.00</t>
  </si>
  <si>
    <t>Сказка по мотивам пьесы А.Н. Островского</t>
  </si>
  <si>
    <t>«Снегурочка»</t>
  </si>
  <si>
    <t>Пересказал Ал. Разумихин</t>
  </si>
  <si>
    <t>«Удивительные истории и весёлые приключения барона Мюнхаузена на Земле и на Луне, рассказанные им самим»</t>
  </si>
  <si>
    <t>190.00</t>
  </si>
  <si>
    <t>Андерсен  Х.К.</t>
  </si>
  <si>
    <t xml:space="preserve">           «Сказки»</t>
  </si>
  <si>
    <t>Составитель Гузель Агишева</t>
  </si>
  <si>
    <t>«Реставратор всея Руси»</t>
  </si>
  <si>
    <t>270.00</t>
  </si>
  <si>
    <t>Сергеев Л.А.</t>
  </si>
  <si>
    <t>«Мои собаки»</t>
  </si>
  <si>
    <t>Джонатан Свифт</t>
  </si>
  <si>
    <t>«Путешествия Гулливера»</t>
  </si>
  <si>
    <t>Гофман Э.Т.А.</t>
  </si>
  <si>
    <t>«Щелкунчик и мышиный король»</t>
  </si>
  <si>
    <t>Зазыкин Владимир Георгиевич            Монд Ольга-Лиза</t>
  </si>
  <si>
    <t>«Акмеология исполнительного художественннго творчества»</t>
  </si>
  <si>
    <t>Разумихин А.</t>
  </si>
  <si>
    <t xml:space="preserve">«На рубеже веков»   Дедушка Крылов и    юный Пушкин                                                                          </t>
  </si>
  <si>
    <t>М.Ю. Романов</t>
  </si>
  <si>
    <t>«Москва стрелецкая»</t>
  </si>
  <si>
    <t>Гузель Агишева</t>
  </si>
  <si>
    <t>«Утренние слова»</t>
  </si>
  <si>
    <t>«Русские народные песенки и потешки» илл. Ю. Васнецова</t>
  </si>
  <si>
    <t>Софья Прокофьева</t>
  </si>
  <si>
    <t>«Королевство семи озёр»</t>
  </si>
  <si>
    <t>В пересказах Ю. Денисова</t>
  </si>
  <si>
    <t>«Шотландские народные сказки и предания»</t>
  </si>
  <si>
    <t>«Твои друзья от А до Я»</t>
  </si>
  <si>
    <t>«Босая принцесса»</t>
  </si>
  <si>
    <t>Александр Дюма</t>
  </si>
  <si>
    <t>«Юность Пьеро»</t>
  </si>
  <si>
    <t>А. П. Чехов</t>
  </si>
  <si>
    <t xml:space="preserve">          «Степь»              История одной поездки</t>
  </si>
  <si>
    <t>кол-во</t>
  </si>
  <si>
    <t>Всего</t>
  </si>
  <si>
    <t>Буса</t>
  </si>
  <si>
    <t>В погоне за красотой</t>
  </si>
  <si>
    <t>Живилка</t>
  </si>
  <si>
    <t>Соля</t>
  </si>
  <si>
    <t>Гюзель</t>
  </si>
  <si>
    <t>Лоскутик и облако</t>
  </si>
  <si>
    <t>nica88</t>
  </si>
  <si>
    <t>АннаС</t>
  </si>
  <si>
    <t>Суп из колбасной палочки</t>
  </si>
  <si>
    <t>Веда</t>
  </si>
  <si>
    <t>Васнецов, 2я папка</t>
  </si>
  <si>
    <r>
      <t>Мама Ведьма</t>
    </r>
    <r>
      <rPr>
        <sz val="9"/>
        <rFont val="Verdana"/>
        <family val="2"/>
      </rPr>
      <t xml:space="preserve"> </t>
    </r>
  </si>
  <si>
    <r>
      <t>Ollena</t>
    </r>
    <r>
      <rPr>
        <sz val="9"/>
        <rFont val="Verdana"/>
        <family val="2"/>
      </rPr>
      <t xml:space="preserve"> </t>
    </r>
  </si>
  <si>
    <r>
      <t>Vivere</t>
    </r>
    <r>
      <rPr>
        <sz val="9"/>
        <rFont val="Verdana"/>
        <family val="2"/>
      </rPr>
      <t xml:space="preserve"> </t>
    </r>
  </si>
  <si>
    <r>
      <t>blackhorse</t>
    </r>
    <r>
      <rPr>
        <sz val="9"/>
        <rFont val="Verdana"/>
        <family val="2"/>
      </rPr>
      <t xml:space="preserve"> </t>
    </r>
  </si>
  <si>
    <t>Pretty_mama</t>
  </si>
  <si>
    <t>Вечера на хуторе близ Диканьки</t>
  </si>
  <si>
    <t>Орг%</t>
  </si>
  <si>
    <t>Тр-е</t>
  </si>
  <si>
    <t>Итого</t>
  </si>
  <si>
    <t>К оплате</t>
  </si>
  <si>
    <t>Сверка СП6 Москвоведение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</si>
</sst>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41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left" wrapText="1"/>
    </xf>
    <xf numFmtId="4" fontId="3" fillId="0" borderId="10" xfId="0" applyNumberFormat="1" applyFont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left" wrapText="1"/>
    </xf>
    <xf numFmtId="0" fontId="0" fillId="35" borderId="0" xfId="0" applyFill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left" wrapText="1"/>
    </xf>
    <xf numFmtId="0" fontId="0" fillId="36" borderId="0" xfId="0" applyFill="1" applyAlignment="1">
      <alignment horizontal="left" wrapText="1"/>
    </xf>
    <xf numFmtId="0" fontId="3" fillId="37" borderId="10" xfId="0" applyFont="1" applyFill="1" applyBorder="1" applyAlignment="1">
      <alignment horizontal="left" wrapText="1"/>
    </xf>
    <xf numFmtId="0" fontId="3" fillId="37" borderId="10" xfId="0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horizontal="left" wrapText="1"/>
    </xf>
    <xf numFmtId="0" fontId="3" fillId="38" borderId="10" xfId="0" applyFont="1" applyFill="1" applyBorder="1" applyAlignment="1">
      <alignment horizontal="left" wrapText="1"/>
    </xf>
    <xf numFmtId="4" fontId="3" fillId="38" borderId="10" xfId="0" applyNumberFormat="1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left" vertical="center" wrapText="1"/>
    </xf>
    <xf numFmtId="0" fontId="3" fillId="39" borderId="11" xfId="0" applyFont="1" applyFill="1" applyBorder="1" applyAlignment="1">
      <alignment horizontal="center" vertical="center" wrapText="1"/>
    </xf>
    <xf numFmtId="4" fontId="3" fillId="39" borderId="11" xfId="0" applyNumberFormat="1" applyFont="1" applyFill="1" applyBorder="1" applyAlignment="1">
      <alignment horizontal="left" vertical="center" wrapText="1"/>
    </xf>
    <xf numFmtId="0" fontId="3" fillId="40" borderId="11" xfId="0" applyFont="1" applyFill="1" applyBorder="1" applyAlignment="1">
      <alignment horizontal="center" vertical="center" wrapText="1"/>
    </xf>
    <xf numFmtId="4" fontId="3" fillId="40" borderId="11" xfId="0" applyNumberFormat="1" applyFont="1" applyFill="1" applyBorder="1" applyAlignment="1">
      <alignment horizontal="left" vertical="center" wrapText="1"/>
    </xf>
    <xf numFmtId="0" fontId="3" fillId="41" borderId="11" xfId="0" applyFont="1" applyFill="1" applyBorder="1" applyAlignment="1">
      <alignment horizontal="center" vertical="center" wrapText="1"/>
    </xf>
    <xf numFmtId="4" fontId="3" fillId="41" borderId="11" xfId="0" applyNumberFormat="1" applyFont="1" applyFill="1" applyBorder="1" applyAlignment="1">
      <alignment horizontal="left" vertical="center" wrapText="1"/>
    </xf>
    <xf numFmtId="0" fontId="3" fillId="42" borderId="11" xfId="0" applyFont="1" applyFill="1" applyBorder="1" applyAlignment="1">
      <alignment horizontal="center" vertical="center" wrapText="1"/>
    </xf>
    <xf numFmtId="4" fontId="3" fillId="42" borderId="11" xfId="0" applyNumberFormat="1" applyFont="1" applyFill="1" applyBorder="1" applyAlignment="1">
      <alignment horizontal="left" vertical="center" wrapText="1"/>
    </xf>
    <xf numFmtId="0" fontId="3" fillId="43" borderId="11" xfId="0" applyFont="1" applyFill="1" applyBorder="1" applyAlignment="1">
      <alignment horizontal="center" vertical="center" wrapText="1"/>
    </xf>
    <xf numFmtId="4" fontId="3" fillId="43" borderId="11" xfId="0" applyNumberFormat="1" applyFont="1" applyFill="1" applyBorder="1" applyAlignment="1">
      <alignment horizontal="left" vertical="center" wrapText="1"/>
    </xf>
    <xf numFmtId="0" fontId="3" fillId="44" borderId="11" xfId="0" applyFont="1" applyFill="1" applyBorder="1" applyAlignment="1">
      <alignment horizontal="center" vertical="center" wrapText="1"/>
    </xf>
    <xf numFmtId="4" fontId="3" fillId="44" borderId="11" xfId="0" applyNumberFormat="1" applyFont="1" applyFill="1" applyBorder="1" applyAlignment="1">
      <alignment horizontal="left" vertical="center" wrapText="1"/>
    </xf>
    <xf numFmtId="0" fontId="3" fillId="45" borderId="11" xfId="0" applyFont="1" applyFill="1" applyBorder="1" applyAlignment="1">
      <alignment horizontal="center" vertical="center" wrapText="1"/>
    </xf>
    <xf numFmtId="4" fontId="3" fillId="45" borderId="11" xfId="0" applyNumberFormat="1" applyFont="1" applyFill="1" applyBorder="1" applyAlignment="1">
      <alignment horizontal="left" vertical="center" wrapText="1"/>
    </xf>
    <xf numFmtId="0" fontId="3" fillId="46" borderId="11" xfId="0" applyFont="1" applyFill="1" applyBorder="1" applyAlignment="1">
      <alignment horizontal="center" vertical="center" wrapText="1"/>
    </xf>
    <xf numFmtId="4" fontId="3" fillId="46" borderId="11" xfId="0" applyNumberFormat="1" applyFont="1" applyFill="1" applyBorder="1" applyAlignment="1">
      <alignment horizontal="left" vertical="center" wrapText="1"/>
    </xf>
    <xf numFmtId="0" fontId="3" fillId="47" borderId="11" xfId="0" applyFont="1" applyFill="1" applyBorder="1" applyAlignment="1">
      <alignment horizontal="center" vertical="center" wrapText="1"/>
    </xf>
    <xf numFmtId="4" fontId="3" fillId="47" borderId="11" xfId="0" applyNumberFormat="1" applyFont="1" applyFill="1" applyBorder="1" applyAlignment="1">
      <alignment horizontal="left" vertical="center" wrapText="1"/>
    </xf>
    <xf numFmtId="0" fontId="3" fillId="48" borderId="11" xfId="0" applyFont="1" applyFill="1" applyBorder="1" applyAlignment="1">
      <alignment horizontal="center" vertical="center" wrapText="1"/>
    </xf>
    <xf numFmtId="4" fontId="3" fillId="48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68" fontId="3" fillId="0" borderId="12" xfId="0" applyNumberFormat="1" applyFont="1" applyBorder="1" applyAlignment="1">
      <alignment horizontal="right" wrapText="1"/>
    </xf>
    <xf numFmtId="168" fontId="3" fillId="0" borderId="0" xfId="0" applyNumberFormat="1" applyFont="1" applyBorder="1" applyAlignment="1">
      <alignment horizontal="right" wrapText="1"/>
    </xf>
    <xf numFmtId="168" fontId="2" fillId="0" borderId="12" xfId="0" applyNumberFormat="1" applyFont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168" fontId="3" fillId="0" borderId="13" xfId="0" applyNumberFormat="1" applyFont="1" applyBorder="1" applyAlignment="1">
      <alignment horizontal="right" wrapText="1"/>
    </xf>
    <xf numFmtId="168" fontId="2" fillId="0" borderId="13" xfId="0" applyNumberFormat="1" applyFont="1" applyBorder="1" applyAlignment="1">
      <alignment horizontal="right" wrapText="1"/>
    </xf>
    <xf numFmtId="168" fontId="2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D320"/>
      <rgbColor rgb="00FF950E"/>
      <rgbColor rgb="00FF420E"/>
      <rgbColor rgb="009966CC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7"/>
  <sheetViews>
    <sheetView tabSelected="1" zoomScalePageLayoutView="0" workbookViewId="0" topLeftCell="A1">
      <pane xSplit="5" ySplit="1" topLeftCell="F41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48" sqref="F48"/>
    </sheetView>
  </sheetViews>
  <sheetFormatPr defaultColWidth="11.57421875" defaultRowHeight="12.75"/>
  <cols>
    <col min="1" max="1" width="11.140625" style="1" customWidth="1"/>
    <col min="2" max="2" width="16.7109375" style="1" customWidth="1"/>
    <col min="3" max="3" width="8.7109375" style="1" customWidth="1"/>
    <col min="4" max="4" width="6.7109375" style="1" customWidth="1"/>
    <col min="5" max="5" width="9.28125" style="1" customWidth="1"/>
    <col min="6" max="6" width="11.57421875" style="1" customWidth="1"/>
    <col min="7" max="7" width="14.28125" style="1" customWidth="1"/>
    <col min="8" max="23" width="11.57421875" style="1" customWidth="1"/>
    <col min="24" max="16384" width="11.57421875" style="1" customWidth="1"/>
  </cols>
  <sheetData>
    <row r="1" spans="1:17" s="4" customFormat="1" ht="74.25" customHeight="1">
      <c r="A1" s="2"/>
      <c r="B1" s="3" t="s">
        <v>103</v>
      </c>
      <c r="C1" s="2"/>
      <c r="F1" s="54" t="s">
        <v>82</v>
      </c>
      <c r="G1" s="55" t="s">
        <v>93</v>
      </c>
      <c r="H1" s="55" t="s">
        <v>84</v>
      </c>
      <c r="I1" s="55" t="s">
        <v>85</v>
      </c>
      <c r="J1" s="55" t="s">
        <v>94</v>
      </c>
      <c r="K1" s="55" t="s">
        <v>86</v>
      </c>
      <c r="L1" s="55" t="s">
        <v>95</v>
      </c>
      <c r="M1" s="55" t="s">
        <v>88</v>
      </c>
      <c r="N1" s="55" t="s">
        <v>89</v>
      </c>
      <c r="O1" s="55" t="s">
        <v>91</v>
      </c>
      <c r="P1" s="55" t="s">
        <v>96</v>
      </c>
      <c r="Q1" s="62" t="s">
        <v>97</v>
      </c>
    </row>
    <row r="2" spans="1:17" s="4" customFormat="1" ht="45">
      <c r="A2" s="5" t="s">
        <v>0</v>
      </c>
      <c r="B2" s="5" t="s">
        <v>1</v>
      </c>
      <c r="C2" s="5" t="s">
        <v>2</v>
      </c>
      <c r="D2" s="4" t="s">
        <v>80</v>
      </c>
      <c r="E2" s="4" t="s">
        <v>81</v>
      </c>
      <c r="F2" s="56"/>
      <c r="G2" s="57"/>
      <c r="H2" s="57"/>
      <c r="I2" s="57"/>
      <c r="J2" s="57"/>
      <c r="K2" s="57"/>
      <c r="L2" s="57"/>
      <c r="M2" s="57"/>
      <c r="N2" s="57"/>
      <c r="O2" s="57"/>
      <c r="P2" s="57"/>
      <c r="Q2" s="63"/>
    </row>
    <row r="3" spans="1:17" s="8" customFormat="1" ht="76.5" customHeight="1">
      <c r="A3" s="6" t="s">
        <v>3</v>
      </c>
      <c r="B3" s="7" t="s">
        <v>4</v>
      </c>
      <c r="C3" s="6" t="s">
        <v>5</v>
      </c>
      <c r="E3" s="8">
        <f>SUM(F3:Q3)</f>
        <v>0</v>
      </c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64"/>
    </row>
    <row r="4" spans="1:17" s="8" customFormat="1" ht="57.75" customHeight="1">
      <c r="A4" s="9" t="s">
        <v>6</v>
      </c>
      <c r="B4" s="10" t="s">
        <v>7</v>
      </c>
      <c r="C4" s="9" t="s">
        <v>8</v>
      </c>
      <c r="D4" s="8">
        <v>5</v>
      </c>
      <c r="E4" s="8">
        <f aca="true" t="shared" si="0" ref="E4:E44">SUM(F4:Q4)</f>
        <v>1300</v>
      </c>
      <c r="F4" s="56"/>
      <c r="G4" s="57"/>
      <c r="H4" s="57">
        <v>260</v>
      </c>
      <c r="I4" s="57">
        <v>260</v>
      </c>
      <c r="J4" s="57">
        <v>260</v>
      </c>
      <c r="K4" s="57">
        <v>260</v>
      </c>
      <c r="L4" s="57">
        <v>260</v>
      </c>
      <c r="M4" s="57"/>
      <c r="N4" s="57"/>
      <c r="O4" s="57"/>
      <c r="P4" s="57"/>
      <c r="Q4" s="64"/>
    </row>
    <row r="5" spans="1:17" s="8" customFormat="1" ht="22.5">
      <c r="A5" s="6" t="s">
        <v>9</v>
      </c>
      <c r="B5" s="7" t="s">
        <v>10</v>
      </c>
      <c r="C5" s="6" t="s">
        <v>11</v>
      </c>
      <c r="E5" s="8">
        <f t="shared" si="0"/>
        <v>0</v>
      </c>
      <c r="F5" s="56"/>
      <c r="G5" s="57"/>
      <c r="H5" s="57"/>
      <c r="I5" s="57"/>
      <c r="J5" s="57"/>
      <c r="K5" s="57"/>
      <c r="L5" s="57"/>
      <c r="M5" s="57"/>
      <c r="N5" s="57"/>
      <c r="O5" s="57"/>
      <c r="P5" s="57"/>
      <c r="Q5" s="64"/>
    </row>
    <row r="6" spans="1:17" s="8" customFormat="1" ht="106.5" customHeight="1">
      <c r="A6" s="9" t="s">
        <v>9</v>
      </c>
      <c r="B6" s="10" t="s">
        <v>12</v>
      </c>
      <c r="C6" s="9" t="s">
        <v>13</v>
      </c>
      <c r="E6" s="8">
        <f t="shared" si="0"/>
        <v>0</v>
      </c>
      <c r="F6" s="56"/>
      <c r="G6" s="57"/>
      <c r="H6" s="57"/>
      <c r="I6" s="57"/>
      <c r="J6" s="57"/>
      <c r="K6" s="57"/>
      <c r="L6" s="57"/>
      <c r="M6" s="57"/>
      <c r="N6" s="57"/>
      <c r="O6" s="57"/>
      <c r="P6" s="57"/>
      <c r="Q6" s="64"/>
    </row>
    <row r="7" spans="1:17" s="8" customFormat="1" ht="34.5" customHeight="1">
      <c r="A7" s="6" t="s">
        <v>14</v>
      </c>
      <c r="B7" s="7" t="s">
        <v>15</v>
      </c>
      <c r="C7" s="11" t="s">
        <v>13</v>
      </c>
      <c r="E7" s="8">
        <f t="shared" si="0"/>
        <v>0</v>
      </c>
      <c r="F7" s="56"/>
      <c r="G7" s="57"/>
      <c r="H7" s="57"/>
      <c r="I7" s="57"/>
      <c r="J7" s="57"/>
      <c r="K7" s="57"/>
      <c r="L7" s="57"/>
      <c r="M7" s="57"/>
      <c r="N7" s="57"/>
      <c r="O7" s="57"/>
      <c r="P7" s="57"/>
      <c r="Q7" s="64"/>
    </row>
    <row r="8" spans="1:17" ht="105" customHeight="1">
      <c r="A8" s="9" t="s">
        <v>16</v>
      </c>
      <c r="B8" s="10" t="s">
        <v>17</v>
      </c>
      <c r="C8" s="9" t="s">
        <v>18</v>
      </c>
      <c r="E8" s="8">
        <f t="shared" si="0"/>
        <v>0</v>
      </c>
      <c r="F8" s="56"/>
      <c r="G8" s="57"/>
      <c r="H8" s="57"/>
      <c r="I8" s="57"/>
      <c r="J8" s="57"/>
      <c r="K8" s="57"/>
      <c r="L8" s="57"/>
      <c r="M8" s="57"/>
      <c r="N8" s="57"/>
      <c r="O8" s="57"/>
      <c r="P8" s="57"/>
      <c r="Q8" s="64"/>
    </row>
    <row r="9" spans="1:17" ht="22.5">
      <c r="A9" s="6" t="s">
        <v>19</v>
      </c>
      <c r="B9" s="7" t="s">
        <v>20</v>
      </c>
      <c r="C9" s="11">
        <v>295</v>
      </c>
      <c r="E9" s="8">
        <f t="shared" si="0"/>
        <v>0</v>
      </c>
      <c r="F9" s="56"/>
      <c r="G9" s="57"/>
      <c r="H9" s="57"/>
      <c r="I9" s="57"/>
      <c r="J9" s="57"/>
      <c r="K9" s="57"/>
      <c r="L9" s="57"/>
      <c r="M9" s="57"/>
      <c r="N9" s="57"/>
      <c r="O9" s="57"/>
      <c r="P9" s="57"/>
      <c r="Q9" s="64"/>
    </row>
    <row r="10" spans="1:17" ht="54.75" customHeight="1">
      <c r="A10" s="9" t="s">
        <v>21</v>
      </c>
      <c r="B10" s="10" t="s">
        <v>22</v>
      </c>
      <c r="C10" s="9" t="s">
        <v>23</v>
      </c>
      <c r="E10" s="8">
        <f t="shared" si="0"/>
        <v>0</v>
      </c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64"/>
    </row>
    <row r="11" spans="1:17" ht="22.5">
      <c r="A11" s="6" t="s">
        <v>21</v>
      </c>
      <c r="B11" s="7" t="s">
        <v>24</v>
      </c>
      <c r="C11" s="11">
        <v>330</v>
      </c>
      <c r="E11" s="8">
        <f t="shared" si="0"/>
        <v>0</v>
      </c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64"/>
    </row>
    <row r="12" spans="1:17" ht="12.75">
      <c r="A12" s="9" t="s">
        <v>25</v>
      </c>
      <c r="B12" s="10" t="s">
        <v>26</v>
      </c>
      <c r="C12" s="12">
        <v>385</v>
      </c>
      <c r="E12" s="8">
        <f t="shared" si="0"/>
        <v>0</v>
      </c>
      <c r="F12" s="56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64"/>
    </row>
    <row r="13" spans="1:17" ht="31.5" customHeight="1">
      <c r="A13" s="13"/>
      <c r="B13" s="14" t="s">
        <v>27</v>
      </c>
      <c r="C13" s="15">
        <v>150</v>
      </c>
      <c r="D13" s="1">
        <v>2</v>
      </c>
      <c r="E13" s="8">
        <f t="shared" si="0"/>
        <v>300</v>
      </c>
      <c r="F13" s="56"/>
      <c r="G13" s="57"/>
      <c r="H13" s="57"/>
      <c r="I13" s="57">
        <v>150</v>
      </c>
      <c r="J13" s="57"/>
      <c r="K13" s="57"/>
      <c r="L13" s="57"/>
      <c r="M13" s="57"/>
      <c r="N13" s="57">
        <v>150</v>
      </c>
      <c r="O13" s="57"/>
      <c r="P13" s="57"/>
      <c r="Q13" s="64"/>
    </row>
    <row r="14" spans="1:17" ht="62.25" customHeight="1">
      <c r="A14" s="6" t="s">
        <v>28</v>
      </c>
      <c r="B14" s="7" t="s">
        <v>29</v>
      </c>
      <c r="C14" s="11" t="s">
        <v>5</v>
      </c>
      <c r="E14" s="8">
        <f t="shared" si="0"/>
        <v>0</v>
      </c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64"/>
    </row>
    <row r="15" spans="1:22" s="19" customFormat="1" ht="78" customHeight="1">
      <c r="A15" s="16" t="s">
        <v>30</v>
      </c>
      <c r="B15" s="17" t="s">
        <v>31</v>
      </c>
      <c r="C15" s="18">
        <v>100</v>
      </c>
      <c r="D15" s="1"/>
      <c r="E15" s="8">
        <f t="shared" si="0"/>
        <v>0</v>
      </c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64"/>
      <c r="R15" s="1"/>
      <c r="S15" s="1"/>
      <c r="T15" s="1"/>
      <c r="U15" s="1"/>
      <c r="V15" s="1"/>
    </row>
    <row r="16" spans="1:22" s="19" customFormat="1" ht="22.5">
      <c r="A16" s="20" t="s">
        <v>32</v>
      </c>
      <c r="B16" s="21" t="s">
        <v>33</v>
      </c>
      <c r="C16" s="22">
        <v>150</v>
      </c>
      <c r="D16" s="1"/>
      <c r="E16" s="8">
        <f t="shared" si="0"/>
        <v>0</v>
      </c>
      <c r="F16" s="56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64"/>
      <c r="R16" s="1"/>
      <c r="S16" s="1"/>
      <c r="T16" s="1"/>
      <c r="U16" s="1"/>
      <c r="V16" s="1"/>
    </row>
    <row r="17" spans="1:22" s="19" customFormat="1" ht="105.75" customHeight="1">
      <c r="A17" s="16" t="s">
        <v>34</v>
      </c>
      <c r="B17" s="17" t="s">
        <v>35</v>
      </c>
      <c r="C17" s="18" t="s">
        <v>13</v>
      </c>
      <c r="D17" s="1"/>
      <c r="E17" s="8">
        <f t="shared" si="0"/>
        <v>0</v>
      </c>
      <c r="F17" s="56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64"/>
      <c r="R17" s="1"/>
      <c r="S17" s="1"/>
      <c r="T17" s="1"/>
      <c r="U17" s="1"/>
      <c r="V17" s="1"/>
    </row>
    <row r="18" spans="1:22" s="19" customFormat="1" ht="45" customHeight="1">
      <c r="A18" s="20" t="s">
        <v>36</v>
      </c>
      <c r="B18" s="21" t="s">
        <v>37</v>
      </c>
      <c r="C18" s="22">
        <v>150</v>
      </c>
      <c r="D18" s="1"/>
      <c r="E18" s="8">
        <f t="shared" si="0"/>
        <v>0</v>
      </c>
      <c r="F18" s="5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64"/>
      <c r="R18" s="1"/>
      <c r="S18" s="1"/>
      <c r="T18" s="1"/>
      <c r="U18" s="1"/>
      <c r="V18" s="1"/>
    </row>
    <row r="19" spans="1:22" s="19" customFormat="1" ht="33.75">
      <c r="A19" s="16" t="s">
        <v>38</v>
      </c>
      <c r="B19" s="17" t="s">
        <v>39</v>
      </c>
      <c r="C19" s="18">
        <v>150</v>
      </c>
      <c r="D19" s="1">
        <v>3</v>
      </c>
      <c r="E19" s="8">
        <f t="shared" si="0"/>
        <v>450</v>
      </c>
      <c r="F19" s="56">
        <v>150</v>
      </c>
      <c r="G19" s="57"/>
      <c r="H19" s="57"/>
      <c r="I19" s="57"/>
      <c r="J19" s="57"/>
      <c r="K19" s="57"/>
      <c r="L19" s="57"/>
      <c r="M19" s="57"/>
      <c r="N19" s="57">
        <v>150</v>
      </c>
      <c r="O19" s="57"/>
      <c r="P19" s="57"/>
      <c r="Q19" s="64">
        <v>150</v>
      </c>
      <c r="R19" s="1"/>
      <c r="S19" s="1"/>
      <c r="T19" s="1"/>
      <c r="U19" s="1"/>
      <c r="V19" s="1"/>
    </row>
    <row r="20" spans="1:22" s="19" customFormat="1" ht="22.5">
      <c r="A20" s="20" t="s">
        <v>40</v>
      </c>
      <c r="B20" s="21" t="s">
        <v>41</v>
      </c>
      <c r="C20" s="22">
        <v>230</v>
      </c>
      <c r="D20" s="1"/>
      <c r="E20" s="8">
        <f t="shared" si="0"/>
        <v>0</v>
      </c>
      <c r="F20" s="56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64"/>
      <c r="R20" s="1"/>
      <c r="S20" s="1"/>
      <c r="T20" s="1"/>
      <c r="U20" s="1"/>
      <c r="V20" s="1"/>
    </row>
    <row r="21" spans="1:22" s="19" customFormat="1" ht="33.75">
      <c r="A21" s="16" t="s">
        <v>42</v>
      </c>
      <c r="B21" s="17" t="s">
        <v>43</v>
      </c>
      <c r="C21" s="18" t="s">
        <v>44</v>
      </c>
      <c r="D21" s="1"/>
      <c r="E21" s="8">
        <f t="shared" si="0"/>
        <v>0</v>
      </c>
      <c r="F21" s="56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64"/>
      <c r="R21" s="1"/>
      <c r="S21" s="1"/>
      <c r="T21" s="1"/>
      <c r="U21" s="1"/>
      <c r="V21" s="1"/>
    </row>
    <row r="22" spans="1:22" s="19" customFormat="1" ht="45">
      <c r="A22" s="20" t="s">
        <v>45</v>
      </c>
      <c r="B22" s="21" t="s">
        <v>46</v>
      </c>
      <c r="C22" s="22">
        <v>135</v>
      </c>
      <c r="D22" s="1"/>
      <c r="E22" s="8">
        <f t="shared" si="0"/>
        <v>0</v>
      </c>
      <c r="F22" s="56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64"/>
      <c r="R22" s="1"/>
      <c r="S22" s="1"/>
      <c r="T22" s="1"/>
      <c r="U22" s="1"/>
      <c r="V22" s="1"/>
    </row>
    <row r="23" spans="1:23" s="19" customFormat="1" ht="78" customHeight="1">
      <c r="A23" s="16" t="s">
        <v>47</v>
      </c>
      <c r="B23" s="16" t="s">
        <v>48</v>
      </c>
      <c r="C23" s="18" t="s">
        <v>49</v>
      </c>
      <c r="D23" s="1"/>
      <c r="E23" s="8">
        <f t="shared" si="0"/>
        <v>0</v>
      </c>
      <c r="F23" s="56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64"/>
      <c r="R23" s="1"/>
      <c r="S23" s="1"/>
      <c r="T23" s="1"/>
      <c r="U23" s="1"/>
      <c r="V23" s="1"/>
      <c r="W23" s="1"/>
    </row>
    <row r="24" spans="1:23" s="19" customFormat="1" ht="115.5" customHeight="1">
      <c r="A24" s="20" t="s">
        <v>50</v>
      </c>
      <c r="B24" s="20" t="s">
        <v>51</v>
      </c>
      <c r="C24" s="22" t="s">
        <v>13</v>
      </c>
      <c r="D24" s="1">
        <v>1</v>
      </c>
      <c r="E24" s="8">
        <f t="shared" si="0"/>
        <v>250</v>
      </c>
      <c r="F24" s="56"/>
      <c r="G24" s="57"/>
      <c r="H24" s="57"/>
      <c r="I24" s="57"/>
      <c r="J24" s="57"/>
      <c r="K24" s="57"/>
      <c r="L24" s="57">
        <v>250</v>
      </c>
      <c r="M24" s="57"/>
      <c r="N24" s="57"/>
      <c r="O24" s="57"/>
      <c r="P24" s="57"/>
      <c r="Q24" s="64"/>
      <c r="R24" s="1"/>
      <c r="S24" s="1"/>
      <c r="T24" s="1"/>
      <c r="U24" s="1"/>
      <c r="V24" s="1"/>
      <c r="W24" s="1"/>
    </row>
    <row r="25" spans="1:23" s="23" customFormat="1" ht="36.75" customHeight="1">
      <c r="A25" s="16" t="s">
        <v>52</v>
      </c>
      <c r="B25" s="17" t="s">
        <v>53</v>
      </c>
      <c r="C25" s="18" t="s">
        <v>54</v>
      </c>
      <c r="D25" s="1"/>
      <c r="E25" s="8">
        <f t="shared" si="0"/>
        <v>0</v>
      </c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64"/>
      <c r="R25" s="1"/>
      <c r="S25" s="1"/>
      <c r="T25" s="1"/>
      <c r="U25" s="1"/>
      <c r="V25" s="1"/>
      <c r="W25" s="1"/>
    </row>
    <row r="26" spans="1:23" s="23" customFormat="1" ht="12.75">
      <c r="A26" s="13" t="s">
        <v>55</v>
      </c>
      <c r="B26" s="14" t="s">
        <v>56</v>
      </c>
      <c r="C26" s="15" t="s">
        <v>49</v>
      </c>
      <c r="D26" s="1"/>
      <c r="E26" s="8">
        <f t="shared" si="0"/>
        <v>0</v>
      </c>
      <c r="F26" s="56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64"/>
      <c r="R26" s="1"/>
      <c r="S26" s="1"/>
      <c r="T26" s="1"/>
      <c r="U26" s="1"/>
      <c r="V26" s="1"/>
      <c r="W26" s="1"/>
    </row>
    <row r="27" spans="1:23" s="23" customFormat="1" ht="22.5">
      <c r="A27" s="24" t="s">
        <v>57</v>
      </c>
      <c r="B27" s="25" t="s">
        <v>58</v>
      </c>
      <c r="C27" s="26">
        <v>235</v>
      </c>
      <c r="D27" s="1"/>
      <c r="E27" s="8">
        <f t="shared" si="0"/>
        <v>0</v>
      </c>
      <c r="F27" s="56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64"/>
      <c r="R27" s="1"/>
      <c r="S27" s="1"/>
      <c r="T27" s="1"/>
      <c r="U27" s="1"/>
      <c r="V27" s="1"/>
      <c r="W27" s="1"/>
    </row>
    <row r="28" spans="1:17" ht="63" customHeight="1">
      <c r="A28" s="27" t="s">
        <v>59</v>
      </c>
      <c r="B28" s="27" t="s">
        <v>60</v>
      </c>
      <c r="C28" s="28">
        <v>230</v>
      </c>
      <c r="E28" s="8">
        <f t="shared" si="0"/>
        <v>0</v>
      </c>
      <c r="F28" s="56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64"/>
    </row>
    <row r="29" spans="1:17" ht="107.25" customHeight="1">
      <c r="A29" s="29" t="s">
        <v>61</v>
      </c>
      <c r="B29" s="30" t="s">
        <v>62</v>
      </c>
      <c r="C29" s="31">
        <v>100</v>
      </c>
      <c r="E29" s="8">
        <f t="shared" si="0"/>
        <v>100</v>
      </c>
      <c r="F29" s="56"/>
      <c r="G29" s="57"/>
      <c r="H29" s="57">
        <v>100</v>
      </c>
      <c r="I29" s="57"/>
      <c r="J29" s="57"/>
      <c r="K29" s="57"/>
      <c r="L29" s="57"/>
      <c r="M29" s="57"/>
      <c r="N29" s="57"/>
      <c r="O29" s="57"/>
      <c r="P29" s="57"/>
      <c r="Q29" s="64"/>
    </row>
    <row r="30" spans="1:17" ht="91.5" customHeight="1">
      <c r="A30" s="32" t="s">
        <v>63</v>
      </c>
      <c r="B30" s="32" t="s">
        <v>64</v>
      </c>
      <c r="C30" s="33">
        <v>143</v>
      </c>
      <c r="D30" s="1">
        <v>1</v>
      </c>
      <c r="E30" s="8">
        <f t="shared" si="0"/>
        <v>143</v>
      </c>
      <c r="F30" s="56"/>
      <c r="G30" s="57"/>
      <c r="H30" s="57"/>
      <c r="I30" s="57"/>
      <c r="J30" s="57"/>
      <c r="K30" s="57"/>
      <c r="L30" s="57"/>
      <c r="M30" s="57"/>
      <c r="N30" s="57">
        <v>143</v>
      </c>
      <c r="O30" s="57"/>
      <c r="P30" s="57"/>
      <c r="Q30" s="64"/>
    </row>
    <row r="31" spans="1:17" ht="139.5" customHeight="1">
      <c r="A31" s="34" t="s">
        <v>65</v>
      </c>
      <c r="B31" s="34" t="s">
        <v>66</v>
      </c>
      <c r="C31" s="35">
        <v>295</v>
      </c>
      <c r="E31" s="8">
        <f t="shared" si="0"/>
        <v>590</v>
      </c>
      <c r="F31" s="56"/>
      <c r="G31" s="57">
        <v>295</v>
      </c>
      <c r="H31" s="57"/>
      <c r="I31" s="57">
        <v>295</v>
      </c>
      <c r="J31" s="57"/>
      <c r="K31" s="57"/>
      <c r="L31" s="57"/>
      <c r="M31" s="57"/>
      <c r="N31" s="57"/>
      <c r="O31" s="57"/>
      <c r="P31" s="57"/>
      <c r="Q31" s="64"/>
    </row>
    <row r="32" spans="1:17" ht="138.75" customHeight="1">
      <c r="A32" s="36" t="s">
        <v>67</v>
      </c>
      <c r="B32" s="36" t="s">
        <v>68</v>
      </c>
      <c r="C32" s="37">
        <v>295</v>
      </c>
      <c r="E32" s="8">
        <f t="shared" si="0"/>
        <v>0</v>
      </c>
      <c r="F32" s="56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64"/>
    </row>
    <row r="33" spans="1:17" ht="147.75" customHeight="1">
      <c r="A33" s="38"/>
      <c r="B33" s="38" t="s">
        <v>69</v>
      </c>
      <c r="C33" s="39">
        <v>170</v>
      </c>
      <c r="D33" s="1">
        <v>2</v>
      </c>
      <c r="E33" s="8">
        <f t="shared" si="0"/>
        <v>340</v>
      </c>
      <c r="F33" s="56"/>
      <c r="G33" s="57"/>
      <c r="H33" s="57"/>
      <c r="I33" s="57"/>
      <c r="J33" s="57"/>
      <c r="K33" s="57">
        <v>170</v>
      </c>
      <c r="L33" s="57"/>
      <c r="M33" s="57"/>
      <c r="N33" s="57"/>
      <c r="O33" s="57"/>
      <c r="P33" s="57">
        <v>170</v>
      </c>
      <c r="Q33" s="64"/>
    </row>
    <row r="34" spans="1:17" ht="75" customHeight="1">
      <c r="A34" s="40" t="s">
        <v>70</v>
      </c>
      <c r="B34" s="40" t="s">
        <v>71</v>
      </c>
      <c r="C34" s="41">
        <v>230</v>
      </c>
      <c r="E34" s="8">
        <f t="shared" si="0"/>
        <v>460</v>
      </c>
      <c r="F34" s="56">
        <v>230</v>
      </c>
      <c r="G34" s="57"/>
      <c r="H34" s="57"/>
      <c r="I34" s="57"/>
      <c r="J34" s="57"/>
      <c r="K34" s="57">
        <v>230</v>
      </c>
      <c r="L34" s="57"/>
      <c r="M34" s="57"/>
      <c r="N34" s="57"/>
      <c r="O34" s="57"/>
      <c r="P34" s="57"/>
      <c r="Q34" s="64"/>
    </row>
    <row r="35" spans="1:17" ht="45" customHeight="1">
      <c r="A35" s="36" t="s">
        <v>72</v>
      </c>
      <c r="B35" s="36" t="s">
        <v>73</v>
      </c>
      <c r="C35" s="37">
        <v>210</v>
      </c>
      <c r="E35" s="8">
        <f t="shared" si="0"/>
        <v>210</v>
      </c>
      <c r="F35" s="56"/>
      <c r="G35" s="57"/>
      <c r="H35" s="57"/>
      <c r="I35" s="57"/>
      <c r="J35" s="57"/>
      <c r="K35" s="57"/>
      <c r="L35" s="57">
        <v>210</v>
      </c>
      <c r="M35" s="57"/>
      <c r="N35" s="57"/>
      <c r="O35" s="57"/>
      <c r="P35" s="57"/>
      <c r="Q35" s="64"/>
    </row>
    <row r="36" spans="1:17" ht="33" customHeight="1">
      <c r="A36" s="42"/>
      <c r="B36" s="42" t="s">
        <v>74</v>
      </c>
      <c r="C36" s="43" t="s">
        <v>18</v>
      </c>
      <c r="E36" s="8">
        <f t="shared" si="0"/>
        <v>0</v>
      </c>
      <c r="F36" s="56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64"/>
    </row>
    <row r="37" spans="1:17" ht="67.5" customHeight="1">
      <c r="A37" s="44" t="s">
        <v>70</v>
      </c>
      <c r="B37" s="44" t="s">
        <v>75</v>
      </c>
      <c r="C37" s="45">
        <v>240</v>
      </c>
      <c r="D37" s="1">
        <v>1</v>
      </c>
      <c r="E37" s="8">
        <f t="shared" si="0"/>
        <v>240</v>
      </c>
      <c r="F37" s="56"/>
      <c r="G37" s="57"/>
      <c r="H37" s="57"/>
      <c r="I37" s="57"/>
      <c r="J37" s="57">
        <v>240</v>
      </c>
      <c r="K37" s="57"/>
      <c r="L37" s="57"/>
      <c r="M37" s="57"/>
      <c r="N37" s="57"/>
      <c r="O37" s="57"/>
      <c r="P37" s="57"/>
      <c r="Q37" s="64"/>
    </row>
    <row r="38" spans="1:17" ht="57.75" customHeight="1">
      <c r="A38" s="46" t="s">
        <v>76</v>
      </c>
      <c r="B38" s="46" t="s">
        <v>77</v>
      </c>
      <c r="C38" s="47">
        <v>240</v>
      </c>
      <c r="D38" s="1">
        <v>5</v>
      </c>
      <c r="E38" s="8">
        <f t="shared" si="0"/>
        <v>1200</v>
      </c>
      <c r="F38" s="56"/>
      <c r="G38" s="57">
        <v>240</v>
      </c>
      <c r="H38" s="57">
        <v>240</v>
      </c>
      <c r="I38" s="57">
        <v>240</v>
      </c>
      <c r="J38" s="57">
        <v>240</v>
      </c>
      <c r="K38" s="57"/>
      <c r="L38" s="57"/>
      <c r="M38" s="57"/>
      <c r="N38" s="57">
        <v>240</v>
      </c>
      <c r="O38" s="57"/>
      <c r="P38" s="57"/>
      <c r="Q38" s="64"/>
    </row>
    <row r="39" spans="1:17" ht="87" customHeight="1">
      <c r="A39" s="48" t="s">
        <v>78</v>
      </c>
      <c r="B39" s="48" t="s">
        <v>79</v>
      </c>
      <c r="C39" s="49">
        <v>240</v>
      </c>
      <c r="E39" s="8">
        <f t="shared" si="0"/>
        <v>0</v>
      </c>
      <c r="F39" s="5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64"/>
    </row>
    <row r="40" spans="1:17" ht="57.75" customHeight="1">
      <c r="A40" s="50" t="s">
        <v>70</v>
      </c>
      <c r="B40" s="50" t="s">
        <v>87</v>
      </c>
      <c r="C40" s="51">
        <v>280</v>
      </c>
      <c r="D40" s="1">
        <v>6</v>
      </c>
      <c r="E40" s="8">
        <f t="shared" si="0"/>
        <v>1680</v>
      </c>
      <c r="F40" s="56"/>
      <c r="G40" s="57"/>
      <c r="H40" s="57"/>
      <c r="I40" s="57">
        <v>280</v>
      </c>
      <c r="J40" s="57">
        <v>280</v>
      </c>
      <c r="K40" s="57"/>
      <c r="L40" s="57"/>
      <c r="M40" s="57">
        <v>280</v>
      </c>
      <c r="N40" s="57">
        <v>280</v>
      </c>
      <c r="O40" s="57">
        <v>280</v>
      </c>
      <c r="P40" s="57"/>
      <c r="Q40" s="64">
        <v>280</v>
      </c>
    </row>
    <row r="41" spans="1:17" ht="12.75">
      <c r="A41" s="8"/>
      <c r="B41" s="8" t="s">
        <v>83</v>
      </c>
      <c r="C41" s="8">
        <v>200</v>
      </c>
      <c r="D41" s="1">
        <v>7</v>
      </c>
      <c r="E41" s="8">
        <f t="shared" si="0"/>
        <v>1400</v>
      </c>
      <c r="F41" s="56"/>
      <c r="G41" s="57">
        <v>200</v>
      </c>
      <c r="H41" s="57">
        <v>200</v>
      </c>
      <c r="I41" s="57">
        <v>200</v>
      </c>
      <c r="J41" s="57">
        <v>200</v>
      </c>
      <c r="K41" s="57">
        <v>200</v>
      </c>
      <c r="L41" s="57">
        <v>200</v>
      </c>
      <c r="M41" s="57"/>
      <c r="N41" s="57">
        <v>200</v>
      </c>
      <c r="O41" s="57"/>
      <c r="P41" s="57"/>
      <c r="Q41" s="64"/>
    </row>
    <row r="42" spans="1:17" ht="22.5">
      <c r="A42" s="8"/>
      <c r="B42" s="8" t="s">
        <v>90</v>
      </c>
      <c r="C42" s="8">
        <v>190</v>
      </c>
      <c r="D42" s="1">
        <v>1</v>
      </c>
      <c r="E42" s="8">
        <f t="shared" si="0"/>
        <v>190</v>
      </c>
      <c r="F42" s="56"/>
      <c r="G42" s="57"/>
      <c r="H42" s="57"/>
      <c r="I42" s="57"/>
      <c r="J42" s="57"/>
      <c r="K42" s="57"/>
      <c r="L42" s="57"/>
      <c r="M42" s="57"/>
      <c r="N42" s="57">
        <v>190</v>
      </c>
      <c r="O42" s="57"/>
      <c r="P42" s="57"/>
      <c r="Q42" s="64"/>
    </row>
    <row r="43" spans="1:17" ht="12.75">
      <c r="A43" s="8"/>
      <c r="B43" s="8" t="s">
        <v>92</v>
      </c>
      <c r="C43" s="8">
        <v>200</v>
      </c>
      <c r="D43" s="1">
        <v>3</v>
      </c>
      <c r="E43" s="8">
        <f t="shared" si="0"/>
        <v>600</v>
      </c>
      <c r="F43" s="56"/>
      <c r="G43" s="57"/>
      <c r="H43" s="57"/>
      <c r="I43" s="57">
        <v>200</v>
      </c>
      <c r="J43" s="57"/>
      <c r="K43" s="57">
        <v>200</v>
      </c>
      <c r="L43" s="57"/>
      <c r="M43" s="57"/>
      <c r="N43" s="57"/>
      <c r="O43" s="57"/>
      <c r="P43" s="57">
        <v>200</v>
      </c>
      <c r="Q43" s="64"/>
    </row>
    <row r="44" spans="1:17" ht="22.5">
      <c r="A44" s="8"/>
      <c r="B44" s="8" t="s">
        <v>98</v>
      </c>
      <c r="C44" s="8">
        <v>250</v>
      </c>
      <c r="D44" s="1">
        <v>1</v>
      </c>
      <c r="E44" s="8">
        <f t="shared" si="0"/>
        <v>250</v>
      </c>
      <c r="F44" s="56"/>
      <c r="G44" s="57"/>
      <c r="H44" s="57"/>
      <c r="I44" s="57"/>
      <c r="J44" s="57"/>
      <c r="K44" s="57">
        <v>250</v>
      </c>
      <c r="L44" s="57"/>
      <c r="M44" s="57"/>
      <c r="N44" s="57"/>
      <c r="O44" s="57"/>
      <c r="P44" s="57"/>
      <c r="Q44" s="64"/>
    </row>
    <row r="45" spans="1:17" ht="12.75">
      <c r="A45" s="8"/>
      <c r="B45" s="8"/>
      <c r="C45" s="8"/>
      <c r="E45" s="1" t="s">
        <v>101</v>
      </c>
      <c r="F45" s="58">
        <f>SUM(F3:F44)</f>
        <v>380</v>
      </c>
      <c r="G45" s="59">
        <f aca="true" t="shared" si="1" ref="G45:Q45">SUM(G3:G44)</f>
        <v>735</v>
      </c>
      <c r="H45" s="59">
        <f t="shared" si="1"/>
        <v>800</v>
      </c>
      <c r="I45" s="59">
        <f t="shared" si="1"/>
        <v>1625</v>
      </c>
      <c r="J45" s="59">
        <f t="shared" si="1"/>
        <v>1220</v>
      </c>
      <c r="K45" s="59">
        <f t="shared" si="1"/>
        <v>1310</v>
      </c>
      <c r="L45" s="59">
        <f t="shared" si="1"/>
        <v>920</v>
      </c>
      <c r="M45" s="59">
        <f t="shared" si="1"/>
        <v>280</v>
      </c>
      <c r="N45" s="59">
        <f t="shared" si="1"/>
        <v>1353</v>
      </c>
      <c r="O45" s="59">
        <f t="shared" si="1"/>
        <v>280</v>
      </c>
      <c r="P45" s="59">
        <f t="shared" si="1"/>
        <v>370</v>
      </c>
      <c r="Q45" s="65">
        <f t="shared" si="1"/>
        <v>430</v>
      </c>
    </row>
    <row r="46" spans="1:17" ht="12.75">
      <c r="A46" s="8"/>
      <c r="B46" s="8"/>
      <c r="C46" s="8"/>
      <c r="E46" s="1" t="s">
        <v>99</v>
      </c>
      <c r="F46" s="58">
        <f>+F45*0.15</f>
        <v>57</v>
      </c>
      <c r="G46" s="59">
        <f>+G45*0.15</f>
        <v>110.25</v>
      </c>
      <c r="H46" s="59">
        <f>+H45*0.15</f>
        <v>120</v>
      </c>
      <c r="I46" s="59">
        <f>+I45*0.1</f>
        <v>162.5</v>
      </c>
      <c r="J46" s="59">
        <f>+J45*0.1</f>
        <v>122</v>
      </c>
      <c r="K46" s="59">
        <f>+K45*0.1</f>
        <v>131</v>
      </c>
      <c r="L46" s="59">
        <f>+L45*0.15</f>
        <v>138</v>
      </c>
      <c r="M46" s="59">
        <f>+M45*0.15</f>
        <v>42</v>
      </c>
      <c r="N46" s="59">
        <f>+N45*0.1</f>
        <v>135.3</v>
      </c>
      <c r="O46" s="59">
        <f>+O45*0.15</f>
        <v>42</v>
      </c>
      <c r="P46" s="59">
        <f>+P45*0.15</f>
        <v>55.5</v>
      </c>
      <c r="Q46" s="65">
        <f>+Q45*0.15</f>
        <v>64.5</v>
      </c>
    </row>
    <row r="47" spans="1:17" ht="12.75">
      <c r="A47" s="8"/>
      <c r="B47" s="8"/>
      <c r="C47" s="8"/>
      <c r="E47" s="1" t="s">
        <v>100</v>
      </c>
      <c r="F47" s="58">
        <f>+F45*0.04</f>
        <v>15.200000000000001</v>
      </c>
      <c r="G47" s="59">
        <f aca="true" t="shared" si="2" ref="G47:Q47">+G45*0.04</f>
        <v>29.400000000000002</v>
      </c>
      <c r="H47" s="59">
        <f t="shared" si="2"/>
        <v>32</v>
      </c>
      <c r="I47" s="59">
        <f t="shared" si="2"/>
        <v>65</v>
      </c>
      <c r="J47" s="59">
        <f t="shared" si="2"/>
        <v>48.800000000000004</v>
      </c>
      <c r="K47" s="59">
        <f t="shared" si="2"/>
        <v>52.4</v>
      </c>
      <c r="L47" s="59">
        <f t="shared" si="2"/>
        <v>36.800000000000004</v>
      </c>
      <c r="M47" s="59">
        <f t="shared" si="2"/>
        <v>11.200000000000001</v>
      </c>
      <c r="N47" s="59">
        <f t="shared" si="2"/>
        <v>54.120000000000005</v>
      </c>
      <c r="O47" s="59">
        <f t="shared" si="2"/>
        <v>11.200000000000001</v>
      </c>
      <c r="P47" s="59">
        <f t="shared" si="2"/>
        <v>14.8</v>
      </c>
      <c r="Q47" s="65">
        <f t="shared" si="2"/>
        <v>17.2</v>
      </c>
    </row>
    <row r="48" spans="1:19" s="53" customFormat="1" ht="12.75">
      <c r="A48" s="52"/>
      <c r="B48" s="52"/>
      <c r="C48" s="52"/>
      <c r="E48" s="53" t="s">
        <v>102</v>
      </c>
      <c r="F48" s="60">
        <f>SUM(F45:F47)</f>
        <v>452.2</v>
      </c>
      <c r="G48" s="61">
        <f aca="true" t="shared" si="3" ref="G48:Q48">SUM(G45:G47)</f>
        <v>874.65</v>
      </c>
      <c r="H48" s="61">
        <f t="shared" si="3"/>
        <v>952</v>
      </c>
      <c r="I48" s="61">
        <f t="shared" si="3"/>
        <v>1852.5</v>
      </c>
      <c r="J48" s="61">
        <f t="shared" si="3"/>
        <v>1390.8</v>
      </c>
      <c r="K48" s="61">
        <f t="shared" si="3"/>
        <v>1493.4</v>
      </c>
      <c r="L48" s="61">
        <f t="shared" si="3"/>
        <v>1094.8</v>
      </c>
      <c r="M48" s="61">
        <f t="shared" si="3"/>
        <v>333.2</v>
      </c>
      <c r="N48" s="61">
        <f t="shared" si="3"/>
        <v>1542.42</v>
      </c>
      <c r="O48" s="61">
        <f t="shared" si="3"/>
        <v>333.2</v>
      </c>
      <c r="P48" s="61">
        <f t="shared" si="3"/>
        <v>440.3</v>
      </c>
      <c r="Q48" s="66">
        <f t="shared" si="3"/>
        <v>511.7</v>
      </c>
      <c r="S48" s="67"/>
    </row>
    <row r="49" spans="1:17" ht="12.75">
      <c r="A49" s="8"/>
      <c r="B49" s="8"/>
      <c r="C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2.75">
      <c r="A50" s="8"/>
      <c r="B50" s="8"/>
      <c r="C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8"/>
      <c r="B51" s="8"/>
      <c r="C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8"/>
      <c r="B52" s="8"/>
      <c r="C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8"/>
      <c r="B53" s="8"/>
      <c r="C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8"/>
      <c r="B54" s="8"/>
      <c r="C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8"/>
      <c r="B55" s="8"/>
      <c r="C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8"/>
      <c r="B56" s="8"/>
      <c r="C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8"/>
      <c r="B57" s="8"/>
      <c r="C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2.75">
      <c r="A58" s="8"/>
      <c r="B58" s="8"/>
      <c r="C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2.75">
      <c r="A59" s="8"/>
      <c r="B59" s="8"/>
      <c r="C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2.75">
      <c r="A60" s="8"/>
      <c r="B60" s="8"/>
      <c r="C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2.75">
      <c r="A61" s="8"/>
      <c r="B61" s="8"/>
      <c r="C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2.75">
      <c r="A62" s="8"/>
      <c r="B62" s="8"/>
      <c r="C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12.75">
      <c r="A63" s="8"/>
      <c r="B63" s="8"/>
      <c r="C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2.75">
      <c r="A64" s="8"/>
      <c r="B64" s="8"/>
      <c r="C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2.75">
      <c r="A65" s="8"/>
      <c r="B65" s="8"/>
      <c r="C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12.75">
      <c r="A66" s="8"/>
      <c r="B66" s="8"/>
      <c r="C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ht="12.75">
      <c r="A67" s="8"/>
      <c r="B67" s="8"/>
      <c r="C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ht="12.75">
      <c r="A68" s="8"/>
      <c r="B68" s="8"/>
      <c r="C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ht="12.75">
      <c r="A69" s="8"/>
      <c r="B69" s="8"/>
      <c r="C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2.75">
      <c r="A70" s="8"/>
      <c r="B70" s="8"/>
      <c r="C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2.75">
      <c r="A71" s="8"/>
      <c r="B71" s="8"/>
      <c r="C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2.75">
      <c r="A72" s="8"/>
      <c r="B72" s="8"/>
      <c r="C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12.75">
      <c r="A73" s="8"/>
      <c r="B73" s="8"/>
      <c r="C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12.75">
      <c r="A74" s="8"/>
      <c r="B74" s="8"/>
      <c r="C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ht="12.75">
      <c r="A75" s="8"/>
      <c r="B75" s="8"/>
      <c r="C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12.75">
      <c r="A76" s="8"/>
      <c r="B76" s="8"/>
      <c r="C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2.75">
      <c r="A77" s="8"/>
      <c r="B77" s="8"/>
      <c r="C77" s="8"/>
      <c r="Q77" s="8"/>
    </row>
    <row r="78" spans="1:17" ht="12.75">
      <c r="A78" s="8"/>
      <c r="B78" s="8"/>
      <c r="C78" s="8"/>
      <c r="Q78" s="8"/>
    </row>
    <row r="79" spans="1:17" ht="12.75">
      <c r="A79" s="8"/>
      <c r="B79" s="8"/>
      <c r="C79" s="8"/>
      <c r="Q79" s="8"/>
    </row>
    <row r="80" spans="1:17" ht="12.75">
      <c r="A80" s="8"/>
      <c r="B80" s="8"/>
      <c r="C80" s="8"/>
      <c r="Q80" s="8"/>
    </row>
    <row r="81" spans="1:17" ht="12.75">
      <c r="A81" s="8"/>
      <c r="B81" s="8"/>
      <c r="C81" s="8"/>
      <c r="Q81" s="8"/>
    </row>
    <row r="82" spans="1:17" ht="12.75">
      <c r="A82" s="8"/>
      <c r="B82" s="8"/>
      <c r="C82" s="8"/>
      <c r="Q82" s="8"/>
    </row>
    <row r="83" spans="1:17" ht="12.75">
      <c r="A83" s="8"/>
      <c r="B83" s="8"/>
      <c r="C83" s="8"/>
      <c r="Q83" s="8"/>
    </row>
    <row r="84" spans="1:17" ht="12.75">
      <c r="A84" s="8"/>
      <c r="B84" s="8"/>
      <c r="C84" s="8"/>
      <c r="Q84" s="8"/>
    </row>
    <row r="85" spans="1:17" ht="12.75">
      <c r="A85" s="8"/>
      <c r="B85" s="8"/>
      <c r="C85" s="8"/>
      <c r="Q85" s="8"/>
    </row>
    <row r="86" spans="1:17" ht="12.75">
      <c r="A86" s="8"/>
      <c r="B86" s="8"/>
      <c r="C86" s="8"/>
      <c r="Q86" s="8"/>
    </row>
    <row r="87" spans="1:17" ht="12.75">
      <c r="A87" s="8"/>
      <c r="B87" s="8"/>
      <c r="C87" s="8"/>
      <c r="Q87" s="8"/>
    </row>
    <row r="88" spans="1:17" ht="12.75">
      <c r="A88" s="8"/>
      <c r="B88" s="8"/>
      <c r="C88" s="8"/>
      <c r="Q88" s="8"/>
    </row>
    <row r="89" spans="1:17" ht="12.75">
      <c r="A89" s="8"/>
      <c r="B89" s="8"/>
      <c r="C89" s="8"/>
      <c r="Q89" s="8"/>
    </row>
    <row r="90" spans="1:17" ht="12.75">
      <c r="A90" s="8"/>
      <c r="B90" s="8"/>
      <c r="C90" s="8"/>
      <c r="Q90" s="8"/>
    </row>
    <row r="91" spans="1:17" ht="12.75">
      <c r="A91" s="8"/>
      <c r="B91" s="8"/>
      <c r="C91" s="8"/>
      <c r="Q91" s="8"/>
    </row>
    <row r="92" spans="1:3" ht="12.75">
      <c r="A92" s="8"/>
      <c r="B92" s="8"/>
      <c r="C92" s="8"/>
    </row>
    <row r="93" spans="1:3" ht="12.75">
      <c r="A93" s="8"/>
      <c r="B93" s="8"/>
      <c r="C93" s="8"/>
    </row>
    <row r="94" spans="1:3" ht="12.75">
      <c r="A94" s="8"/>
      <c r="B94" s="8"/>
      <c r="C94" s="8"/>
    </row>
    <row r="95" spans="1:3" ht="12.75">
      <c r="A95" s="8"/>
      <c r="B95" s="8"/>
      <c r="C95" s="8"/>
    </row>
    <row r="96" spans="1:3" ht="12.75">
      <c r="A96" s="8"/>
      <c r="B96" s="8"/>
      <c r="C96" s="8"/>
    </row>
    <row r="97" spans="1:3" ht="12.75">
      <c r="A97" s="8"/>
      <c r="B97" s="8"/>
      <c r="C97" s="8"/>
    </row>
    <row r="98" spans="1:3" ht="12.75">
      <c r="A98" s="8"/>
      <c r="B98" s="8"/>
      <c r="C98" s="8"/>
    </row>
    <row r="99" spans="1:3" ht="12.75">
      <c r="A99" s="8"/>
      <c r="B99" s="8"/>
      <c r="C99" s="8"/>
    </row>
    <row r="100" spans="1:3" ht="12.75">
      <c r="A100" s="8"/>
      <c r="B100" s="8"/>
      <c r="C100" s="8"/>
    </row>
    <row r="101" spans="1:3" ht="12.75">
      <c r="A101" s="8"/>
      <c r="B101" s="8"/>
      <c r="C101" s="8"/>
    </row>
    <row r="102" spans="1:3" ht="12.75">
      <c r="A102" s="8"/>
      <c r="B102" s="8"/>
      <c r="C102" s="8"/>
    </row>
    <row r="103" spans="1:3" ht="12.75">
      <c r="A103" s="8"/>
      <c r="B103" s="8"/>
      <c r="C103" s="8"/>
    </row>
    <row r="104" spans="1:3" ht="12.75">
      <c r="A104" s="8"/>
      <c r="B104" s="8"/>
      <c r="C104" s="8"/>
    </row>
    <row r="105" spans="1:3" ht="12.75">
      <c r="A105" s="8"/>
      <c r="B105" s="8"/>
      <c r="C105" s="8"/>
    </row>
    <row r="106" spans="1:3" ht="12.75">
      <c r="A106" s="8"/>
      <c r="B106" s="8"/>
      <c r="C106" s="8"/>
    </row>
    <row r="107" spans="1:3" ht="12.75">
      <c r="A107" s="8"/>
      <c r="B107" s="8"/>
      <c r="C107" s="8"/>
    </row>
    <row r="108" spans="1:3" ht="12.75">
      <c r="A108" s="8"/>
      <c r="B108" s="8"/>
      <c r="C108" s="8"/>
    </row>
    <row r="109" spans="1:3" ht="12.75">
      <c r="A109" s="8"/>
      <c r="B109" s="8"/>
      <c r="C109" s="8"/>
    </row>
    <row r="110" spans="1:3" ht="12.75">
      <c r="A110" s="8"/>
      <c r="B110" s="8"/>
      <c r="C110" s="8"/>
    </row>
    <row r="111" spans="1:3" ht="12.75">
      <c r="A111" s="8"/>
      <c r="B111" s="8"/>
      <c r="C111" s="8"/>
    </row>
    <row r="112" spans="1:3" ht="12.75">
      <c r="A112" s="8"/>
      <c r="B112" s="8"/>
      <c r="C112" s="8"/>
    </row>
    <row r="113" spans="1:3" ht="12.75">
      <c r="A113" s="8"/>
      <c r="B113" s="8"/>
      <c r="C113" s="8"/>
    </row>
    <row r="114" spans="1:3" ht="12.75">
      <c r="A114" s="8"/>
      <c r="B114" s="8"/>
      <c r="C114" s="8"/>
    </row>
    <row r="115" spans="1:3" ht="12.75">
      <c r="A115" s="8"/>
      <c r="B115" s="8"/>
      <c r="C115" s="8"/>
    </row>
    <row r="116" spans="1:3" ht="12.75">
      <c r="A116" s="8"/>
      <c r="B116" s="8"/>
      <c r="C116" s="8"/>
    </row>
    <row r="117" spans="1:3" ht="12.75">
      <c r="A117" s="8"/>
      <c r="B117" s="8"/>
      <c r="C117" s="8"/>
    </row>
    <row r="118" spans="1:3" ht="12.75">
      <c r="A118" s="8"/>
      <c r="B118" s="8"/>
      <c r="C118" s="8"/>
    </row>
    <row r="119" spans="1:3" ht="12.75">
      <c r="A119" s="8"/>
      <c r="B119" s="8"/>
      <c r="C119" s="8"/>
    </row>
    <row r="120" spans="1:3" ht="12.75">
      <c r="A120" s="8"/>
      <c r="B120" s="8"/>
      <c r="C120" s="8"/>
    </row>
    <row r="121" spans="1:3" ht="12.75">
      <c r="A121" s="8"/>
      <c r="B121" s="8"/>
      <c r="C121" s="8"/>
    </row>
    <row r="122" spans="1:3" ht="12.75">
      <c r="A122" s="8"/>
      <c r="B122" s="8"/>
      <c r="C122" s="8"/>
    </row>
    <row r="123" spans="1:3" ht="12.75">
      <c r="A123" s="8"/>
      <c r="B123" s="8"/>
      <c r="C123" s="8"/>
    </row>
    <row r="124" spans="1:3" ht="12.75">
      <c r="A124" s="8"/>
      <c r="B124" s="8"/>
      <c r="C124" s="8"/>
    </row>
    <row r="125" spans="1:3" ht="12.75">
      <c r="A125" s="8"/>
      <c r="B125" s="8"/>
      <c r="C125" s="8"/>
    </row>
    <row r="126" spans="1:3" ht="12.75">
      <c r="A126" s="8"/>
      <c r="B126" s="8"/>
      <c r="C126" s="8"/>
    </row>
    <row r="127" spans="1:3" ht="12.75">
      <c r="A127" s="8"/>
      <c r="B127" s="8"/>
      <c r="C127" s="8"/>
    </row>
  </sheetData>
  <sheetProtection selectLockedCells="1" selectUnlockedCells="1"/>
  <printOptions horizontalCentered="1"/>
  <pageMargins left="0.19652777777777777" right="0.19652777777777777" top="0.3833333333333333" bottom="0.21666666666666667" header="0.11805555555555555" footer="0.5118055555555555"/>
  <pageSetup firstPageNumber="1" useFirstPageNumber="1" horizontalDpi="300" verticalDpi="300" orientation="landscape" paperSize="9" r:id="rId1"/>
  <headerFooter alignWithMargins="0">
    <oddHeader>&amp;C&amp;"Times New Roman,Обычный"&amp;12Прайс-лист АНО "Издательский центр "Москвоведение"&amp;R&amp;D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39375" right="0.39375" top="0.6590277777777778" bottom="0.49236111111111114" header="0.39375" footer="0.5118055555555555"/>
  <pageSetup horizontalDpi="300" verticalDpi="300" orientation="landscape" paperSize="9"/>
  <headerFooter alignWithMargins="0">
    <oddHeader>&amp;C&amp;"Times New Roman,Обычный"&amp;12Прайс-лист АНО "Издательский центр "Москвоведение"&amp;R&amp;D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39375" right="0.39375" top="0.6590277777777778" bottom="0.49236111111111114" header="0.39375" footer="0.5118055555555555"/>
  <pageSetup horizontalDpi="300" verticalDpi="300" orientation="landscape" paperSize="9"/>
  <headerFooter alignWithMargins="0">
    <oddHeader>&amp;C&amp;"Times New Roman,Обычный"&amp;12Прайс-лист АНО "Издательский центр "Москвоведение"&amp;R&amp;D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Ira</cp:lastModifiedBy>
  <dcterms:modified xsi:type="dcterms:W3CDTF">2012-06-16T09:38:49Z</dcterms:modified>
  <cp:category/>
  <cp:version/>
  <cp:contentType/>
  <cp:contentStatus/>
</cp:coreProperties>
</file>