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Магазин Москва" sheetId="1" r:id="rId1"/>
    <sheet name="Лист2" sheetId="2" r:id="rId2"/>
    <sheet name="Лист3" sheetId="3" r:id="rId3"/>
    <sheet name="Отчет о совместимости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<sst xmlns="http://schemas.openxmlformats.org/spreadsheetml/2006/main" count="56" uniqueCount="56">
  <si>
    <t>Автор</t>
  </si>
  <si>
    <t>Наименование</t>
  </si>
  <si>
    <t>Цена оптовая с  20% скидкой</t>
  </si>
  <si>
    <t>кол-во</t>
  </si>
  <si>
    <t>Всего</t>
  </si>
  <si>
    <t>Живилка</t>
  </si>
  <si>
    <t>Лоскутик и облако</t>
  </si>
  <si>
    <t>Djodi</t>
  </si>
  <si>
    <t xml:space="preserve">Твои друзья от А до Я </t>
  </si>
  <si>
    <t>Снегурочка</t>
  </si>
  <si>
    <t>Mashabeykoz</t>
  </si>
  <si>
    <t>Босая принцесса</t>
  </si>
  <si>
    <t>Шотландские сказки</t>
  </si>
  <si>
    <t>Щелкунчик и мышиный король</t>
  </si>
  <si>
    <t>Юность Пьеро</t>
  </si>
  <si>
    <t>Кроличья деревня</t>
  </si>
  <si>
    <t>Приключения Мюнхаузена</t>
  </si>
  <si>
    <t>Повелитель блох</t>
  </si>
  <si>
    <t>ol3</t>
  </si>
  <si>
    <r>
      <t>Галина 0904</t>
    </r>
    <r>
      <rPr>
        <sz val="9"/>
        <rFont val="Verdana"/>
        <family val="2"/>
      </rPr>
      <t xml:space="preserve"> </t>
    </r>
  </si>
  <si>
    <t>Заказ8_Москвоведение</t>
  </si>
  <si>
    <t>Заячье зеркало</t>
  </si>
  <si>
    <t>Сорочьи сказки</t>
  </si>
  <si>
    <t xml:space="preserve">Двенадцать историй из жизни Джоаккино Россини </t>
  </si>
  <si>
    <t>Четырехкрылые корсары</t>
  </si>
  <si>
    <r>
      <t>Мама Ведьма</t>
    </r>
    <r>
      <rPr>
        <sz val="9"/>
        <rFont val="Verdana"/>
        <family val="2"/>
      </rPr>
      <t xml:space="preserve"> </t>
    </r>
  </si>
  <si>
    <t>Веда</t>
  </si>
  <si>
    <t>Соля</t>
  </si>
  <si>
    <t>Садко. Папка с плакатами</t>
  </si>
  <si>
    <r>
      <t>katyusha2008</t>
    </r>
    <r>
      <rPr>
        <sz val="9"/>
        <rFont val="Verdana"/>
        <family val="2"/>
      </rPr>
      <t xml:space="preserve"> </t>
    </r>
  </si>
  <si>
    <r>
      <t>vivere</t>
    </r>
    <r>
      <rPr>
        <sz val="9"/>
        <rFont val="Verdana"/>
        <family val="2"/>
      </rPr>
      <t xml:space="preserve"> </t>
    </r>
  </si>
  <si>
    <t>Любимые стихи для детей и близких. Ч3</t>
  </si>
  <si>
    <t>Мои собаки</t>
  </si>
  <si>
    <t>Fiona1376</t>
  </si>
  <si>
    <t>Питер Пэн</t>
  </si>
  <si>
    <t>Степь</t>
  </si>
  <si>
    <r>
      <t>киселева мария</t>
    </r>
    <r>
      <rPr>
        <sz val="9"/>
        <rFont val="Verdana"/>
        <family val="2"/>
      </rPr>
      <t xml:space="preserve"> </t>
    </r>
  </si>
  <si>
    <t>IrenS</t>
  </si>
  <si>
    <t>Дроля</t>
  </si>
  <si>
    <t>Лукоморье</t>
  </si>
  <si>
    <t>Вербилки</t>
  </si>
  <si>
    <r>
      <t>oakupr</t>
    </r>
    <r>
      <rPr>
        <sz val="9"/>
        <rFont val="Verdana"/>
        <family val="2"/>
      </rPr>
      <t xml:space="preserve"> </t>
    </r>
  </si>
  <si>
    <t>Танич7</t>
  </si>
  <si>
    <t>Анннюточка</t>
  </si>
  <si>
    <t>Застава богатырская. Папка с плакатами. Худ. Лосин В.</t>
  </si>
  <si>
    <t>Великий тихоход</t>
  </si>
  <si>
    <t>Отчет о совместимости для Заказ8_Москвоведение.xls</t>
  </si>
  <si>
    <t>Дата отчета: 19.02.2013 10:44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</si>
  <si>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</si>
  <si>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</si>
  <si>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</si>
  <si>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</si>
  <si>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орг%</t>
  </si>
  <si>
    <t>тр-е</t>
  </si>
  <si>
    <t>итого</t>
  </si>
  <si>
    <t>К оплате,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</si>
</sst>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Verdan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C00000"/>
      <name val="Verdana"/>
      <family val="2"/>
    </font>
    <font>
      <b/>
      <i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43" fillId="0" borderId="0" xfId="0" applyFont="1" applyAlignment="1">
      <alignment horizontal="left" wrapText="1"/>
    </xf>
    <xf numFmtId="3" fontId="43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50E"/>
      <rgbColor rgb="00FF420E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K29" sqref="K29"/>
    </sheetView>
  </sheetViews>
  <sheetFormatPr defaultColWidth="11.57421875" defaultRowHeight="12.75"/>
  <cols>
    <col min="1" max="1" width="7.7109375" style="1" customWidth="1"/>
    <col min="2" max="2" width="33.57421875" style="1" customWidth="1"/>
    <col min="3" max="3" width="8.7109375" style="1" customWidth="1"/>
    <col min="4" max="4" width="6.7109375" style="1" customWidth="1"/>
    <col min="5" max="5" width="9.28125" style="1" customWidth="1"/>
    <col min="6" max="6" width="11.57421875" style="1" customWidth="1"/>
    <col min="7" max="16384" width="11.57421875" style="1" customWidth="1"/>
  </cols>
  <sheetData>
    <row r="1" spans="1:3" s="4" customFormat="1" ht="74.25" customHeight="1">
      <c r="A1" s="2"/>
      <c r="B1" s="3" t="s">
        <v>20</v>
      </c>
      <c r="C1" s="2"/>
    </row>
    <row r="2" spans="1:23" s="4" customFormat="1" ht="45">
      <c r="A2" s="5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8" t="s">
        <v>18</v>
      </c>
      <c r="G2" s="8" t="s">
        <v>10</v>
      </c>
      <c r="H2" s="8" t="s">
        <v>25</v>
      </c>
      <c r="I2" s="8" t="s">
        <v>26</v>
      </c>
      <c r="J2" s="8" t="s">
        <v>5</v>
      </c>
      <c r="K2" s="8" t="s">
        <v>27</v>
      </c>
      <c r="L2" s="8" t="s">
        <v>19</v>
      </c>
      <c r="M2" s="8" t="s">
        <v>7</v>
      </c>
      <c r="N2" s="8" t="s">
        <v>29</v>
      </c>
      <c r="O2" s="8" t="s">
        <v>30</v>
      </c>
      <c r="P2" s="8" t="s">
        <v>33</v>
      </c>
      <c r="Q2" s="8" t="s">
        <v>36</v>
      </c>
      <c r="R2" s="8" t="s">
        <v>37</v>
      </c>
      <c r="S2" s="8" t="s">
        <v>38</v>
      </c>
      <c r="T2" s="8" t="s">
        <v>41</v>
      </c>
      <c r="U2" s="8" t="s">
        <v>42</v>
      </c>
      <c r="V2" s="8" t="s">
        <v>43</v>
      </c>
      <c r="W2" s="8" t="s">
        <v>45</v>
      </c>
    </row>
    <row r="3" spans="1:21" ht="12.75">
      <c r="A3" s="7">
        <v>1</v>
      </c>
      <c r="B3" s="10" t="s">
        <v>6</v>
      </c>
      <c r="C3" s="7">
        <v>280</v>
      </c>
      <c r="D3" s="11">
        <f aca="true" t="shared" si="0" ref="D3:D24">+E3/C3</f>
        <v>3</v>
      </c>
      <c r="E3" s="11">
        <f aca="true" t="shared" si="1" ref="E3:E24">SUM(F3:W3)</f>
        <v>840</v>
      </c>
      <c r="P3" s="1">
        <v>560</v>
      </c>
      <c r="U3" s="1">
        <v>280</v>
      </c>
    </row>
    <row r="4" spans="1:20" ht="12.75">
      <c r="A4" s="7">
        <v>2</v>
      </c>
      <c r="B4" s="10" t="s">
        <v>8</v>
      </c>
      <c r="C4" s="7">
        <v>180</v>
      </c>
      <c r="D4" s="11">
        <f t="shared" si="0"/>
        <v>2</v>
      </c>
      <c r="E4" s="11">
        <f t="shared" si="1"/>
        <v>360</v>
      </c>
      <c r="S4" s="1">
        <v>180</v>
      </c>
      <c r="T4" s="1">
        <v>180</v>
      </c>
    </row>
    <row r="5" spans="1:21" ht="12.75">
      <c r="A5" s="7">
        <v>3</v>
      </c>
      <c r="B5" s="10" t="s">
        <v>9</v>
      </c>
      <c r="C5" s="7">
        <v>135</v>
      </c>
      <c r="D5" s="11">
        <f t="shared" si="0"/>
        <v>1</v>
      </c>
      <c r="E5" s="11">
        <f t="shared" si="1"/>
        <v>135</v>
      </c>
      <c r="U5" s="1">
        <v>135</v>
      </c>
    </row>
    <row r="6" spans="1:6" ht="12.75">
      <c r="A6" s="7">
        <v>4</v>
      </c>
      <c r="B6" s="10" t="s">
        <v>11</v>
      </c>
      <c r="C6" s="7">
        <v>240</v>
      </c>
      <c r="D6" s="11">
        <f t="shared" si="0"/>
        <v>1</v>
      </c>
      <c r="E6" s="11">
        <f t="shared" si="1"/>
        <v>240</v>
      </c>
      <c r="F6" s="1">
        <v>240</v>
      </c>
    </row>
    <row r="7" spans="1:20" ht="12.75">
      <c r="A7" s="7">
        <v>5</v>
      </c>
      <c r="B7" s="10" t="s">
        <v>12</v>
      </c>
      <c r="C7" s="7">
        <v>210</v>
      </c>
      <c r="D7" s="11">
        <f t="shared" si="0"/>
        <v>1</v>
      </c>
      <c r="E7" s="11">
        <f t="shared" si="1"/>
        <v>210</v>
      </c>
      <c r="T7" s="1">
        <v>210</v>
      </c>
    </row>
    <row r="8" spans="1:20" ht="12.75">
      <c r="A8" s="7">
        <v>6</v>
      </c>
      <c r="B8" s="10" t="s">
        <v>13</v>
      </c>
      <c r="C8" s="7">
        <v>230</v>
      </c>
      <c r="D8" s="11">
        <f t="shared" si="0"/>
        <v>1</v>
      </c>
      <c r="E8" s="11">
        <f t="shared" si="1"/>
        <v>230</v>
      </c>
      <c r="T8" s="1">
        <v>230</v>
      </c>
    </row>
    <row r="9" spans="1:20" ht="12.75">
      <c r="A9" s="7">
        <v>7</v>
      </c>
      <c r="B9" s="10" t="s">
        <v>14</v>
      </c>
      <c r="C9" s="7">
        <v>240</v>
      </c>
      <c r="D9" s="11">
        <f t="shared" si="0"/>
        <v>1</v>
      </c>
      <c r="E9" s="11">
        <f t="shared" si="1"/>
        <v>240</v>
      </c>
      <c r="T9" s="1">
        <v>240</v>
      </c>
    </row>
    <row r="10" spans="1:21" ht="12.75">
      <c r="A10" s="7">
        <v>8</v>
      </c>
      <c r="B10" s="10" t="s">
        <v>15</v>
      </c>
      <c r="C10" s="7">
        <v>250</v>
      </c>
      <c r="D10" s="11">
        <f t="shared" si="0"/>
        <v>6</v>
      </c>
      <c r="E10" s="11">
        <f t="shared" si="1"/>
        <v>1500</v>
      </c>
      <c r="K10" s="1">
        <v>250</v>
      </c>
      <c r="L10" s="1">
        <v>250</v>
      </c>
      <c r="O10" s="1">
        <v>250</v>
      </c>
      <c r="S10" s="1">
        <v>250</v>
      </c>
      <c r="T10" s="1">
        <v>250</v>
      </c>
      <c r="U10" s="1">
        <v>250</v>
      </c>
    </row>
    <row r="11" spans="1:21" ht="12.75">
      <c r="A11" s="7">
        <v>9</v>
      </c>
      <c r="B11" s="10" t="s">
        <v>16</v>
      </c>
      <c r="C11" s="7">
        <v>190</v>
      </c>
      <c r="D11" s="11">
        <f t="shared" si="0"/>
        <v>2</v>
      </c>
      <c r="E11" s="11">
        <f t="shared" si="1"/>
        <v>380</v>
      </c>
      <c r="M11" s="1">
        <v>190</v>
      </c>
      <c r="U11" s="1">
        <v>190</v>
      </c>
    </row>
    <row r="12" spans="1:15" ht="12.75">
      <c r="A12" s="7">
        <v>10</v>
      </c>
      <c r="B12" s="11" t="s">
        <v>17</v>
      </c>
      <c r="C12" s="7">
        <v>650</v>
      </c>
      <c r="D12" s="11">
        <f t="shared" si="0"/>
        <v>3</v>
      </c>
      <c r="E12" s="11">
        <f t="shared" si="1"/>
        <v>1950</v>
      </c>
      <c r="H12" s="1">
        <v>650</v>
      </c>
      <c r="K12" s="1">
        <v>650</v>
      </c>
      <c r="O12" s="1">
        <v>650</v>
      </c>
    </row>
    <row r="13" spans="1:22" ht="12.75">
      <c r="A13" s="7">
        <v>11</v>
      </c>
      <c r="B13" s="12" t="s">
        <v>21</v>
      </c>
      <c r="C13" s="7">
        <v>160</v>
      </c>
      <c r="D13" s="11">
        <f t="shared" si="0"/>
        <v>11</v>
      </c>
      <c r="E13" s="11">
        <f t="shared" si="1"/>
        <v>1760</v>
      </c>
      <c r="F13" s="1">
        <v>160</v>
      </c>
      <c r="G13" s="1">
        <v>160</v>
      </c>
      <c r="I13" s="1">
        <v>160</v>
      </c>
      <c r="J13" s="1">
        <v>160</v>
      </c>
      <c r="K13" s="1">
        <v>160</v>
      </c>
      <c r="L13" s="1">
        <v>160</v>
      </c>
      <c r="O13" s="1">
        <v>160</v>
      </c>
      <c r="Q13" s="1">
        <v>160</v>
      </c>
      <c r="R13" s="1">
        <v>160</v>
      </c>
      <c r="U13" s="1">
        <v>160</v>
      </c>
      <c r="V13" s="1">
        <v>160</v>
      </c>
    </row>
    <row r="14" spans="1:23" ht="12.75">
      <c r="A14" s="7">
        <v>12</v>
      </c>
      <c r="B14" s="13" t="s">
        <v>22</v>
      </c>
      <c r="C14" s="6">
        <v>255</v>
      </c>
      <c r="D14" s="11">
        <f t="shared" si="0"/>
        <v>12</v>
      </c>
      <c r="E14" s="11">
        <f t="shared" si="1"/>
        <v>3060</v>
      </c>
      <c r="F14" s="1">
        <v>255</v>
      </c>
      <c r="G14" s="1">
        <v>255</v>
      </c>
      <c r="I14" s="1">
        <v>255</v>
      </c>
      <c r="K14" s="1">
        <v>255</v>
      </c>
      <c r="L14" s="1">
        <v>255</v>
      </c>
      <c r="O14" s="1">
        <v>255</v>
      </c>
      <c r="Q14" s="1">
        <v>255</v>
      </c>
      <c r="R14" s="1">
        <v>255</v>
      </c>
      <c r="T14" s="1">
        <v>255</v>
      </c>
      <c r="U14" s="1">
        <v>255</v>
      </c>
      <c r="V14" s="1">
        <v>255</v>
      </c>
      <c r="W14" s="1">
        <v>255</v>
      </c>
    </row>
    <row r="15" spans="1:20" ht="12.75">
      <c r="A15" s="7">
        <v>13</v>
      </c>
      <c r="B15" s="13" t="s">
        <v>23</v>
      </c>
      <c r="C15" s="6">
        <v>280</v>
      </c>
      <c r="D15" s="11">
        <f t="shared" si="0"/>
        <v>7</v>
      </c>
      <c r="E15" s="11">
        <f t="shared" si="1"/>
        <v>1960</v>
      </c>
      <c r="G15" s="1">
        <v>280</v>
      </c>
      <c r="H15" s="1">
        <v>280</v>
      </c>
      <c r="I15" s="1">
        <v>280</v>
      </c>
      <c r="J15" s="1">
        <v>280</v>
      </c>
      <c r="K15" s="1">
        <v>280</v>
      </c>
      <c r="O15" s="1">
        <v>280</v>
      </c>
      <c r="T15" s="1">
        <v>280</v>
      </c>
    </row>
    <row r="16" spans="1:7" ht="12.75">
      <c r="A16" s="7">
        <v>14</v>
      </c>
      <c r="B16" s="10" t="s">
        <v>24</v>
      </c>
      <c r="C16" s="6">
        <v>100</v>
      </c>
      <c r="D16" s="11">
        <f t="shared" si="0"/>
        <v>1</v>
      </c>
      <c r="E16" s="11">
        <f t="shared" si="1"/>
        <v>100</v>
      </c>
      <c r="G16" s="1">
        <v>100</v>
      </c>
    </row>
    <row r="17" spans="1:12" ht="12.75">
      <c r="A17" s="7">
        <v>15</v>
      </c>
      <c r="B17" s="9" t="s">
        <v>28</v>
      </c>
      <c r="C17" s="6">
        <v>150</v>
      </c>
      <c r="D17" s="11">
        <f t="shared" si="0"/>
        <v>1</v>
      </c>
      <c r="E17" s="11">
        <f t="shared" si="1"/>
        <v>150</v>
      </c>
      <c r="L17" s="1">
        <v>150</v>
      </c>
    </row>
    <row r="18" spans="1:20" ht="12.75">
      <c r="A18" s="7">
        <v>16</v>
      </c>
      <c r="B18" s="9" t="s">
        <v>31</v>
      </c>
      <c r="C18" s="6">
        <v>250</v>
      </c>
      <c r="D18" s="11">
        <f t="shared" si="0"/>
        <v>3</v>
      </c>
      <c r="E18" s="11">
        <f t="shared" si="1"/>
        <v>750</v>
      </c>
      <c r="N18" s="1">
        <v>250</v>
      </c>
      <c r="S18" s="1">
        <v>250</v>
      </c>
      <c r="T18" s="1">
        <v>250</v>
      </c>
    </row>
    <row r="19" spans="1:21" ht="12.75">
      <c r="A19" s="7">
        <v>17</v>
      </c>
      <c r="B19" s="9" t="s">
        <v>32</v>
      </c>
      <c r="C19" s="6">
        <v>190</v>
      </c>
      <c r="D19" s="11">
        <f t="shared" si="0"/>
        <v>2</v>
      </c>
      <c r="E19" s="11">
        <f t="shared" si="1"/>
        <v>380</v>
      </c>
      <c r="O19" s="1">
        <v>190</v>
      </c>
      <c r="U19" s="1">
        <v>190</v>
      </c>
    </row>
    <row r="20" spans="1:21" ht="12.75">
      <c r="A20" s="7">
        <v>18</v>
      </c>
      <c r="B20" s="9" t="s">
        <v>34</v>
      </c>
      <c r="C20" s="6">
        <v>200</v>
      </c>
      <c r="D20" s="11">
        <f t="shared" si="0"/>
        <v>2</v>
      </c>
      <c r="E20" s="11">
        <f t="shared" si="1"/>
        <v>400</v>
      </c>
      <c r="F20" s="1">
        <v>200</v>
      </c>
      <c r="U20" s="1">
        <v>200</v>
      </c>
    </row>
    <row r="21" spans="1:6" ht="12.75">
      <c r="A21" s="7">
        <v>19</v>
      </c>
      <c r="B21" s="9" t="s">
        <v>35</v>
      </c>
      <c r="C21" s="6">
        <v>240</v>
      </c>
      <c r="D21" s="11">
        <f t="shared" si="0"/>
        <v>1</v>
      </c>
      <c r="E21" s="11">
        <f t="shared" si="1"/>
        <v>240</v>
      </c>
      <c r="F21" s="1">
        <v>240</v>
      </c>
    </row>
    <row r="22" spans="1:20" ht="12.75">
      <c r="A22" s="7">
        <v>20</v>
      </c>
      <c r="B22" s="9" t="s">
        <v>39</v>
      </c>
      <c r="C22" s="6">
        <v>250</v>
      </c>
      <c r="D22" s="11">
        <f t="shared" si="0"/>
        <v>2</v>
      </c>
      <c r="E22" s="11">
        <f t="shared" si="1"/>
        <v>500</v>
      </c>
      <c r="S22" s="1">
        <v>250</v>
      </c>
      <c r="T22" s="1">
        <v>250</v>
      </c>
    </row>
    <row r="23" spans="1:19" ht="12.75">
      <c r="A23" s="7">
        <v>21</v>
      </c>
      <c r="B23" s="9" t="s">
        <v>40</v>
      </c>
      <c r="C23" s="6">
        <v>150</v>
      </c>
      <c r="D23" s="11">
        <f t="shared" si="0"/>
        <v>1</v>
      </c>
      <c r="E23" s="11">
        <f t="shared" si="1"/>
        <v>150</v>
      </c>
      <c r="S23" s="1">
        <v>150</v>
      </c>
    </row>
    <row r="24" spans="1:22" ht="12.75">
      <c r="A24" s="7">
        <v>22</v>
      </c>
      <c r="B24" s="9" t="s">
        <v>44</v>
      </c>
      <c r="C24" s="6">
        <v>150</v>
      </c>
      <c r="D24" s="11">
        <f t="shared" si="0"/>
        <v>1</v>
      </c>
      <c r="E24" s="11">
        <f t="shared" si="1"/>
        <v>150</v>
      </c>
      <c r="V24" s="1">
        <v>150</v>
      </c>
    </row>
    <row r="25" spans="1:3" ht="12.75">
      <c r="A25" s="6"/>
      <c r="C25" s="6"/>
    </row>
    <row r="26" spans="1:23" ht="12.75">
      <c r="A26" s="6"/>
      <c r="C26" s="6"/>
      <c r="E26" s="25" t="s">
        <v>54</v>
      </c>
      <c r="F26" s="26">
        <f>SUM(F3:F24)</f>
        <v>1095</v>
      </c>
      <c r="G26" s="26">
        <f aca="true" t="shared" si="2" ref="G26:X26">SUM(G3:G24)</f>
        <v>795</v>
      </c>
      <c r="H26" s="26">
        <f t="shared" si="2"/>
        <v>930</v>
      </c>
      <c r="I26" s="26">
        <f t="shared" si="2"/>
        <v>695</v>
      </c>
      <c r="J26" s="26">
        <f t="shared" si="2"/>
        <v>440</v>
      </c>
      <c r="K26" s="26">
        <f t="shared" si="2"/>
        <v>1595</v>
      </c>
      <c r="L26" s="26">
        <f t="shared" si="2"/>
        <v>815</v>
      </c>
      <c r="M26" s="26">
        <f t="shared" si="2"/>
        <v>190</v>
      </c>
      <c r="N26" s="26">
        <f t="shared" si="2"/>
        <v>250</v>
      </c>
      <c r="O26" s="26">
        <f t="shared" si="2"/>
        <v>1785</v>
      </c>
      <c r="P26" s="26">
        <f t="shared" si="2"/>
        <v>560</v>
      </c>
      <c r="Q26" s="26">
        <f t="shared" si="2"/>
        <v>415</v>
      </c>
      <c r="R26" s="26">
        <f t="shared" si="2"/>
        <v>415</v>
      </c>
      <c r="S26" s="26">
        <f t="shared" si="2"/>
        <v>1080</v>
      </c>
      <c r="T26" s="26">
        <f t="shared" si="2"/>
        <v>2145</v>
      </c>
      <c r="U26" s="26">
        <f t="shared" si="2"/>
        <v>1660</v>
      </c>
      <c r="V26" s="26">
        <f t="shared" si="2"/>
        <v>565</v>
      </c>
      <c r="W26" s="26">
        <f t="shared" si="2"/>
        <v>255</v>
      </c>
    </row>
    <row r="27" spans="1:23" ht="12.75">
      <c r="A27" s="6"/>
      <c r="C27" s="6"/>
      <c r="E27" s="25" t="s">
        <v>52</v>
      </c>
      <c r="F27" s="26">
        <f>+F26*0.1</f>
        <v>109.5</v>
      </c>
      <c r="G27" s="26">
        <f>+G26*0.15</f>
        <v>119.25</v>
      </c>
      <c r="H27" s="26">
        <f>+H26*0.15</f>
        <v>139.5</v>
      </c>
      <c r="I27" s="26">
        <f>+I26*0.15</f>
        <v>104.25</v>
      </c>
      <c r="J27" s="26">
        <f>+J26*0.15</f>
        <v>66</v>
      </c>
      <c r="K27" s="26">
        <f>+K26*0.1</f>
        <v>159.5</v>
      </c>
      <c r="L27" s="26">
        <f>+L26*0.15</f>
        <v>122.25</v>
      </c>
      <c r="M27" s="26">
        <f>+M26*0.15</f>
        <v>28.5</v>
      </c>
      <c r="N27" s="26">
        <f>+N26*0.15</f>
        <v>37.5</v>
      </c>
      <c r="O27" s="26">
        <f>+O26*0.1</f>
        <v>178.5</v>
      </c>
      <c r="P27" s="26">
        <f>+P26*0.15</f>
        <v>84</v>
      </c>
      <c r="Q27" s="26">
        <f>+Q26*0.15</f>
        <v>62.25</v>
      </c>
      <c r="R27" s="26">
        <f>+R26*0.15</f>
        <v>62.25</v>
      </c>
      <c r="S27" s="26">
        <f>+S26*0.1</f>
        <v>108</v>
      </c>
      <c r="T27" s="26">
        <f>+T26*0.1</f>
        <v>214.5</v>
      </c>
      <c r="U27" s="26">
        <f>+U26*0.1</f>
        <v>166</v>
      </c>
      <c r="V27" s="26">
        <f>+V26*0.15</f>
        <v>84.75</v>
      </c>
      <c r="W27" s="26">
        <f>+W26*0.15</f>
        <v>38.25</v>
      </c>
    </row>
    <row r="28" spans="2:24" ht="12.75">
      <c r="B28" s="6"/>
      <c r="E28" s="25" t="s">
        <v>53</v>
      </c>
      <c r="F28" s="26">
        <f>+F26*0.05</f>
        <v>54.75</v>
      </c>
      <c r="G28" s="26">
        <f aca="true" t="shared" si="3" ref="G28:W28">+G26*0.05</f>
        <v>39.75</v>
      </c>
      <c r="H28" s="26">
        <f t="shared" si="3"/>
        <v>46.5</v>
      </c>
      <c r="I28" s="26">
        <f t="shared" si="3"/>
        <v>34.75</v>
      </c>
      <c r="J28" s="26">
        <f t="shared" si="3"/>
        <v>22</v>
      </c>
      <c r="K28" s="26">
        <f t="shared" si="3"/>
        <v>79.75</v>
      </c>
      <c r="L28" s="26">
        <f t="shared" si="3"/>
        <v>40.75</v>
      </c>
      <c r="M28" s="26">
        <f t="shared" si="3"/>
        <v>9.5</v>
      </c>
      <c r="N28" s="26">
        <f t="shared" si="3"/>
        <v>12.5</v>
      </c>
      <c r="O28" s="26">
        <f t="shared" si="3"/>
        <v>89.25</v>
      </c>
      <c r="P28" s="26">
        <f t="shared" si="3"/>
        <v>28</v>
      </c>
      <c r="Q28" s="26">
        <f t="shared" si="3"/>
        <v>20.75</v>
      </c>
      <c r="R28" s="26">
        <f t="shared" si="3"/>
        <v>20.75</v>
      </c>
      <c r="S28" s="26">
        <f t="shared" si="3"/>
        <v>54</v>
      </c>
      <c r="T28" s="26">
        <f t="shared" si="3"/>
        <v>107.25</v>
      </c>
      <c r="U28" s="26">
        <f t="shared" si="3"/>
        <v>83</v>
      </c>
      <c r="V28" s="26">
        <f t="shared" si="3"/>
        <v>28.25</v>
      </c>
      <c r="W28" s="26">
        <f t="shared" si="3"/>
        <v>12.75</v>
      </c>
      <c r="X28" s="26"/>
    </row>
    <row r="29" spans="2:23" ht="38.25">
      <c r="B29" s="6"/>
      <c r="E29" s="27" t="s">
        <v>55</v>
      </c>
      <c r="F29" s="28">
        <f>SUM(F26:F28)</f>
        <v>1259.25</v>
      </c>
      <c r="G29" s="28">
        <f aca="true" t="shared" si="4" ref="G29:W29">SUM(G26:G28)</f>
        <v>954</v>
      </c>
      <c r="H29" s="28">
        <f t="shared" si="4"/>
        <v>1116</v>
      </c>
      <c r="I29" s="28">
        <f t="shared" si="4"/>
        <v>834</v>
      </c>
      <c r="J29" s="28">
        <f t="shared" si="4"/>
        <v>528</v>
      </c>
      <c r="K29" s="28">
        <f t="shared" si="4"/>
        <v>1834.25</v>
      </c>
      <c r="L29" s="28">
        <f t="shared" si="4"/>
        <v>978</v>
      </c>
      <c r="M29" s="28">
        <f t="shared" si="4"/>
        <v>228</v>
      </c>
      <c r="N29" s="28">
        <f t="shared" si="4"/>
        <v>300</v>
      </c>
      <c r="O29" s="28">
        <f t="shared" si="4"/>
        <v>2052.75</v>
      </c>
      <c r="P29" s="28">
        <f t="shared" si="4"/>
        <v>672</v>
      </c>
      <c r="Q29" s="28">
        <f t="shared" si="4"/>
        <v>498</v>
      </c>
      <c r="R29" s="28">
        <f t="shared" si="4"/>
        <v>498</v>
      </c>
      <c r="S29" s="28">
        <f t="shared" si="4"/>
        <v>1242</v>
      </c>
      <c r="T29" s="28">
        <f t="shared" si="4"/>
        <v>2466.75</v>
      </c>
      <c r="U29" s="28">
        <f t="shared" si="4"/>
        <v>1909</v>
      </c>
      <c r="V29" s="28">
        <f t="shared" si="4"/>
        <v>678</v>
      </c>
      <c r="W29" s="28">
        <f t="shared" si="4"/>
        <v>306</v>
      </c>
    </row>
    <row r="30" ht="12.75">
      <c r="B30" s="6"/>
    </row>
    <row r="33" spans="1:2" ht="12.75">
      <c r="A33" s="9"/>
      <c r="B33" s="9"/>
    </row>
    <row r="34" spans="1:5" ht="12.75">
      <c r="A34" s="9"/>
      <c r="B34" s="9"/>
      <c r="E34" s="6"/>
    </row>
    <row r="35" ht="12.75">
      <c r="B35" s="9"/>
    </row>
    <row r="41" ht="12.75">
      <c r="A41" s="9"/>
    </row>
    <row r="42" ht="12.75">
      <c r="A42" s="9"/>
    </row>
    <row r="43" ht="12.75">
      <c r="A43" s="9"/>
    </row>
    <row r="44" ht="12.75">
      <c r="A44" s="9"/>
    </row>
  </sheetData>
  <sheetProtection selectLockedCells="1" selectUnlockedCells="1"/>
  <printOptions horizontalCentered="1"/>
  <pageMargins left="0.19652777777777777" right="0.19652777777777777" top="0.3833333333333333" bottom="0.21666666666666667" header="0.11805555555555555" footer="0.5118055555555555"/>
  <pageSetup firstPageNumber="1" useFirstPageNumber="1" horizontalDpi="300" verticalDpi="300" orientation="landscape" paperSize="9" r:id="rId1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6590277777777778" bottom="0.49236111111111114" header="0.39375" footer="0.5118055555555555"/>
  <pageSetup horizontalDpi="300" verticalDpi="300" orientation="landscape" paperSize="9"/>
  <headerFooter alignWithMargins="0">
    <oddHeader>&amp;C&amp;"Times New Roman,Обычный"&amp;12Прайс-лист АНО "Издательский центр "Москвоведение"&amp;R&amp;D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38" sqref="A3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4" t="s">
        <v>46</v>
      </c>
      <c r="C1" s="15"/>
      <c r="D1" s="20"/>
      <c r="E1" s="20"/>
    </row>
    <row r="2" spans="2:5" ht="12.75">
      <c r="B2" s="14" t="s">
        <v>47</v>
      </c>
      <c r="C2" s="15"/>
      <c r="D2" s="20"/>
      <c r="E2" s="20"/>
    </row>
    <row r="3" spans="2:5" ht="12.75">
      <c r="B3" s="16"/>
      <c r="C3" s="16"/>
      <c r="D3" s="21"/>
      <c r="E3" s="21"/>
    </row>
    <row r="4" spans="2:5" ht="38.25">
      <c r="B4" s="17" t="s">
        <v>48</v>
      </c>
      <c r="C4" s="16"/>
      <c r="D4" s="21"/>
      <c r="E4" s="21"/>
    </row>
    <row r="5" spans="2:5" ht="12.75">
      <c r="B5" s="16"/>
      <c r="C5" s="16"/>
      <c r="D5" s="21"/>
      <c r="E5" s="21"/>
    </row>
    <row r="6" spans="2:5" ht="25.5">
      <c r="B6" s="14" t="s">
        <v>49</v>
      </c>
      <c r="C6" s="15"/>
      <c r="D6" s="20"/>
      <c r="E6" s="22" t="s">
        <v>50</v>
      </c>
    </row>
    <row r="7" spans="2:5" ht="13.5" thickBot="1">
      <c r="B7" s="16"/>
      <c r="C7" s="16"/>
      <c r="D7" s="21"/>
      <c r="E7" s="21"/>
    </row>
    <row r="8" spans="2:5" ht="39" thickBot="1">
      <c r="B8" s="18" t="s">
        <v>51</v>
      </c>
      <c r="C8" s="19"/>
      <c r="D8" s="23"/>
      <c r="E8" s="24">
        <v>2</v>
      </c>
    </row>
    <row r="9" spans="2:5" ht="12.75">
      <c r="B9" s="16"/>
      <c r="C9" s="16"/>
      <c r="D9" s="21"/>
      <c r="E9" s="21"/>
    </row>
    <row r="10" spans="2:5" ht="12.75">
      <c r="B10" s="16"/>
      <c r="C10" s="16"/>
      <c r="D10" s="21"/>
      <c r="E10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</cp:lastModifiedBy>
  <dcterms:modified xsi:type="dcterms:W3CDTF">2013-02-20T04:05:57Z</dcterms:modified>
  <cp:category/>
  <cp:version/>
  <cp:contentType/>
  <cp:contentStatus/>
</cp:coreProperties>
</file>