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660" windowHeight="5490" activeTab="1"/>
  </bookViews>
  <sheets>
    <sheet name="кусты" sheetId="1" r:id="rId1"/>
    <sheet name="сверка" sheetId="2" r:id="rId2"/>
    <sheet name="1557309" sheetId="3" r:id="rId3"/>
  </sheets>
  <definedNames>
    <definedName name="_xlnm._FilterDatabase" localSheetId="1" hidden="1">'сверка'!$A$1:$B$346</definedName>
  </definedNames>
  <calcPr fullCalcOnLoad="1" refMode="R1C1"/>
</workbook>
</file>

<file path=xl/sharedStrings.xml><?xml version="1.0" encoding="utf-8"?>
<sst xmlns="http://schemas.openxmlformats.org/spreadsheetml/2006/main" count="1643" uniqueCount="168">
  <si>
    <t>УЗ</t>
  </si>
  <si>
    <t>Заказ</t>
  </si>
  <si>
    <t>Пакет</t>
  </si>
  <si>
    <t>Кол-во</t>
  </si>
  <si>
    <t>Цена за ед.</t>
  </si>
  <si>
    <t>sveta10</t>
  </si>
  <si>
    <t>Лук севок Ред Барон (красный) (разбор 14-21 мм) /Голландия/1 меш.(~10 кг)</t>
  </si>
  <si>
    <t>Бп</t>
  </si>
  <si>
    <t>Лук севок Стурон (разбор 14-21 мм) /Голландия/1 меш.(~10 кг)</t>
  </si>
  <si>
    <t>Лук севок Штуттгартер Ризен (разбор 14-21 мм) /Голландия/1 меш.(~10 кг)</t>
  </si>
  <si>
    <t>Natalya-ya</t>
  </si>
  <si>
    <t>Eilinykh</t>
  </si>
  <si>
    <t>Дианова</t>
  </si>
  <si>
    <t>lod82</t>
  </si>
  <si>
    <t>kuranm</t>
  </si>
  <si>
    <t>Дорофеева Алина</t>
  </si>
  <si>
    <t>Мама Мандаринки</t>
  </si>
  <si>
    <t>losonogov</t>
  </si>
  <si>
    <t>Багирочка</t>
  </si>
  <si>
    <t>julikadoc</t>
  </si>
  <si>
    <t>Еленка64</t>
  </si>
  <si>
    <t>Zausyushka</t>
  </si>
  <si>
    <t>oksik33</t>
  </si>
  <si>
    <t>Оксана</t>
  </si>
  <si>
    <t>julia22</t>
  </si>
  <si>
    <t>Цп</t>
  </si>
  <si>
    <t>malishka2013</t>
  </si>
  <si>
    <t>КисАрина</t>
  </si>
  <si>
    <t>Любаша22</t>
  </si>
  <si>
    <t>БТГ</t>
  </si>
  <si>
    <t>lorik 71</t>
  </si>
  <si>
    <t>Dalinda</t>
  </si>
  <si>
    <t>анютины глазки 30</t>
  </si>
  <si>
    <t>unison</t>
  </si>
  <si>
    <t>Ирина Черепанова</t>
  </si>
  <si>
    <t>Lilu2010</t>
  </si>
  <si>
    <t>Лиатрис</t>
  </si>
  <si>
    <t>Елена Рязанова</t>
  </si>
  <si>
    <t>Марселла</t>
  </si>
  <si>
    <t>Эфория</t>
  </si>
  <si>
    <t>Натусик18</t>
  </si>
  <si>
    <t>Анатольевна1404</t>
  </si>
  <si>
    <t>СМОЛЬНАЯ</t>
  </si>
  <si>
    <t>СветаСветик</t>
  </si>
  <si>
    <t>лисянка</t>
  </si>
  <si>
    <t>sofoчka</t>
  </si>
  <si>
    <t>Юля Зрюмова</t>
  </si>
  <si>
    <t>foudre</t>
  </si>
  <si>
    <t>Елена Казакова</t>
  </si>
  <si>
    <t>marulka</t>
  </si>
  <si>
    <t>gemel</t>
  </si>
  <si>
    <t>Юлианна2000</t>
  </si>
  <si>
    <t>Олеся2277</t>
  </si>
  <si>
    <t>Eliz29</t>
  </si>
  <si>
    <t>ЭльВик</t>
  </si>
  <si>
    <t>рябинушка</t>
  </si>
  <si>
    <t>китик</t>
  </si>
  <si>
    <t>Аквилегия</t>
  </si>
  <si>
    <t>Медицинка</t>
  </si>
  <si>
    <t>busenka.82</t>
  </si>
  <si>
    <t>Gella_</t>
  </si>
  <si>
    <t>Vera_Sam</t>
  </si>
  <si>
    <t>ЯОксана</t>
  </si>
  <si>
    <t>Nata-L</t>
  </si>
  <si>
    <t>OlesKaS</t>
  </si>
  <si>
    <t>Ромеро</t>
  </si>
  <si>
    <t>#Irisha#</t>
  </si>
  <si>
    <t>ШОКОладница</t>
  </si>
  <si>
    <t>MAMA IRINA</t>
  </si>
  <si>
    <t>Надежда Мазуренко</t>
  </si>
  <si>
    <t>Ольга Андросова</t>
  </si>
  <si>
    <t>Leno 4 ka</t>
  </si>
  <si>
    <t>Владычица морская</t>
  </si>
  <si>
    <t>Гримория</t>
  </si>
  <si>
    <t>mazai!!!</t>
  </si>
  <si>
    <t>Котоеж</t>
  </si>
  <si>
    <t>левита</t>
  </si>
  <si>
    <t>масяня56</t>
  </si>
  <si>
    <t>eya</t>
  </si>
  <si>
    <t>InnaMarka</t>
  </si>
  <si>
    <t>Малина Память Шеину/Сем Алт/1шт. в коробке</t>
  </si>
  <si>
    <t>saravica</t>
  </si>
  <si>
    <t>Смородина Алтайская Рубиновая/Сем Алт/1шт. в коробке</t>
  </si>
  <si>
    <t>Бадан Абендглют/КолорЛайн/(1шт.-уп.)</t>
  </si>
  <si>
    <t>Бадан Брессингем Уайт/КолорЛайн/(1шт.-уп.)</t>
  </si>
  <si>
    <t>Груша Северянка/Сем Алт/1шт. в коробке</t>
  </si>
  <si>
    <t>Груша Сварог/Сем Алт/1шт. в коробке</t>
  </si>
  <si>
    <t>Малина Татьяна/Сем Алт/1шт. в коробке</t>
  </si>
  <si>
    <t>Малина Маросейка/Сем Алт/1шт. в коробке</t>
  </si>
  <si>
    <t>Малина Калашник/Сем Алт/1шт. в коробке</t>
  </si>
  <si>
    <t>Малина Колокольчик/Сем Алт/1шт. в коробке</t>
  </si>
  <si>
    <t>Малина Зоренька/Сем Алт/1шт. в коробке</t>
  </si>
  <si>
    <t>Смородина золотистая Юбилей Алтая/Сем Алт/1шт. в коробке</t>
  </si>
  <si>
    <t>Яблоня Ред ранний/Сем Алт/1шт. в коробке</t>
  </si>
  <si>
    <t>Яблоня Подарок Садоводам/Сем Алт/1шт. в коробке</t>
  </si>
  <si>
    <t>Яблоня Осенняя Радость/Сем Алт/1шт. в коробке</t>
  </si>
  <si>
    <t>Смородина черная Илья Муромец/Сем Алт/1шт. в коробке</t>
  </si>
  <si>
    <t>Смородина Гармония/Сем Алт/1шт. в коробке</t>
  </si>
  <si>
    <t>Смородина Красный Крест/Сем Алт/1шт. в коробке</t>
  </si>
  <si>
    <t>Шиповник Витаминный/Сем Алт/1шт. в коробке</t>
  </si>
  <si>
    <t>Шиповник Воронцовский/Сем Алт/1шт. в коробке</t>
  </si>
  <si>
    <t>Смородина Капель/Сем Алт/1шт. в коробке</t>
  </si>
  <si>
    <t>лизон</t>
  </si>
  <si>
    <t>Облепиха Руэт/Сем Алт/1шт. в коробке</t>
  </si>
  <si>
    <t>Облепиха Алтайская/Сем Алт/1шт. в коробке</t>
  </si>
  <si>
    <t>Облепиха Гном/Сем Алт/1шт. в коробке</t>
  </si>
  <si>
    <t>Вишня Облачинская/Сем Алт/1шт. в коробке</t>
  </si>
  <si>
    <t>Смородина Белая Беляна/Сем Алт/1шт. в коробке</t>
  </si>
  <si>
    <t>Смородина Ника/Сем Алт/1шт. в коробке</t>
  </si>
  <si>
    <t>Смордина черная Канахама/Сем Алт/1шт. в коробке</t>
  </si>
  <si>
    <t>Лилия Триумфатор/СР/(5 шт-уп.) 12/14</t>
  </si>
  <si>
    <t>Яблоня Мелба/Сем Алт/1шт. в коробке</t>
  </si>
  <si>
    <t>Георгина Платинум Блонд/КолорЛайн/(1шт.-уп.)</t>
  </si>
  <si>
    <t>Георгина Пасо Добль/КолорЛайн/(1шт.-уп.)</t>
  </si>
  <si>
    <t>Самолен</t>
  </si>
  <si>
    <t>Яблоня Серебряное копытце/Сем Алт/1шт. в коробке</t>
  </si>
  <si>
    <t>Глушакова Диана</t>
  </si>
  <si>
    <t>Облепиха Алей/Сем Алт/1шт. в коробке</t>
  </si>
  <si>
    <t>Виноград Память Домбковской/Сем Алт/1шт. в коробке</t>
  </si>
  <si>
    <t>Виноград Валек/Сем Алт/1шт. в коробке</t>
  </si>
  <si>
    <t>Роза Боника/Сем Алт/1шт. в коробке</t>
  </si>
  <si>
    <t>пристрой</t>
  </si>
  <si>
    <t>От болезней Фитоспорин-М порошок 30 гр.УНИВЕРСАЛ ( 1/40)</t>
  </si>
  <si>
    <t>Графиня ВАРНАВСКАЯ</t>
  </si>
  <si>
    <t>Зеленые Витамины для любимых Кошек/Сем Алт/бп 10 гр.</t>
  </si>
  <si>
    <t>Эпин Экстра 1 мл. (1/500)НЭСТ-М/</t>
  </si>
  <si>
    <t>Лунюшка</t>
  </si>
  <si>
    <t>02 Разбрызгиватель 3-х лепестковый Норма (1/75) SAYIM</t>
  </si>
  <si>
    <t>23 Тройник 1/2"-1/2"-1/2" (1/8/24) SAYIM</t>
  </si>
  <si>
    <t>24 Тройник 3/4"-1/2"-3/4" (1/8/20) SAYIM</t>
  </si>
  <si>
    <t>ОТ ВРЕДИТЕЛЕЙ ИСКРА ДВОЙНОЙ ЭФФЕКТ/ГРИН БЭЛТ/ ТАБЛ. 10 ГР. (1/350)</t>
  </si>
  <si>
    <t>Сетка для овощей 40*60 до 20 кг Красный (1/100/3000)</t>
  </si>
  <si>
    <t>Татьяна Машулина мама</t>
  </si>
  <si>
    <t>Люпин Белый/Сем Алт/ 1 кг. серия "Эко Сад" (1/20)</t>
  </si>
  <si>
    <t>Гречиха обыкновенная/Сем Алт/ 1 кг. серия "Эко Сад" (1/20)</t>
  </si>
  <si>
    <t>Гладиолус Харизма/СР/(10 шт.уп.)</t>
  </si>
  <si>
    <t>Гладиолус Джокер/СР/(10 шт.-уп.)</t>
  </si>
  <si>
    <t>Гладиолус Виолет Мун/СР/(10 шт.-уп.)</t>
  </si>
  <si>
    <t>Роза Перенниал Блю</t>
  </si>
  <si>
    <t>Сетка для овощей 25*39 до 5 кг красный (1/100/3000)</t>
  </si>
  <si>
    <t>Сетка для овощей 22*31 до 1 кг маленькая (1/100)</t>
  </si>
  <si>
    <t>skalosafi</t>
  </si>
  <si>
    <t>Виноград Кишмиш жемчужина/Сем Алт/1шт. в коробке</t>
  </si>
  <si>
    <t>Сентябрина 85</t>
  </si>
  <si>
    <t>Лента для обмотки стволов 10 см х 5 м /ЭКО САД/</t>
  </si>
  <si>
    <t>Плоскорез Фокина Малый б/ч .</t>
  </si>
  <si>
    <t>Черенок к плоскорезу Фокина малый (1/20)</t>
  </si>
  <si>
    <t>Насадка распылительная (душ) ЖУК 1/2 - 3/4 /0567-00/</t>
  </si>
  <si>
    <t>Распылитель 5-ти леп. удлиненный 100 см ЖУК 1/2 - 3/4 /4657-00/</t>
  </si>
  <si>
    <t>Колышки д/помидор дерев. заостренный Н-140 см, 25 шт/уп</t>
  </si>
  <si>
    <t>Мешок п/п (вес 50 кг. 55*105) д/картофеля</t>
  </si>
  <si>
    <t>Яблоня Новость Алтая/Сем Алт/1шт. в коробкена</t>
  </si>
  <si>
    <t>Газонная трава Сибирь Грин/Сем Алт/ 1 кг.</t>
  </si>
  <si>
    <t>Конус посадочный 340 мм пл/руч RACO STANDARD/4207-53493/</t>
  </si>
  <si>
    <t>Корнеудалитель 330 мм ударопр/руч RACO STANDARD /4207-53490/</t>
  </si>
  <si>
    <t>Мотыжка комби 3-зуб, сердцевидное лезвие 250 мм д/руч GRINDA (8-421239_z01)</t>
  </si>
  <si>
    <t>Сажалка д/луковиц LISTOK (1/40) LТ 20360</t>
  </si>
  <si>
    <t>Рыхлитель Плоскорез с кач.лезвием ЗАКАЛЕННЫЙ НОЖ б/ч(1/50) арт. 30</t>
  </si>
  <si>
    <t>Совок посад Узкий 290 мм со шкалой д/руч GRINDA (8-421213_z01)</t>
  </si>
  <si>
    <t>Lileya</t>
  </si>
  <si>
    <t>Вермикулит 2л./Эко Сад/(1/10)</t>
  </si>
  <si>
    <t>Delenisa</t>
  </si>
  <si>
    <t>Гаврилова Т.С.</t>
  </si>
  <si>
    <t>Стоимость</t>
  </si>
  <si>
    <t>с орг</t>
  </si>
  <si>
    <t>итого с орг</t>
  </si>
  <si>
    <t>сдано</t>
  </si>
  <si>
    <t>долг (+УЗ,-Я)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</si>
</sst>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9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name val="Arial Cyr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name val="Tahoma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1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" fillId="0" borderId="0" applyNumberFormat="0" applyFill="0" applyBorder="0" applyAlignment="0" applyProtection="0"/>
  </cellStyleXfs>
  <cellXfs count="135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1" xfId="0" applyFill="1" applyBorder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2" borderId="2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 horizontal="center"/>
      <protection/>
    </xf>
    <xf numFmtId="0" fontId="0" fillId="2" borderId="4" xfId="0" applyFill="1" applyBorder="1" applyAlignment="1" applyProtection="1">
      <alignment horizontal="center"/>
      <protection/>
    </xf>
    <xf numFmtId="0" fontId="0" fillId="2" borderId="5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 horizontal="center"/>
      <protection/>
    </xf>
    <xf numFmtId="0" fontId="0" fillId="2" borderId="6" xfId="0" applyFill="1" applyBorder="1" applyAlignment="1" applyProtection="1">
      <alignment horizontal="center"/>
      <protection/>
    </xf>
    <xf numFmtId="0" fontId="0" fillId="3" borderId="3" xfId="0" applyFill="1" applyBorder="1" applyAlignment="1" applyProtection="1">
      <alignment horizontal="center"/>
      <protection/>
    </xf>
    <xf numFmtId="0" fontId="0" fillId="3" borderId="1" xfId="0" applyFill="1" applyBorder="1" applyAlignment="1" applyProtection="1">
      <alignment horizontal="center"/>
      <protection/>
    </xf>
    <xf numFmtId="0" fontId="0" fillId="3" borderId="4" xfId="0" applyFill="1" applyBorder="1" applyAlignment="1" applyProtection="1">
      <alignment horizontal="center"/>
      <protection/>
    </xf>
    <xf numFmtId="0" fontId="0" fillId="2" borderId="7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 horizontal="center"/>
      <protection/>
    </xf>
    <xf numFmtId="0" fontId="0" fillId="2" borderId="9" xfId="0" applyFill="1" applyBorder="1" applyAlignment="1" applyProtection="1">
      <alignment horizontal="center"/>
      <protection/>
    </xf>
    <xf numFmtId="0" fontId="0" fillId="3" borderId="1" xfId="0" applyFill="1" applyBorder="1" applyAlignment="1" applyProtection="1">
      <alignment/>
      <protection/>
    </xf>
    <xf numFmtId="0" fontId="0" fillId="3" borderId="2" xfId="0" applyFill="1" applyBorder="1" applyAlignment="1" applyProtection="1">
      <alignment/>
      <protection/>
    </xf>
    <xf numFmtId="0" fontId="0" fillId="3" borderId="3" xfId="0" applyFill="1" applyBorder="1" applyAlignment="1" applyProtection="1">
      <alignment/>
      <protection/>
    </xf>
    <xf numFmtId="0" fontId="0" fillId="3" borderId="5" xfId="0" applyFill="1" applyBorder="1" applyAlignment="1" applyProtection="1">
      <alignment/>
      <protection/>
    </xf>
    <xf numFmtId="0" fontId="0" fillId="3" borderId="6" xfId="0" applyFill="1" applyBorder="1" applyAlignment="1" applyProtection="1">
      <alignment horizontal="center"/>
      <protection/>
    </xf>
    <xf numFmtId="0" fontId="0" fillId="3" borderId="10" xfId="0" applyFill="1" applyBorder="1" applyAlignment="1" applyProtection="1">
      <alignment/>
      <protection/>
    </xf>
    <xf numFmtId="0" fontId="0" fillId="3" borderId="11" xfId="0" applyFill="1" applyBorder="1" applyAlignment="1" applyProtection="1">
      <alignment/>
      <protection/>
    </xf>
    <xf numFmtId="0" fontId="0" fillId="3" borderId="11" xfId="0" applyFill="1" applyBorder="1" applyAlignment="1" applyProtection="1">
      <alignment horizontal="center"/>
      <protection/>
    </xf>
    <xf numFmtId="0" fontId="0" fillId="3" borderId="12" xfId="0" applyFill="1" applyBorder="1" applyAlignment="1" applyProtection="1">
      <alignment horizontal="center"/>
      <protection/>
    </xf>
    <xf numFmtId="0" fontId="0" fillId="4" borderId="5" xfId="0" applyFill="1" applyBorder="1" applyAlignment="1" applyProtection="1">
      <alignment/>
      <protection/>
    </xf>
    <xf numFmtId="0" fontId="0" fillId="4" borderId="1" xfId="0" applyFill="1" applyBorder="1" applyAlignment="1" applyProtection="1">
      <alignment/>
      <protection/>
    </xf>
    <xf numFmtId="0" fontId="0" fillId="4" borderId="1" xfId="0" applyFill="1" applyBorder="1" applyAlignment="1" applyProtection="1">
      <alignment horizontal="center"/>
      <protection/>
    </xf>
    <xf numFmtId="0" fontId="0" fillId="4" borderId="6" xfId="0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5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7" xfId="0" applyFill="1" applyBorder="1" applyAlignment="1" applyProtection="1">
      <alignment/>
      <protection/>
    </xf>
    <xf numFmtId="0" fontId="0" fillId="0" borderId="8" xfId="0" applyFill="1" applyBorder="1" applyAlignment="1" applyProtection="1">
      <alignment/>
      <protection/>
    </xf>
    <xf numFmtId="0" fontId="0" fillId="0" borderId="8" xfId="0" applyFill="1" applyBorder="1" applyAlignment="1" applyProtection="1">
      <alignment horizontal="center"/>
      <protection/>
    </xf>
    <xf numFmtId="0" fontId="0" fillId="0" borderId="2" xfId="0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3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19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 horizontal="center"/>
      <protection/>
    </xf>
    <xf numFmtId="0" fontId="0" fillId="4" borderId="3" xfId="0" applyFill="1" applyBorder="1" applyAlignment="1" applyProtection="1">
      <alignment horizontal="center"/>
      <protection/>
    </xf>
    <xf numFmtId="0" fontId="0" fillId="4" borderId="2" xfId="0" applyFill="1" applyBorder="1" applyAlignment="1" applyProtection="1">
      <alignment/>
      <protection/>
    </xf>
    <xf numFmtId="0" fontId="0" fillId="4" borderId="3" xfId="0" applyFill="1" applyBorder="1" applyAlignment="1" applyProtection="1">
      <alignment/>
      <protection/>
    </xf>
    <xf numFmtId="0" fontId="0" fillId="4" borderId="4" xfId="0" applyFill="1" applyBorder="1" applyAlignment="1" applyProtection="1">
      <alignment horizontal="center"/>
      <protection/>
    </xf>
    <xf numFmtId="0" fontId="0" fillId="5" borderId="1" xfId="0" applyFill="1" applyBorder="1" applyAlignment="1" applyProtection="1">
      <alignment horizontal="center"/>
      <protection/>
    </xf>
    <xf numFmtId="0" fontId="0" fillId="6" borderId="1" xfId="0" applyFill="1" applyBorder="1" applyAlignment="1" applyProtection="1">
      <alignment horizontal="center"/>
      <protection/>
    </xf>
    <xf numFmtId="0" fontId="0" fillId="7" borderId="7" xfId="0" applyFill="1" applyBorder="1" applyAlignment="1" applyProtection="1">
      <alignment/>
      <protection/>
    </xf>
    <xf numFmtId="0" fontId="0" fillId="7" borderId="8" xfId="0" applyFill="1" applyBorder="1" applyAlignment="1" applyProtection="1">
      <alignment/>
      <protection/>
    </xf>
    <xf numFmtId="0" fontId="0" fillId="7" borderId="8" xfId="0" applyFill="1" applyBorder="1" applyAlignment="1" applyProtection="1">
      <alignment horizontal="center"/>
      <protection/>
    </xf>
    <xf numFmtId="0" fontId="0" fillId="7" borderId="9" xfId="0" applyFill="1" applyBorder="1" applyAlignment="1" applyProtection="1">
      <alignment horizontal="center"/>
      <protection/>
    </xf>
    <xf numFmtId="0" fontId="0" fillId="7" borderId="10" xfId="0" applyFill="1" applyBorder="1" applyAlignment="1" applyProtection="1">
      <alignment/>
      <protection/>
    </xf>
    <xf numFmtId="0" fontId="0" fillId="7" borderId="11" xfId="0" applyFill="1" applyBorder="1" applyAlignment="1" applyProtection="1">
      <alignment/>
      <protection/>
    </xf>
    <xf numFmtId="0" fontId="0" fillId="7" borderId="11" xfId="0" applyFill="1" applyBorder="1" applyAlignment="1" applyProtection="1">
      <alignment horizontal="center"/>
      <protection/>
    </xf>
    <xf numFmtId="0" fontId="0" fillId="7" borderId="12" xfId="0" applyFill="1" applyBorder="1" applyAlignment="1" applyProtection="1">
      <alignment horizontal="center"/>
      <protection/>
    </xf>
    <xf numFmtId="0" fontId="0" fillId="7" borderId="1" xfId="0" applyFill="1" applyBorder="1" applyAlignment="1" applyProtection="1">
      <alignment/>
      <protection/>
    </xf>
    <xf numFmtId="0" fontId="0" fillId="7" borderId="1" xfId="0" applyFill="1" applyBorder="1" applyAlignment="1" applyProtection="1">
      <alignment horizontal="center"/>
      <protection/>
    </xf>
    <xf numFmtId="0" fontId="0" fillId="8" borderId="5" xfId="0" applyFill="1" applyBorder="1" applyAlignment="1" applyProtection="1">
      <alignment/>
      <protection/>
    </xf>
    <xf numFmtId="0" fontId="0" fillId="8" borderId="1" xfId="0" applyFill="1" applyBorder="1" applyAlignment="1" applyProtection="1">
      <alignment/>
      <protection/>
    </xf>
    <xf numFmtId="0" fontId="0" fillId="8" borderId="1" xfId="0" applyFill="1" applyBorder="1" applyAlignment="1" applyProtection="1">
      <alignment horizontal="center"/>
      <protection/>
    </xf>
    <xf numFmtId="0" fontId="0" fillId="8" borderId="6" xfId="0" applyFill="1" applyBorder="1" applyAlignment="1" applyProtection="1">
      <alignment horizontal="center"/>
      <protection/>
    </xf>
    <xf numFmtId="0" fontId="0" fillId="9" borderId="1" xfId="0" applyFill="1" applyBorder="1" applyAlignment="1" applyProtection="1">
      <alignment horizontal="center"/>
      <protection/>
    </xf>
    <xf numFmtId="0" fontId="0" fillId="10" borderId="1" xfId="0" applyFill="1" applyBorder="1" applyAlignment="1" applyProtection="1">
      <alignment/>
      <protection/>
    </xf>
    <xf numFmtId="0" fontId="0" fillId="10" borderId="1" xfId="0" applyFill="1" applyBorder="1" applyAlignment="1" applyProtection="1">
      <alignment horizontal="center"/>
      <protection/>
    </xf>
    <xf numFmtId="168" fontId="1" fillId="0" borderId="21" xfId="0" applyNumberFormat="1" applyFont="1" applyFill="1" applyBorder="1" applyAlignment="1" applyProtection="1">
      <alignment horizontal="center"/>
      <protection/>
    </xf>
    <xf numFmtId="169" fontId="6" fillId="0" borderId="22" xfId="0" applyNumberFormat="1" applyFont="1" applyFill="1" applyBorder="1" applyAlignment="1" applyProtection="1">
      <alignment horizontal="center"/>
      <protection/>
    </xf>
    <xf numFmtId="169" fontId="7" fillId="0" borderId="22" xfId="0" applyNumberFormat="1" applyFont="1" applyFill="1" applyBorder="1" applyAlignment="1">
      <alignment horizontal="center"/>
    </xf>
    <xf numFmtId="169" fontId="7" fillId="0" borderId="23" xfId="0" applyNumberFormat="1" applyFont="1" applyFill="1" applyBorder="1" applyAlignment="1">
      <alignment horizontal="center"/>
    </xf>
    <xf numFmtId="169" fontId="5" fillId="0" borderId="22" xfId="0" applyNumberFormat="1" applyFont="1" applyFill="1" applyBorder="1" applyAlignment="1" applyProtection="1">
      <alignment horizontal="center"/>
      <protection/>
    </xf>
    <xf numFmtId="169" fontId="0" fillId="0" borderId="0" xfId="0" applyNumberFormat="1" applyFill="1" applyAlignment="1" applyProtection="1">
      <alignment horizontal="center"/>
      <protection/>
    </xf>
    <xf numFmtId="169" fontId="0" fillId="8" borderId="0" xfId="0" applyNumberFormat="1" applyFill="1" applyAlignment="1" applyProtection="1">
      <alignment horizontal="center"/>
      <protection/>
    </xf>
    <xf numFmtId="169" fontId="0" fillId="7" borderId="0" xfId="0" applyNumberFormat="1" applyFill="1" applyAlignment="1" applyProtection="1">
      <alignment horizontal="center"/>
      <protection/>
    </xf>
    <xf numFmtId="169" fontId="0" fillId="0" borderId="0" xfId="0" applyNumberFormat="1" applyFill="1" applyAlignment="1" applyProtection="1">
      <alignment horizontal="center"/>
      <protection/>
    </xf>
    <xf numFmtId="169" fontId="0" fillId="0" borderId="1" xfId="0" applyNumberFormat="1" applyFill="1" applyBorder="1" applyAlignment="1" applyProtection="1">
      <alignment horizontal="center"/>
      <protection/>
    </xf>
    <xf numFmtId="169" fontId="0" fillId="0" borderId="6" xfId="0" applyNumberFormat="1" applyFill="1" applyBorder="1" applyAlignment="1" applyProtection="1">
      <alignment horizontal="center"/>
      <protection/>
    </xf>
    <xf numFmtId="0" fontId="0" fillId="10" borderId="5" xfId="0" applyFill="1" applyBorder="1" applyAlignment="1" applyProtection="1">
      <alignment/>
      <protection/>
    </xf>
    <xf numFmtId="169" fontId="0" fillId="0" borderId="3" xfId="0" applyNumberFormat="1" applyFill="1" applyBorder="1" applyAlignment="1" applyProtection="1">
      <alignment horizontal="center"/>
      <protection/>
    </xf>
    <xf numFmtId="169" fontId="0" fillId="0" borderId="4" xfId="0" applyNumberFormat="1" applyFill="1" applyBorder="1" applyAlignment="1" applyProtection="1">
      <alignment horizontal="center"/>
      <protection/>
    </xf>
    <xf numFmtId="169" fontId="0" fillId="0" borderId="11" xfId="0" applyNumberFormat="1" applyFill="1" applyBorder="1" applyAlignment="1" applyProtection="1">
      <alignment horizontal="center"/>
      <protection/>
    </xf>
    <xf numFmtId="169" fontId="0" fillId="0" borderId="12" xfId="0" applyNumberFormat="1" applyFill="1" applyBorder="1" applyAlignment="1" applyProtection="1">
      <alignment horizontal="center"/>
      <protection/>
    </xf>
    <xf numFmtId="169" fontId="0" fillId="0" borderId="18" xfId="0" applyNumberFormat="1" applyFill="1" applyBorder="1" applyAlignment="1" applyProtection="1">
      <alignment horizontal="center"/>
      <protection/>
    </xf>
    <xf numFmtId="169" fontId="0" fillId="0" borderId="24" xfId="0" applyNumberFormat="1" applyFill="1" applyBorder="1" applyAlignment="1" applyProtection="1">
      <alignment horizontal="center"/>
      <protection/>
    </xf>
    <xf numFmtId="169" fontId="0" fillId="0" borderId="14" xfId="0" applyNumberFormat="1" applyFill="1" applyBorder="1" applyAlignment="1" applyProtection="1">
      <alignment horizontal="center"/>
      <protection/>
    </xf>
    <xf numFmtId="169" fontId="0" fillId="0" borderId="25" xfId="0" applyNumberFormat="1" applyFill="1" applyBorder="1" applyAlignment="1" applyProtection="1">
      <alignment horizontal="center"/>
      <protection/>
    </xf>
    <xf numFmtId="169" fontId="0" fillId="0" borderId="16" xfId="0" applyNumberFormat="1" applyFill="1" applyBorder="1" applyAlignment="1" applyProtection="1">
      <alignment horizontal="center"/>
      <protection/>
    </xf>
    <xf numFmtId="169" fontId="0" fillId="0" borderId="26" xfId="0" applyNumberFormat="1" applyFill="1" applyBorder="1" applyAlignment="1" applyProtection="1">
      <alignment horizontal="center"/>
      <protection/>
    </xf>
    <xf numFmtId="169" fontId="0" fillId="0" borderId="8" xfId="0" applyNumberFormat="1" applyFill="1" applyBorder="1" applyAlignment="1" applyProtection="1">
      <alignment horizontal="center"/>
      <protection/>
    </xf>
    <xf numFmtId="169" fontId="0" fillId="0" borderId="9" xfId="0" applyNumberFormat="1" applyFill="1" applyBorder="1" applyAlignment="1" applyProtection="1">
      <alignment horizontal="center"/>
      <protection/>
    </xf>
    <xf numFmtId="169" fontId="0" fillId="0" borderId="20" xfId="0" applyNumberFormat="1" applyFill="1" applyBorder="1" applyAlignment="1" applyProtection="1">
      <alignment horizontal="center"/>
      <protection/>
    </xf>
    <xf numFmtId="169" fontId="0" fillId="0" borderId="27" xfId="0" applyNumberFormat="1" applyFill="1" applyBorder="1" applyAlignment="1" applyProtection="1">
      <alignment horizontal="center"/>
      <protection/>
    </xf>
    <xf numFmtId="0" fontId="0" fillId="10" borderId="2" xfId="0" applyFill="1" applyBorder="1" applyAlignment="1" applyProtection="1">
      <alignment/>
      <protection/>
    </xf>
    <xf numFmtId="0" fontId="0" fillId="10" borderId="3" xfId="0" applyFill="1" applyBorder="1" applyAlignment="1" applyProtection="1">
      <alignment/>
      <protection/>
    </xf>
    <xf numFmtId="0" fontId="0" fillId="10" borderId="3" xfId="0" applyFill="1" applyBorder="1" applyAlignment="1" applyProtection="1">
      <alignment horizontal="center"/>
      <protection/>
    </xf>
    <xf numFmtId="169" fontId="0" fillId="10" borderId="3" xfId="0" applyNumberFormat="1" applyFill="1" applyBorder="1" applyAlignment="1" applyProtection="1">
      <alignment horizontal="center"/>
      <protection/>
    </xf>
    <xf numFmtId="169" fontId="0" fillId="10" borderId="4" xfId="0" applyNumberFormat="1" applyFill="1" applyBorder="1" applyAlignment="1" applyProtection="1">
      <alignment horizontal="center"/>
      <protection/>
    </xf>
    <xf numFmtId="169" fontId="0" fillId="10" borderId="1" xfId="0" applyNumberFormat="1" applyFill="1" applyBorder="1" applyAlignment="1" applyProtection="1">
      <alignment horizontal="center"/>
      <protection/>
    </xf>
    <xf numFmtId="169" fontId="0" fillId="10" borderId="6" xfId="0" applyNumberFormat="1" applyFill="1" applyBorder="1" applyAlignment="1" applyProtection="1">
      <alignment horizontal="center"/>
      <protection/>
    </xf>
    <xf numFmtId="0" fontId="0" fillId="10" borderId="10" xfId="0" applyFill="1" applyBorder="1" applyAlignment="1" applyProtection="1">
      <alignment/>
      <protection/>
    </xf>
    <xf numFmtId="0" fontId="0" fillId="10" borderId="11" xfId="0" applyFill="1" applyBorder="1" applyAlignment="1" applyProtection="1">
      <alignment/>
      <protection/>
    </xf>
    <xf numFmtId="0" fontId="0" fillId="10" borderId="11" xfId="0" applyFill="1" applyBorder="1" applyAlignment="1" applyProtection="1">
      <alignment horizontal="center"/>
      <protection/>
    </xf>
    <xf numFmtId="169" fontId="0" fillId="10" borderId="11" xfId="0" applyNumberFormat="1" applyFill="1" applyBorder="1" applyAlignment="1" applyProtection="1">
      <alignment horizontal="center"/>
      <protection/>
    </xf>
    <xf numFmtId="169" fontId="0" fillId="10" borderId="12" xfId="0" applyNumberFormat="1" applyFill="1" applyBorder="1" applyAlignment="1" applyProtection="1">
      <alignment horizontal="center"/>
      <protection/>
    </xf>
    <xf numFmtId="169" fontId="6" fillId="0" borderId="14" xfId="0" applyNumberFormat="1" applyFont="1" applyFill="1" applyBorder="1" applyAlignment="1" applyProtection="1">
      <alignment horizontal="center"/>
      <protection/>
    </xf>
    <xf numFmtId="169" fontId="6" fillId="0" borderId="16" xfId="0" applyNumberFormat="1" applyFont="1" applyFill="1" applyBorder="1" applyAlignment="1" applyProtection="1">
      <alignment horizontal="center"/>
      <protection/>
    </xf>
    <xf numFmtId="169" fontId="6" fillId="0" borderId="18" xfId="0" applyNumberFormat="1" applyFont="1" applyFill="1" applyBorder="1" applyAlignment="1" applyProtection="1">
      <alignment horizontal="center"/>
      <protection/>
    </xf>
    <xf numFmtId="169" fontId="6" fillId="0" borderId="11" xfId="0" applyNumberFormat="1" applyFont="1" applyFill="1" applyBorder="1" applyAlignment="1" applyProtection="1">
      <alignment horizontal="center"/>
      <protection/>
    </xf>
    <xf numFmtId="169" fontId="6" fillId="0" borderId="1" xfId="0" applyNumberFormat="1" applyFont="1" applyFill="1" applyBorder="1" applyAlignment="1" applyProtection="1">
      <alignment horizontal="center"/>
      <protection/>
    </xf>
    <xf numFmtId="169" fontId="6" fillId="0" borderId="3" xfId="0" applyNumberFormat="1" applyFont="1" applyFill="1" applyBorder="1" applyAlignment="1" applyProtection="1">
      <alignment horizontal="center"/>
      <protection/>
    </xf>
    <xf numFmtId="169" fontId="6" fillId="0" borderId="8" xfId="0" applyNumberFormat="1" applyFont="1" applyFill="1" applyBorder="1" applyAlignment="1" applyProtection="1">
      <alignment horizontal="center"/>
      <protection/>
    </xf>
    <xf numFmtId="169" fontId="6" fillId="0" borderId="20" xfId="0" applyNumberFormat="1" applyFont="1" applyFill="1" applyBorder="1" applyAlignment="1" applyProtection="1">
      <alignment horizontal="center"/>
      <protection/>
    </xf>
    <xf numFmtId="169" fontId="6" fillId="10" borderId="3" xfId="0" applyNumberFormat="1" applyFont="1" applyFill="1" applyBorder="1" applyAlignment="1" applyProtection="1">
      <alignment horizontal="center"/>
      <protection/>
    </xf>
    <xf numFmtId="169" fontId="6" fillId="10" borderId="1" xfId="0" applyNumberFormat="1" applyFont="1" applyFill="1" applyBorder="1" applyAlignment="1" applyProtection="1">
      <alignment horizontal="center"/>
      <protection/>
    </xf>
    <xf numFmtId="169" fontId="6" fillId="10" borderId="11" xfId="0" applyNumberFormat="1" applyFont="1" applyFill="1" applyBorder="1" applyAlignment="1" applyProtection="1">
      <alignment horizontal="center"/>
      <protection/>
    </xf>
    <xf numFmtId="169" fontId="6" fillId="0" borderId="0" xfId="0" applyNumberFormat="1" applyFont="1" applyFill="1" applyAlignment="1" applyProtection="1">
      <alignment horizontal="center"/>
      <protection/>
    </xf>
  </cellXfs>
  <cellStyles count="2">
    <cellStyle name="Normal" xfId="0"/>
    <cellStyle name="Hyperlink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workbookViewId="0" topLeftCell="A64">
      <selection activeCell="A85" sqref="A1:F85"/>
    </sheetView>
  </sheetViews>
  <sheetFormatPr defaultColWidth="9.140625" defaultRowHeight="12.75"/>
  <cols>
    <col min="1" max="1" width="19.8515625" style="0" customWidth="1"/>
    <col min="2" max="2" width="42.7109375" style="0" customWidth="1"/>
    <col min="4" max="6" width="9.140625" style="5" customWidth="1"/>
  </cols>
  <sheetData>
    <row r="1" spans="1:6" ht="12.75">
      <c r="A1" s="2" t="s">
        <v>126</v>
      </c>
      <c r="B1" s="2" t="s">
        <v>127</v>
      </c>
      <c r="C1" s="2" t="s">
        <v>7</v>
      </c>
      <c r="D1" s="4">
        <v>10</v>
      </c>
      <c r="E1" s="4">
        <v>46.26</v>
      </c>
      <c r="F1" s="66">
        <f>D1*E1</f>
        <v>462.59999999999997</v>
      </c>
    </row>
    <row r="2" spans="1:6" ht="12.75">
      <c r="A2" s="2" t="s">
        <v>126</v>
      </c>
      <c r="B2" s="2" t="s">
        <v>128</v>
      </c>
      <c r="C2" s="2" t="s">
        <v>7</v>
      </c>
      <c r="D2" s="4">
        <v>5</v>
      </c>
      <c r="E2" s="4">
        <v>49</v>
      </c>
      <c r="F2" s="66">
        <f>D2*E2</f>
        <v>245</v>
      </c>
    </row>
    <row r="3" spans="1:6" ht="12.75">
      <c r="A3" s="2" t="s">
        <v>126</v>
      </c>
      <c r="B3" s="2" t="s">
        <v>129</v>
      </c>
      <c r="C3" s="2" t="s">
        <v>7</v>
      </c>
      <c r="D3" s="4">
        <v>5</v>
      </c>
      <c r="E3" s="4">
        <v>50.1</v>
      </c>
      <c r="F3" s="66">
        <f>D3*E3</f>
        <v>250.5</v>
      </c>
    </row>
    <row r="4" spans="1:6" ht="12.75">
      <c r="A4" s="2" t="s">
        <v>78</v>
      </c>
      <c r="B4" s="2" t="s">
        <v>83</v>
      </c>
      <c r="C4" s="2" t="s">
        <v>7</v>
      </c>
      <c r="D4" s="4">
        <v>1</v>
      </c>
      <c r="E4" s="4">
        <v>132.94</v>
      </c>
      <c r="F4" s="66">
        <f>D4*E4</f>
        <v>132.94</v>
      </c>
    </row>
    <row r="5" spans="1:6" ht="12.75">
      <c r="A5" s="76" t="s">
        <v>121</v>
      </c>
      <c r="B5" s="76" t="s">
        <v>83</v>
      </c>
      <c r="C5" s="76" t="s">
        <v>7</v>
      </c>
      <c r="D5" s="77">
        <v>1</v>
      </c>
      <c r="E5" s="77">
        <v>132.94</v>
      </c>
      <c r="F5" s="77">
        <f>D5*E5</f>
        <v>132.94</v>
      </c>
    </row>
    <row r="6" spans="1:6" ht="12.75">
      <c r="A6" s="2" t="s">
        <v>78</v>
      </c>
      <c r="B6" s="2" t="s">
        <v>84</v>
      </c>
      <c r="C6" s="2" t="s">
        <v>7</v>
      </c>
      <c r="D6" s="4">
        <v>1</v>
      </c>
      <c r="E6" s="4">
        <v>165.1</v>
      </c>
      <c r="F6" s="66">
        <f>D6*E6</f>
        <v>165.1</v>
      </c>
    </row>
    <row r="7" spans="1:6" ht="12.75">
      <c r="A7" s="2" t="s">
        <v>159</v>
      </c>
      <c r="B7" s="2" t="s">
        <v>160</v>
      </c>
      <c r="C7" s="4" t="s">
        <v>7</v>
      </c>
      <c r="D7" s="4">
        <v>3</v>
      </c>
      <c r="E7" s="4">
        <v>35</v>
      </c>
      <c r="F7" s="66">
        <f>D7*E7</f>
        <v>105</v>
      </c>
    </row>
    <row r="8" spans="1:6" ht="12.75">
      <c r="A8" s="2" t="s">
        <v>78</v>
      </c>
      <c r="B8" s="2" t="s">
        <v>119</v>
      </c>
      <c r="C8" s="2" t="s">
        <v>7</v>
      </c>
      <c r="D8" s="4">
        <v>1</v>
      </c>
      <c r="E8" s="4">
        <v>160</v>
      </c>
      <c r="F8" s="66">
        <f>D8*E8</f>
        <v>160</v>
      </c>
    </row>
    <row r="9" spans="1:6" ht="12.75">
      <c r="A9" s="2" t="s">
        <v>31</v>
      </c>
      <c r="B9" s="2" t="s">
        <v>142</v>
      </c>
      <c r="C9" s="4" t="s">
        <v>7</v>
      </c>
      <c r="D9" s="4">
        <v>1</v>
      </c>
      <c r="E9" s="4">
        <v>160</v>
      </c>
      <c r="F9" s="66">
        <f>D9*E9</f>
        <v>160</v>
      </c>
    </row>
    <row r="10" spans="1:6" ht="12.75">
      <c r="A10" s="2" t="s">
        <v>78</v>
      </c>
      <c r="B10" s="2" t="s">
        <v>118</v>
      </c>
      <c r="C10" s="2" t="s">
        <v>7</v>
      </c>
      <c r="D10" s="4">
        <v>1</v>
      </c>
      <c r="E10" s="4">
        <v>160</v>
      </c>
      <c r="F10" s="66">
        <f>D10*E10</f>
        <v>160</v>
      </c>
    </row>
    <row r="11" spans="1:6" ht="12.75">
      <c r="A11" s="2" t="s">
        <v>10</v>
      </c>
      <c r="B11" s="2" t="s">
        <v>106</v>
      </c>
      <c r="C11" s="2" t="s">
        <v>25</v>
      </c>
      <c r="D11" s="4">
        <v>1</v>
      </c>
      <c r="E11" s="4">
        <v>180</v>
      </c>
      <c r="F11" s="66">
        <f>D11*E11</f>
        <v>180</v>
      </c>
    </row>
    <row r="12" spans="1:6" ht="12.75">
      <c r="A12" s="2" t="s">
        <v>70</v>
      </c>
      <c r="B12" s="2" t="s">
        <v>152</v>
      </c>
      <c r="C12" s="4" t="s">
        <v>25</v>
      </c>
      <c r="D12" s="4">
        <v>1</v>
      </c>
      <c r="E12" s="4">
        <v>302</v>
      </c>
      <c r="F12" s="66">
        <f>D12*E12</f>
        <v>302</v>
      </c>
    </row>
    <row r="13" spans="1:6" ht="12.75">
      <c r="A13" s="2" t="s">
        <v>78</v>
      </c>
      <c r="B13" s="2" t="s">
        <v>113</v>
      </c>
      <c r="C13" s="2" t="s">
        <v>7</v>
      </c>
      <c r="D13" s="4">
        <v>1</v>
      </c>
      <c r="E13" s="4">
        <v>100</v>
      </c>
      <c r="F13" s="66">
        <f>D13*E13</f>
        <v>100</v>
      </c>
    </row>
    <row r="14" spans="1:6" ht="12.75">
      <c r="A14" s="2" t="s">
        <v>78</v>
      </c>
      <c r="B14" s="2" t="s">
        <v>112</v>
      </c>
      <c r="C14" s="2" t="s">
        <v>7</v>
      </c>
      <c r="D14" s="4">
        <v>1</v>
      </c>
      <c r="E14" s="4">
        <v>109.4</v>
      </c>
      <c r="F14" s="66">
        <f>D14*E14</f>
        <v>109.4</v>
      </c>
    </row>
    <row r="15" spans="1:6" ht="12.75">
      <c r="A15" s="2" t="s">
        <v>29</v>
      </c>
      <c r="B15" s="2" t="s">
        <v>137</v>
      </c>
      <c r="C15" s="2" t="s">
        <v>25</v>
      </c>
      <c r="D15" s="4">
        <v>1</v>
      </c>
      <c r="E15" s="4">
        <v>122.6</v>
      </c>
      <c r="F15" s="66">
        <f>D15*E15</f>
        <v>122.6</v>
      </c>
    </row>
    <row r="16" spans="1:6" ht="12.75">
      <c r="A16" s="2" t="s">
        <v>29</v>
      </c>
      <c r="B16" s="2" t="s">
        <v>136</v>
      </c>
      <c r="C16" s="2" t="s">
        <v>25</v>
      </c>
      <c r="D16" s="4">
        <v>1</v>
      </c>
      <c r="E16" s="4">
        <v>122.6</v>
      </c>
      <c r="F16" s="66">
        <f>D16*E16</f>
        <v>122.6</v>
      </c>
    </row>
    <row r="17" spans="1:6" ht="12.75">
      <c r="A17" s="2" t="s">
        <v>29</v>
      </c>
      <c r="B17" s="2" t="s">
        <v>135</v>
      </c>
      <c r="C17" s="2" t="s">
        <v>25</v>
      </c>
      <c r="D17" s="4">
        <v>1</v>
      </c>
      <c r="E17" s="4">
        <v>111.6</v>
      </c>
      <c r="F17" s="66">
        <f>D17*E17</f>
        <v>111.6</v>
      </c>
    </row>
    <row r="18" spans="1:6" ht="12.75">
      <c r="A18" s="2" t="s">
        <v>132</v>
      </c>
      <c r="B18" s="2" t="s">
        <v>134</v>
      </c>
      <c r="C18" s="2" t="s">
        <v>25</v>
      </c>
      <c r="D18" s="4">
        <v>1</v>
      </c>
      <c r="E18" s="4">
        <v>61</v>
      </c>
      <c r="F18" s="66">
        <f>D18*E18</f>
        <v>61</v>
      </c>
    </row>
    <row r="19" spans="1:6" ht="12.75">
      <c r="A19" s="2" t="s">
        <v>10</v>
      </c>
      <c r="B19" s="2" t="s">
        <v>86</v>
      </c>
      <c r="C19" s="2" t="s">
        <v>25</v>
      </c>
      <c r="D19" s="4">
        <v>1</v>
      </c>
      <c r="E19" s="4">
        <v>330</v>
      </c>
      <c r="F19" s="66">
        <f>D19*E19</f>
        <v>330</v>
      </c>
    </row>
    <row r="20" spans="1:6" ht="12.75">
      <c r="A20" s="2" t="s">
        <v>38</v>
      </c>
      <c r="B20" s="2" t="s">
        <v>86</v>
      </c>
      <c r="C20" s="2" t="s">
        <v>7</v>
      </c>
      <c r="D20" s="4">
        <v>1</v>
      </c>
      <c r="E20" s="4">
        <v>330</v>
      </c>
      <c r="F20" s="66">
        <f>D20*E20</f>
        <v>330</v>
      </c>
    </row>
    <row r="21" spans="1:6" ht="12.75">
      <c r="A21" s="2" t="s">
        <v>143</v>
      </c>
      <c r="B21" s="2" t="s">
        <v>86</v>
      </c>
      <c r="C21" s="4" t="s">
        <v>7</v>
      </c>
      <c r="D21" s="4">
        <v>1</v>
      </c>
      <c r="E21" s="4">
        <v>330</v>
      </c>
      <c r="F21" s="67">
        <f>D21*E21</f>
        <v>330</v>
      </c>
    </row>
    <row r="22" spans="1:6" ht="12.75">
      <c r="A22" s="2" t="s">
        <v>10</v>
      </c>
      <c r="B22" s="2" t="s">
        <v>85</v>
      </c>
      <c r="C22" s="2" t="s">
        <v>25</v>
      </c>
      <c r="D22" s="4">
        <v>1</v>
      </c>
      <c r="E22" s="4">
        <v>330</v>
      </c>
      <c r="F22" s="66">
        <f>D22*E22</f>
        <v>330</v>
      </c>
    </row>
    <row r="23" spans="1:6" ht="12.75">
      <c r="A23" s="2" t="s">
        <v>123</v>
      </c>
      <c r="B23" s="2" t="s">
        <v>124</v>
      </c>
      <c r="C23" s="2" t="s">
        <v>7</v>
      </c>
      <c r="D23" s="4">
        <v>20</v>
      </c>
      <c r="E23" s="4">
        <v>1.96</v>
      </c>
      <c r="F23" s="66">
        <f>D23*E23</f>
        <v>39.2</v>
      </c>
    </row>
    <row r="24" spans="1:6" ht="12.75">
      <c r="A24" s="2" t="s">
        <v>143</v>
      </c>
      <c r="B24" s="2" t="s">
        <v>149</v>
      </c>
      <c r="C24" s="4" t="s">
        <v>7</v>
      </c>
      <c r="D24" s="4">
        <v>1</v>
      </c>
      <c r="E24" s="4">
        <v>302.63</v>
      </c>
      <c r="F24" s="66">
        <f>D24*E24</f>
        <v>302.63</v>
      </c>
    </row>
    <row r="25" spans="1:6" ht="12.75">
      <c r="A25" s="2" t="s">
        <v>161</v>
      </c>
      <c r="B25" s="2" t="s">
        <v>149</v>
      </c>
      <c r="C25" s="4" t="s">
        <v>7</v>
      </c>
      <c r="D25" s="4">
        <v>1</v>
      </c>
      <c r="E25" s="4">
        <v>302.63</v>
      </c>
      <c r="F25" s="66">
        <f>D25*E25</f>
        <v>302.63</v>
      </c>
    </row>
    <row r="26" spans="1:6" ht="12.75">
      <c r="A26" s="2" t="s">
        <v>70</v>
      </c>
      <c r="B26" s="2" t="s">
        <v>153</v>
      </c>
      <c r="C26" s="4" t="s">
        <v>7</v>
      </c>
      <c r="D26" s="4">
        <v>1</v>
      </c>
      <c r="E26" s="4">
        <v>192.08</v>
      </c>
      <c r="F26" s="66">
        <f>D26*E26</f>
        <v>192.08</v>
      </c>
    </row>
    <row r="27" spans="1:6" ht="12.75">
      <c r="A27" s="2" t="s">
        <v>70</v>
      </c>
      <c r="B27" s="2" t="s">
        <v>154</v>
      </c>
      <c r="C27" s="4" t="s">
        <v>7</v>
      </c>
      <c r="D27" s="4">
        <v>1</v>
      </c>
      <c r="E27" s="4">
        <v>156.41</v>
      </c>
      <c r="F27" s="66">
        <f>D27*E27</f>
        <v>156.41</v>
      </c>
    </row>
    <row r="28" spans="1:6" ht="12.75">
      <c r="A28" s="2" t="s">
        <v>141</v>
      </c>
      <c r="B28" s="2" t="s">
        <v>144</v>
      </c>
      <c r="C28" s="4" t="s">
        <v>7</v>
      </c>
      <c r="D28" s="4">
        <v>2</v>
      </c>
      <c r="E28" s="4">
        <v>21.56</v>
      </c>
      <c r="F28" s="66">
        <f>D28*E28</f>
        <v>43.12</v>
      </c>
    </row>
    <row r="29" spans="1:6" ht="12.75">
      <c r="A29" s="2" t="s">
        <v>78</v>
      </c>
      <c r="B29" s="2" t="s">
        <v>110</v>
      </c>
      <c r="C29" s="2" t="s">
        <v>7</v>
      </c>
      <c r="D29" s="4">
        <v>1</v>
      </c>
      <c r="E29" s="4">
        <v>141.9</v>
      </c>
      <c r="F29" s="66">
        <f>D29*E29</f>
        <v>141.9</v>
      </c>
    </row>
    <row r="30" spans="1:6" ht="12.75">
      <c r="A30" s="2" t="s">
        <v>132</v>
      </c>
      <c r="B30" s="2" t="s">
        <v>133</v>
      </c>
      <c r="C30" s="2" t="s">
        <v>25</v>
      </c>
      <c r="D30" s="4">
        <v>1</v>
      </c>
      <c r="E30" s="4">
        <v>93.9</v>
      </c>
      <c r="F30" s="66">
        <f>D30*E30</f>
        <v>93.9</v>
      </c>
    </row>
    <row r="31" spans="1:6" ht="12.75">
      <c r="A31" s="2" t="s">
        <v>10</v>
      </c>
      <c r="B31" s="2" t="s">
        <v>91</v>
      </c>
      <c r="C31" s="2" t="s">
        <v>25</v>
      </c>
      <c r="D31" s="4">
        <v>3</v>
      </c>
      <c r="E31" s="4">
        <v>110</v>
      </c>
      <c r="F31" s="67">
        <f>D31*E31</f>
        <v>330</v>
      </c>
    </row>
    <row r="32" spans="1:6" ht="12.75">
      <c r="A32" s="2" t="s">
        <v>10</v>
      </c>
      <c r="B32" s="2" t="s">
        <v>89</v>
      </c>
      <c r="C32" s="2" t="s">
        <v>25</v>
      </c>
      <c r="D32" s="4">
        <v>3</v>
      </c>
      <c r="E32" s="4">
        <v>110</v>
      </c>
      <c r="F32" s="67">
        <f>D32*E32</f>
        <v>330</v>
      </c>
    </row>
    <row r="33" spans="1:6" ht="12.75">
      <c r="A33" s="2" t="s">
        <v>10</v>
      </c>
      <c r="B33" s="2" t="s">
        <v>90</v>
      </c>
      <c r="C33" s="2" t="s">
        <v>25</v>
      </c>
      <c r="D33" s="4">
        <v>3</v>
      </c>
      <c r="E33" s="4">
        <v>110</v>
      </c>
      <c r="F33" s="67">
        <f>D33*E33</f>
        <v>330</v>
      </c>
    </row>
    <row r="34" spans="1:6" ht="12.75">
      <c r="A34" s="2" t="s">
        <v>10</v>
      </c>
      <c r="B34" s="2" t="s">
        <v>88</v>
      </c>
      <c r="C34" s="2" t="s">
        <v>25</v>
      </c>
      <c r="D34" s="4">
        <v>3</v>
      </c>
      <c r="E34" s="4">
        <v>110</v>
      </c>
      <c r="F34" s="67">
        <f>D34*E34</f>
        <v>330</v>
      </c>
    </row>
    <row r="35" spans="1:6" ht="12.75">
      <c r="A35" s="2" t="s">
        <v>10</v>
      </c>
      <c r="B35" s="2" t="s">
        <v>80</v>
      </c>
      <c r="C35" s="2" t="s">
        <v>25</v>
      </c>
      <c r="D35" s="4">
        <v>1</v>
      </c>
      <c r="E35" s="4">
        <v>110</v>
      </c>
      <c r="F35" s="66">
        <f>D35*E35</f>
        <v>110</v>
      </c>
    </row>
    <row r="36" spans="1:6" ht="12.75">
      <c r="A36" s="2" t="s">
        <v>78</v>
      </c>
      <c r="B36" s="2" t="s">
        <v>80</v>
      </c>
      <c r="C36" s="2" t="s">
        <v>7</v>
      </c>
      <c r="D36" s="4">
        <v>2</v>
      </c>
      <c r="E36" s="4">
        <v>110</v>
      </c>
      <c r="F36" s="66">
        <f>D36*E36</f>
        <v>220</v>
      </c>
    </row>
    <row r="37" spans="1:6" ht="12.75">
      <c r="A37" s="2" t="s">
        <v>29</v>
      </c>
      <c r="B37" s="2" t="s">
        <v>80</v>
      </c>
      <c r="C37" s="2" t="s">
        <v>25</v>
      </c>
      <c r="D37" s="4">
        <v>1</v>
      </c>
      <c r="E37" s="4">
        <v>110</v>
      </c>
      <c r="F37" s="66">
        <f>D37*E37</f>
        <v>110</v>
      </c>
    </row>
    <row r="38" spans="1:6" ht="12.75">
      <c r="A38" s="2" t="s">
        <v>10</v>
      </c>
      <c r="B38" s="2" t="s">
        <v>87</v>
      </c>
      <c r="C38" s="2" t="s">
        <v>25</v>
      </c>
      <c r="D38" s="4">
        <v>3</v>
      </c>
      <c r="E38" s="4">
        <v>110</v>
      </c>
      <c r="F38" s="66">
        <f>D38*E38</f>
        <v>330</v>
      </c>
    </row>
    <row r="39" spans="1:6" ht="12.75">
      <c r="A39" s="2" t="s">
        <v>143</v>
      </c>
      <c r="B39" s="2" t="s">
        <v>150</v>
      </c>
      <c r="C39" s="4" t="s">
        <v>7</v>
      </c>
      <c r="D39" s="4">
        <v>10</v>
      </c>
      <c r="E39" s="4">
        <v>14.7</v>
      </c>
      <c r="F39" s="66">
        <f>D39*E39</f>
        <v>147</v>
      </c>
    </row>
    <row r="40" spans="1:6" ht="12.75">
      <c r="A40" s="2" t="s">
        <v>70</v>
      </c>
      <c r="B40" s="2" t="s">
        <v>155</v>
      </c>
      <c r="C40" s="4" t="s">
        <v>7</v>
      </c>
      <c r="D40" s="4">
        <v>1</v>
      </c>
      <c r="E40" s="4">
        <v>107.02</v>
      </c>
      <c r="F40" s="66">
        <f>D40*E40</f>
        <v>107.02</v>
      </c>
    </row>
    <row r="41" spans="1:6" ht="12.75">
      <c r="A41" s="2" t="s">
        <v>143</v>
      </c>
      <c r="B41" s="2" t="s">
        <v>147</v>
      </c>
      <c r="C41" s="4" t="s">
        <v>7</v>
      </c>
      <c r="D41" s="4">
        <v>1</v>
      </c>
      <c r="E41" s="4">
        <v>24.5</v>
      </c>
      <c r="F41" s="66">
        <f>D41*E41</f>
        <v>24.5</v>
      </c>
    </row>
    <row r="42" spans="1:6" ht="12.75">
      <c r="A42" s="2" t="s">
        <v>116</v>
      </c>
      <c r="B42" s="2" t="s">
        <v>117</v>
      </c>
      <c r="C42" s="2" t="s">
        <v>25</v>
      </c>
      <c r="D42" s="4">
        <v>1</v>
      </c>
      <c r="E42" s="4">
        <v>120</v>
      </c>
      <c r="F42" s="66">
        <f>D42*E42</f>
        <v>120</v>
      </c>
    </row>
    <row r="43" spans="1:6" ht="12.75">
      <c r="A43" s="2" t="s">
        <v>29</v>
      </c>
      <c r="B43" s="2" t="s">
        <v>117</v>
      </c>
      <c r="C43" s="2" t="s">
        <v>25</v>
      </c>
      <c r="D43" s="4">
        <v>1</v>
      </c>
      <c r="E43" s="4">
        <v>120</v>
      </c>
      <c r="F43" s="66">
        <f>D43*E43</f>
        <v>120</v>
      </c>
    </row>
    <row r="44" spans="1:6" ht="12.75">
      <c r="A44" s="2" t="s">
        <v>102</v>
      </c>
      <c r="B44" s="2" t="s">
        <v>104</v>
      </c>
      <c r="C44" s="2" t="s">
        <v>7</v>
      </c>
      <c r="D44" s="4">
        <v>1</v>
      </c>
      <c r="E44" s="4">
        <v>120</v>
      </c>
      <c r="F44" s="66">
        <f>D44*E44</f>
        <v>120</v>
      </c>
    </row>
    <row r="45" spans="1:6" ht="12.75">
      <c r="A45" s="2" t="s">
        <v>10</v>
      </c>
      <c r="B45" s="2" t="s">
        <v>104</v>
      </c>
      <c r="C45" s="2" t="s">
        <v>25</v>
      </c>
      <c r="D45" s="4">
        <v>1</v>
      </c>
      <c r="E45" s="4">
        <v>120</v>
      </c>
      <c r="F45" s="66">
        <f>D45*E45</f>
        <v>120</v>
      </c>
    </row>
    <row r="46" spans="1:6" ht="12.75">
      <c r="A46" s="2" t="s">
        <v>102</v>
      </c>
      <c r="B46" s="2" t="s">
        <v>105</v>
      </c>
      <c r="C46" s="2" t="s">
        <v>7</v>
      </c>
      <c r="D46" s="4">
        <v>1</v>
      </c>
      <c r="E46" s="4">
        <v>120</v>
      </c>
      <c r="F46" s="66">
        <f>D46*E46</f>
        <v>120</v>
      </c>
    </row>
    <row r="47" spans="1:6" ht="12.75">
      <c r="A47" s="2" t="s">
        <v>102</v>
      </c>
      <c r="B47" s="2" t="s">
        <v>103</v>
      </c>
      <c r="C47" s="2" t="s">
        <v>7</v>
      </c>
      <c r="D47" s="4">
        <v>1</v>
      </c>
      <c r="E47" s="4">
        <v>120</v>
      </c>
      <c r="F47" s="66">
        <f>D47*E47</f>
        <v>120</v>
      </c>
    </row>
    <row r="48" spans="1:6" ht="12.75">
      <c r="A48" s="2" t="s">
        <v>10</v>
      </c>
      <c r="B48" s="2" t="s">
        <v>103</v>
      </c>
      <c r="C48" s="2" t="s">
        <v>25</v>
      </c>
      <c r="D48" s="4">
        <v>1</v>
      </c>
      <c r="E48" s="4">
        <v>120</v>
      </c>
      <c r="F48" s="66">
        <f>D48*E48</f>
        <v>120</v>
      </c>
    </row>
    <row r="49" spans="1:6" ht="12.75">
      <c r="A49" s="2" t="s">
        <v>78</v>
      </c>
      <c r="B49" s="2" t="s">
        <v>122</v>
      </c>
      <c r="C49" s="2"/>
      <c r="D49" s="4">
        <v>3</v>
      </c>
      <c r="E49" s="4">
        <v>27.16</v>
      </c>
      <c r="F49" s="66">
        <f>D49*E49</f>
        <v>81.48</v>
      </c>
    </row>
    <row r="50" spans="1:6" ht="12.75">
      <c r="A50" s="2" t="s">
        <v>116</v>
      </c>
      <c r="B50" s="2" t="s">
        <v>130</v>
      </c>
      <c r="C50" s="2" t="s">
        <v>25</v>
      </c>
      <c r="D50" s="4">
        <v>5</v>
      </c>
      <c r="E50" s="4">
        <v>8.73</v>
      </c>
      <c r="F50" s="66">
        <f>D50*E50</f>
        <v>43.650000000000006</v>
      </c>
    </row>
    <row r="51" spans="1:6" ht="12.75">
      <c r="A51" s="2" t="s">
        <v>143</v>
      </c>
      <c r="B51" s="2" t="s">
        <v>145</v>
      </c>
      <c r="C51" s="4" t="s">
        <v>7</v>
      </c>
      <c r="D51" s="4">
        <v>1</v>
      </c>
      <c r="E51" s="4">
        <v>88.2</v>
      </c>
      <c r="F51" s="66">
        <f>D51*E51</f>
        <v>88.2</v>
      </c>
    </row>
    <row r="52" spans="1:6" ht="12.75">
      <c r="A52" s="2" t="s">
        <v>143</v>
      </c>
      <c r="B52" s="2" t="s">
        <v>148</v>
      </c>
      <c r="C52" s="4" t="s">
        <v>7</v>
      </c>
      <c r="D52" s="4">
        <v>1</v>
      </c>
      <c r="E52" s="4">
        <v>136.51</v>
      </c>
      <c r="F52" s="66">
        <f>D52*E52</f>
        <v>136.51</v>
      </c>
    </row>
    <row r="53" spans="1:6" ht="12.75">
      <c r="A53" s="2" t="s">
        <v>102</v>
      </c>
      <c r="B53" s="2" t="s">
        <v>120</v>
      </c>
      <c r="C53" s="2" t="s">
        <v>7</v>
      </c>
      <c r="D53" s="4">
        <v>1</v>
      </c>
      <c r="E53" s="4">
        <v>150</v>
      </c>
      <c r="F53" s="66">
        <f>D53*E53</f>
        <v>150</v>
      </c>
    </row>
    <row r="54" spans="1:6" ht="12.75">
      <c r="A54" s="2" t="s">
        <v>29</v>
      </c>
      <c r="B54" s="2" t="s">
        <v>138</v>
      </c>
      <c r="C54" s="2" t="s">
        <v>25</v>
      </c>
      <c r="D54" s="4">
        <v>1</v>
      </c>
      <c r="E54" s="4">
        <v>206</v>
      </c>
      <c r="F54" s="66">
        <f>D54*E54</f>
        <v>206</v>
      </c>
    </row>
    <row r="55" spans="1:6" ht="12.75">
      <c r="A55" s="2" t="s">
        <v>70</v>
      </c>
      <c r="B55" s="2" t="s">
        <v>157</v>
      </c>
      <c r="C55" s="4" t="s">
        <v>7</v>
      </c>
      <c r="D55" s="4">
        <v>1</v>
      </c>
      <c r="E55" s="4">
        <v>117.6</v>
      </c>
      <c r="F55" s="66">
        <f>D55*E55</f>
        <v>117.6</v>
      </c>
    </row>
    <row r="56" spans="1:6" ht="12.75">
      <c r="A56" s="2" t="s">
        <v>70</v>
      </c>
      <c r="B56" s="2" t="s">
        <v>156</v>
      </c>
      <c r="C56" s="4" t="s">
        <v>7</v>
      </c>
      <c r="D56" s="4">
        <v>1</v>
      </c>
      <c r="E56" s="4">
        <v>127.89</v>
      </c>
      <c r="F56" s="66">
        <f>D56*E56</f>
        <v>127.89</v>
      </c>
    </row>
    <row r="57" spans="1:6" ht="12.75">
      <c r="A57" s="2" t="s">
        <v>121</v>
      </c>
      <c r="B57" s="2" t="s">
        <v>140</v>
      </c>
      <c r="C57" s="2"/>
      <c r="D57" s="4">
        <v>150</v>
      </c>
      <c r="E57" s="4">
        <v>2.35</v>
      </c>
      <c r="F57" s="66">
        <f>D57*E57</f>
        <v>352.5</v>
      </c>
    </row>
    <row r="58" spans="1:6" ht="12.75">
      <c r="A58" s="2" t="s">
        <v>55</v>
      </c>
      <c r="B58" s="2" t="s">
        <v>139</v>
      </c>
      <c r="C58" s="2" t="s">
        <v>7</v>
      </c>
      <c r="D58" s="4">
        <v>30</v>
      </c>
      <c r="E58" s="4">
        <v>3.04</v>
      </c>
      <c r="F58" s="66">
        <f>D58*E58</f>
        <v>91.2</v>
      </c>
    </row>
    <row r="59" spans="1:6" ht="12.75">
      <c r="A59" s="2" t="s">
        <v>121</v>
      </c>
      <c r="B59" s="2" t="s">
        <v>139</v>
      </c>
      <c r="C59" s="2" t="s">
        <v>7</v>
      </c>
      <c r="D59" s="4">
        <v>70</v>
      </c>
      <c r="E59" s="4">
        <v>3.04</v>
      </c>
      <c r="F59" s="66">
        <f>D59*E59</f>
        <v>212.8</v>
      </c>
    </row>
    <row r="60" spans="1:6" ht="12.75">
      <c r="A60" s="2" t="s">
        <v>63</v>
      </c>
      <c r="B60" s="2" t="s">
        <v>131</v>
      </c>
      <c r="C60" s="2" t="s">
        <v>25</v>
      </c>
      <c r="D60" s="4">
        <v>10</v>
      </c>
      <c r="E60" s="4">
        <v>4.8</v>
      </c>
      <c r="F60" s="66">
        <f>D60*E60</f>
        <v>48</v>
      </c>
    </row>
    <row r="61" spans="1:6" ht="12.75">
      <c r="A61" s="2" t="s">
        <v>43</v>
      </c>
      <c r="B61" s="2" t="s">
        <v>109</v>
      </c>
      <c r="C61" s="2" t="s">
        <v>7</v>
      </c>
      <c r="D61" s="4">
        <v>1</v>
      </c>
      <c r="E61" s="4">
        <v>122</v>
      </c>
      <c r="F61" s="66">
        <f>D61*E61</f>
        <v>122</v>
      </c>
    </row>
    <row r="62" spans="1:6" ht="12.75">
      <c r="A62" s="2" t="s">
        <v>71</v>
      </c>
      <c r="B62" s="2" t="s">
        <v>82</v>
      </c>
      <c r="C62" s="2" t="s">
        <v>7</v>
      </c>
      <c r="D62" s="4">
        <v>1</v>
      </c>
      <c r="E62" s="4">
        <v>125</v>
      </c>
      <c r="F62" s="66">
        <f>D62*E62</f>
        <v>125</v>
      </c>
    </row>
    <row r="63" spans="1:6" ht="12.75">
      <c r="A63" s="2" t="s">
        <v>10</v>
      </c>
      <c r="B63" s="2" t="s">
        <v>107</v>
      </c>
      <c r="C63" s="2" t="s">
        <v>25</v>
      </c>
      <c r="D63" s="4">
        <v>1</v>
      </c>
      <c r="E63" s="4">
        <v>125</v>
      </c>
      <c r="F63" s="66">
        <f>D63*E63</f>
        <v>125</v>
      </c>
    </row>
    <row r="64" spans="1:6" ht="12.75">
      <c r="A64" s="2" t="s">
        <v>10</v>
      </c>
      <c r="B64" s="2" t="s">
        <v>97</v>
      </c>
      <c r="C64" s="2" t="s">
        <v>25</v>
      </c>
      <c r="D64" s="4">
        <v>2</v>
      </c>
      <c r="E64" s="4">
        <v>122</v>
      </c>
      <c r="F64" s="66">
        <f>D64*E64</f>
        <v>244</v>
      </c>
    </row>
    <row r="65" spans="1:6" ht="12.75">
      <c r="A65" s="2" t="s">
        <v>29</v>
      </c>
      <c r="B65" s="2" t="s">
        <v>97</v>
      </c>
      <c r="C65" s="2" t="s">
        <v>25</v>
      </c>
      <c r="D65" s="4">
        <v>1</v>
      </c>
      <c r="E65" s="4">
        <v>122</v>
      </c>
      <c r="F65" s="66">
        <f>D65*E65</f>
        <v>122</v>
      </c>
    </row>
    <row r="66" spans="1:6" ht="12.75">
      <c r="A66" s="2" t="s">
        <v>78</v>
      </c>
      <c r="B66" s="2" t="s">
        <v>92</v>
      </c>
      <c r="C66" s="2" t="s">
        <v>7</v>
      </c>
      <c r="D66" s="4">
        <v>2</v>
      </c>
      <c r="E66" s="4">
        <v>170</v>
      </c>
      <c r="F66" s="66">
        <f>D66*E66</f>
        <v>340</v>
      </c>
    </row>
    <row r="67" spans="1:6" ht="12.75">
      <c r="A67" s="2" t="s">
        <v>29</v>
      </c>
      <c r="B67" s="2" t="s">
        <v>92</v>
      </c>
      <c r="C67" s="2" t="s">
        <v>25</v>
      </c>
      <c r="D67" s="4">
        <v>1</v>
      </c>
      <c r="E67" s="4">
        <v>170</v>
      </c>
      <c r="F67" s="66">
        <f>D67*E67</f>
        <v>170</v>
      </c>
    </row>
    <row r="68" spans="1:6" ht="12.75">
      <c r="A68" s="2" t="s">
        <v>10</v>
      </c>
      <c r="B68" s="2" t="s">
        <v>101</v>
      </c>
      <c r="C68" s="2" t="s">
        <v>25</v>
      </c>
      <c r="D68" s="4">
        <v>2</v>
      </c>
      <c r="E68" s="4">
        <v>122</v>
      </c>
      <c r="F68" s="66">
        <f>D68*E68</f>
        <v>244</v>
      </c>
    </row>
    <row r="69" spans="1:6" ht="12.75">
      <c r="A69" s="2" t="s">
        <v>10</v>
      </c>
      <c r="B69" s="2" t="s">
        <v>98</v>
      </c>
      <c r="C69" s="2" t="s">
        <v>25</v>
      </c>
      <c r="D69" s="4">
        <v>1</v>
      </c>
      <c r="E69" s="4">
        <v>125</v>
      </c>
      <c r="F69" s="66">
        <f>D69*E69</f>
        <v>125</v>
      </c>
    </row>
    <row r="70" spans="1:6" ht="12.75">
      <c r="A70" s="2" t="s">
        <v>43</v>
      </c>
      <c r="B70" s="2" t="s">
        <v>108</v>
      </c>
      <c r="C70" s="2" t="s">
        <v>7</v>
      </c>
      <c r="D70" s="4">
        <v>1</v>
      </c>
      <c r="E70" s="4">
        <v>122</v>
      </c>
      <c r="F70" s="66">
        <f>D70*E70</f>
        <v>122</v>
      </c>
    </row>
    <row r="71" spans="1:6" ht="12.75">
      <c r="A71" s="2" t="s">
        <v>10</v>
      </c>
      <c r="B71" s="2" t="s">
        <v>96</v>
      </c>
      <c r="C71" s="2" t="s">
        <v>25</v>
      </c>
      <c r="D71" s="4">
        <v>2</v>
      </c>
      <c r="E71" s="4">
        <v>122</v>
      </c>
      <c r="F71" s="66">
        <f>D71*E71</f>
        <v>244</v>
      </c>
    </row>
    <row r="72" spans="1:6" ht="12.75">
      <c r="A72" s="2" t="s">
        <v>43</v>
      </c>
      <c r="B72" s="2" t="s">
        <v>96</v>
      </c>
      <c r="C72" s="2" t="s">
        <v>7</v>
      </c>
      <c r="D72" s="4">
        <v>1</v>
      </c>
      <c r="E72" s="4">
        <v>122</v>
      </c>
      <c r="F72" s="66">
        <f>D72*E72</f>
        <v>122</v>
      </c>
    </row>
    <row r="73" spans="1:6" ht="12.75">
      <c r="A73" s="2" t="s">
        <v>70</v>
      </c>
      <c r="B73" s="2" t="s">
        <v>158</v>
      </c>
      <c r="C73" s="4" t="s">
        <v>7</v>
      </c>
      <c r="D73" s="4">
        <v>1</v>
      </c>
      <c r="E73" s="4">
        <v>104.27</v>
      </c>
      <c r="F73" s="66">
        <f>D73*E73</f>
        <v>104.27</v>
      </c>
    </row>
    <row r="74" spans="1:6" ht="12.75">
      <c r="A74" s="2" t="s">
        <v>143</v>
      </c>
      <c r="B74" s="2" t="s">
        <v>146</v>
      </c>
      <c r="C74" s="4" t="s">
        <v>7</v>
      </c>
      <c r="D74" s="4">
        <v>1</v>
      </c>
      <c r="E74" s="4">
        <v>38.22</v>
      </c>
      <c r="F74" s="66">
        <f>D74*E74</f>
        <v>38.22</v>
      </c>
    </row>
    <row r="75" spans="1:6" ht="12.75">
      <c r="A75" s="2" t="s">
        <v>10</v>
      </c>
      <c r="B75" s="2" t="s">
        <v>99</v>
      </c>
      <c r="C75" s="2" t="s">
        <v>25</v>
      </c>
      <c r="D75" s="4">
        <v>2</v>
      </c>
      <c r="E75" s="4">
        <v>140</v>
      </c>
      <c r="F75" s="66">
        <f>D75*E75</f>
        <v>280</v>
      </c>
    </row>
    <row r="76" spans="1:6" ht="12.75">
      <c r="A76" s="2" t="s">
        <v>102</v>
      </c>
      <c r="B76" s="2" t="s">
        <v>99</v>
      </c>
      <c r="C76" s="2" t="s">
        <v>7</v>
      </c>
      <c r="D76" s="4">
        <v>1</v>
      </c>
      <c r="E76" s="4">
        <v>140</v>
      </c>
      <c r="F76" s="66">
        <f>D76*E76</f>
        <v>140</v>
      </c>
    </row>
    <row r="77" spans="1:6" ht="12.75">
      <c r="A77" s="2" t="s">
        <v>10</v>
      </c>
      <c r="B77" s="2" t="s">
        <v>100</v>
      </c>
      <c r="C77" s="2" t="s">
        <v>25</v>
      </c>
      <c r="D77" s="4">
        <v>1</v>
      </c>
      <c r="E77" s="4">
        <v>140</v>
      </c>
      <c r="F77" s="66">
        <f>D77*E77</f>
        <v>140</v>
      </c>
    </row>
    <row r="78" spans="1:6" ht="12.75">
      <c r="A78" s="2" t="s">
        <v>116</v>
      </c>
      <c r="B78" s="2" t="s">
        <v>100</v>
      </c>
      <c r="C78" s="2" t="s">
        <v>25</v>
      </c>
      <c r="D78" s="4">
        <v>1</v>
      </c>
      <c r="E78" s="4">
        <v>140</v>
      </c>
      <c r="F78" s="66">
        <f>D78*E78</f>
        <v>140</v>
      </c>
    </row>
    <row r="79" spans="1:6" ht="12.75">
      <c r="A79" s="2" t="s">
        <v>78</v>
      </c>
      <c r="B79" s="2" t="s">
        <v>125</v>
      </c>
      <c r="C79" s="2" t="s">
        <v>25</v>
      </c>
      <c r="D79" s="4">
        <v>5</v>
      </c>
      <c r="E79" s="4">
        <v>10.18</v>
      </c>
      <c r="F79" s="66">
        <f>D79*E79</f>
        <v>50.9</v>
      </c>
    </row>
    <row r="80" spans="1:6" ht="12.75">
      <c r="A80" s="2" t="s">
        <v>32</v>
      </c>
      <c r="B80" s="2" t="s">
        <v>111</v>
      </c>
      <c r="C80" s="2" t="s">
        <v>25</v>
      </c>
      <c r="D80" s="4">
        <v>1</v>
      </c>
      <c r="E80" s="4">
        <v>350</v>
      </c>
      <c r="F80" s="66">
        <f>D80*E80</f>
        <v>350</v>
      </c>
    </row>
    <row r="81" spans="1:6" ht="12.75">
      <c r="A81" s="2" t="s">
        <v>143</v>
      </c>
      <c r="B81" s="2" t="s">
        <v>151</v>
      </c>
      <c r="C81" s="4" t="s">
        <v>7</v>
      </c>
      <c r="D81" s="4">
        <v>1</v>
      </c>
      <c r="E81" s="4">
        <v>350</v>
      </c>
      <c r="F81" s="66">
        <f>D81*E81</f>
        <v>350</v>
      </c>
    </row>
    <row r="82" spans="1:6" ht="12.75">
      <c r="A82" s="2" t="s">
        <v>10</v>
      </c>
      <c r="B82" s="2" t="s">
        <v>95</v>
      </c>
      <c r="C82" s="2" t="s">
        <v>25</v>
      </c>
      <c r="D82" s="4">
        <v>1</v>
      </c>
      <c r="E82" s="4">
        <v>350</v>
      </c>
      <c r="F82" s="66">
        <f>D82*E82</f>
        <v>350</v>
      </c>
    </row>
    <row r="83" spans="1:6" ht="12.75">
      <c r="A83" s="2" t="s">
        <v>10</v>
      </c>
      <c r="B83" s="2" t="s">
        <v>94</v>
      </c>
      <c r="C83" s="2" t="s">
        <v>25</v>
      </c>
      <c r="D83" s="4">
        <v>1</v>
      </c>
      <c r="E83" s="4">
        <v>350</v>
      </c>
      <c r="F83" s="66">
        <f>D83*E83</f>
        <v>350</v>
      </c>
    </row>
    <row r="84" spans="1:6" ht="12.75">
      <c r="A84" s="2" t="s">
        <v>10</v>
      </c>
      <c r="B84" s="2" t="s">
        <v>93</v>
      </c>
      <c r="C84" s="2" t="s">
        <v>25</v>
      </c>
      <c r="D84" s="4">
        <v>1</v>
      </c>
      <c r="E84" s="4">
        <v>350</v>
      </c>
      <c r="F84" s="66">
        <f>D84*E84</f>
        <v>350</v>
      </c>
    </row>
    <row r="85" spans="1:6" ht="12.75">
      <c r="A85" s="2" t="s">
        <v>29</v>
      </c>
      <c r="B85" s="2" t="s">
        <v>115</v>
      </c>
      <c r="C85" s="2" t="s">
        <v>25</v>
      </c>
      <c r="D85" s="4">
        <v>1</v>
      </c>
      <c r="E85" s="4">
        <v>350</v>
      </c>
      <c r="F85" s="66">
        <f>D85*E85</f>
        <v>350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5"/>
  <sheetViews>
    <sheetView tabSelected="1" workbookViewId="0" topLeftCell="A1">
      <pane ySplit="1" topLeftCell="BM163" activePane="bottomLeft" state="frozen"/>
      <selection pane="topLeft" activeCell="A1" sqref="A1"/>
      <selection pane="bottomLeft" activeCell="G231" sqref="G231"/>
    </sheetView>
  </sheetViews>
  <sheetFormatPr defaultColWidth="9.140625" defaultRowHeight="12.75"/>
  <cols>
    <col min="1" max="1" width="17.7109375" style="39" customWidth="1"/>
    <col min="2" max="2" width="70.28125" style="39" customWidth="1"/>
    <col min="3" max="3" width="5.8515625" style="39" customWidth="1"/>
    <col min="4" max="4" width="7.00390625" style="58" customWidth="1"/>
    <col min="5" max="5" width="12.00390625" style="58" customWidth="1"/>
    <col min="6" max="6" width="9.140625" style="58" customWidth="1"/>
    <col min="7" max="7" width="9.140625" style="93" customWidth="1"/>
    <col min="8" max="8" width="9.140625" style="134" customWidth="1"/>
    <col min="9" max="10" width="9.140625" style="93" customWidth="1"/>
    <col min="11" max="12" width="9.140625" style="58" customWidth="1"/>
    <col min="13" max="16384" width="9.140625" style="39" customWidth="1"/>
  </cols>
  <sheetData>
    <row r="1" spans="1:12" s="34" customFormat="1" ht="13.5" thickBot="1">
      <c r="A1" s="34" t="s">
        <v>0</v>
      </c>
      <c r="B1" s="34" t="s">
        <v>1</v>
      </c>
      <c r="C1" s="34" t="s">
        <v>2</v>
      </c>
      <c r="D1" s="35" t="s">
        <v>3</v>
      </c>
      <c r="E1" s="35" t="s">
        <v>4</v>
      </c>
      <c r="F1" s="85" t="s">
        <v>163</v>
      </c>
      <c r="G1" s="89" t="s">
        <v>164</v>
      </c>
      <c r="H1" s="86" t="s">
        <v>165</v>
      </c>
      <c r="I1" s="87" t="s">
        <v>166</v>
      </c>
      <c r="J1" s="88" t="s">
        <v>167</v>
      </c>
      <c r="K1" s="35"/>
      <c r="L1" s="35"/>
    </row>
    <row r="2" spans="1:10" ht="13.5" thickBot="1">
      <c r="A2" s="36" t="s">
        <v>66</v>
      </c>
      <c r="B2" s="37" t="s">
        <v>8</v>
      </c>
      <c r="C2" s="37" t="s">
        <v>7</v>
      </c>
      <c r="D2" s="38">
        <v>0.5</v>
      </c>
      <c r="E2" s="38">
        <v>77.9</v>
      </c>
      <c r="F2" s="38">
        <f>D2*E2</f>
        <v>38.95</v>
      </c>
      <c r="G2" s="103">
        <f>F2*1.15</f>
        <v>44.7925</v>
      </c>
      <c r="H2" s="123">
        <f>G2</f>
        <v>44.7925</v>
      </c>
      <c r="I2" s="103"/>
      <c r="J2" s="104"/>
    </row>
    <row r="3" spans="1:10" ht="13.5" thickBot="1">
      <c r="A3" s="40" t="s">
        <v>59</v>
      </c>
      <c r="B3" s="41" t="s">
        <v>8</v>
      </c>
      <c r="C3" s="41" t="s">
        <v>7</v>
      </c>
      <c r="D3" s="42">
        <v>2</v>
      </c>
      <c r="E3" s="42">
        <v>77.9</v>
      </c>
      <c r="F3" s="42">
        <f>D3*E3</f>
        <v>155.8</v>
      </c>
      <c r="G3" s="105">
        <f>F3*1.15</f>
        <v>179.17</v>
      </c>
      <c r="H3" s="124">
        <f>G3</f>
        <v>179.17</v>
      </c>
      <c r="I3" s="105"/>
      <c r="J3" s="106"/>
    </row>
    <row r="4" spans="1:10" ht="12.75">
      <c r="A4" s="43" t="s">
        <v>31</v>
      </c>
      <c r="B4" s="44" t="s">
        <v>8</v>
      </c>
      <c r="C4" s="44" t="s">
        <v>25</v>
      </c>
      <c r="D4" s="45">
        <v>0.5</v>
      </c>
      <c r="E4" s="45">
        <v>77.9</v>
      </c>
      <c r="F4" s="45">
        <f>D4*E4</f>
        <v>38.95</v>
      </c>
      <c r="G4" s="101">
        <f>F4*1.15</f>
        <v>44.7925</v>
      </c>
      <c r="H4" s="125"/>
      <c r="I4" s="101"/>
      <c r="J4" s="102"/>
    </row>
    <row r="5" spans="1:10" ht="13.5" thickBot="1">
      <c r="A5" s="46" t="s">
        <v>31</v>
      </c>
      <c r="B5" s="47" t="s">
        <v>142</v>
      </c>
      <c r="C5" s="48" t="s">
        <v>7</v>
      </c>
      <c r="D5" s="48">
        <v>1</v>
      </c>
      <c r="E5" s="48">
        <v>160</v>
      </c>
      <c r="F5" s="48">
        <f>D5*E5</f>
        <v>160</v>
      </c>
      <c r="G5" s="99">
        <f>F5*1.15</f>
        <v>184</v>
      </c>
      <c r="H5" s="126">
        <f>SUM(G4:G5)</f>
        <v>228.7925</v>
      </c>
      <c r="I5" s="99"/>
      <c r="J5" s="100"/>
    </row>
    <row r="6" spans="1:10" ht="13.5" thickBot="1">
      <c r="A6" s="40" t="s">
        <v>161</v>
      </c>
      <c r="B6" s="41" t="s">
        <v>149</v>
      </c>
      <c r="C6" s="42" t="s">
        <v>7</v>
      </c>
      <c r="D6" s="42">
        <v>1</v>
      </c>
      <c r="E6" s="42">
        <v>302.63</v>
      </c>
      <c r="F6" s="42">
        <f>D6*E6</f>
        <v>302.63</v>
      </c>
      <c r="G6" s="105">
        <f>F6*1.15</f>
        <v>348.0245</v>
      </c>
      <c r="H6" s="124">
        <f>G6</f>
        <v>348.0245</v>
      </c>
      <c r="I6" s="105"/>
      <c r="J6" s="106"/>
    </row>
    <row r="7" spans="1:10" ht="12.75">
      <c r="A7" s="43" t="s">
        <v>11</v>
      </c>
      <c r="B7" s="44" t="s">
        <v>6</v>
      </c>
      <c r="C7" s="44" t="s">
        <v>7</v>
      </c>
      <c r="D7" s="45">
        <v>1</v>
      </c>
      <c r="E7" s="45">
        <v>122</v>
      </c>
      <c r="F7" s="45">
        <f>D7*E7</f>
        <v>122</v>
      </c>
      <c r="G7" s="101">
        <f>F7*1.15</f>
        <v>140.29999999999998</v>
      </c>
      <c r="H7" s="125"/>
      <c r="I7" s="101"/>
      <c r="J7" s="102"/>
    </row>
    <row r="8" spans="1:10" ht="13.5" thickBot="1">
      <c r="A8" s="46" t="s">
        <v>11</v>
      </c>
      <c r="B8" s="47" t="s">
        <v>8</v>
      </c>
      <c r="C8" s="47" t="s">
        <v>7</v>
      </c>
      <c r="D8" s="48">
        <v>0.5</v>
      </c>
      <c r="E8" s="48">
        <v>77.9</v>
      </c>
      <c r="F8" s="48">
        <f>D8*E8</f>
        <v>38.95</v>
      </c>
      <c r="G8" s="99">
        <f>F8*1.15</f>
        <v>44.7925</v>
      </c>
      <c r="H8" s="126">
        <f>G8+G7</f>
        <v>185.09249999999997</v>
      </c>
      <c r="I8" s="99"/>
      <c r="J8" s="100"/>
    </row>
    <row r="9" spans="1:10" ht="12.75">
      <c r="A9" s="43" t="s">
        <v>53</v>
      </c>
      <c r="B9" s="44" t="s">
        <v>6</v>
      </c>
      <c r="C9" s="44" t="s">
        <v>25</v>
      </c>
      <c r="D9" s="45">
        <v>1</v>
      </c>
      <c r="E9" s="45">
        <v>122</v>
      </c>
      <c r="F9" s="45">
        <f>D9*E9</f>
        <v>122</v>
      </c>
      <c r="G9" s="101">
        <f>F9*1.15</f>
        <v>140.29999999999998</v>
      </c>
      <c r="H9" s="125"/>
      <c r="I9" s="101"/>
      <c r="J9" s="102"/>
    </row>
    <row r="10" spans="1:10" ht="12.75">
      <c r="A10" s="49" t="s">
        <v>53</v>
      </c>
      <c r="B10" s="50" t="s">
        <v>8</v>
      </c>
      <c r="C10" s="50" t="s">
        <v>25</v>
      </c>
      <c r="D10" s="51">
        <v>1</v>
      </c>
      <c r="E10" s="51">
        <v>77.9</v>
      </c>
      <c r="F10" s="51">
        <f>D10*E10</f>
        <v>77.9</v>
      </c>
      <c r="G10" s="94">
        <f>F10*1.15</f>
        <v>89.585</v>
      </c>
      <c r="H10" s="127"/>
      <c r="I10" s="94"/>
      <c r="J10" s="95"/>
    </row>
    <row r="11" spans="1:10" ht="13.5" thickBot="1">
      <c r="A11" s="46" t="s">
        <v>53</v>
      </c>
      <c r="B11" s="47" t="s">
        <v>9</v>
      </c>
      <c r="C11" s="47" t="s">
        <v>25</v>
      </c>
      <c r="D11" s="48">
        <v>1</v>
      </c>
      <c r="E11" s="48">
        <v>77.9</v>
      </c>
      <c r="F11" s="48">
        <f>D11*E11</f>
        <v>77.9</v>
      </c>
      <c r="G11" s="99">
        <f>F11*1.15</f>
        <v>89.585</v>
      </c>
      <c r="H11" s="126">
        <f>SUM(G9:G11)</f>
        <v>319.46999999999997</v>
      </c>
      <c r="I11" s="99"/>
      <c r="J11" s="100"/>
    </row>
    <row r="12" spans="1:10" ht="12.75">
      <c r="A12" s="55" t="s">
        <v>78</v>
      </c>
      <c r="B12" s="56" t="s">
        <v>6</v>
      </c>
      <c r="C12" s="56" t="s">
        <v>7</v>
      </c>
      <c r="D12" s="57">
        <v>0.5</v>
      </c>
      <c r="E12" s="57">
        <v>122</v>
      </c>
      <c r="F12" s="57">
        <f>D12*E12</f>
        <v>61</v>
      </c>
      <c r="G12" s="97">
        <f>F12*1.12</f>
        <v>68.32000000000001</v>
      </c>
      <c r="H12" s="128"/>
      <c r="I12" s="97"/>
      <c r="J12" s="98"/>
    </row>
    <row r="13" spans="1:10" ht="12.75">
      <c r="A13" s="49" t="s">
        <v>78</v>
      </c>
      <c r="B13" s="50" t="s">
        <v>8</v>
      </c>
      <c r="C13" s="50" t="s">
        <v>7</v>
      </c>
      <c r="D13" s="51">
        <v>0.5</v>
      </c>
      <c r="E13" s="51">
        <v>77.9</v>
      </c>
      <c r="F13" s="51">
        <f>D13*E13</f>
        <v>38.95</v>
      </c>
      <c r="G13" s="101">
        <f aca="true" t="shared" si="0" ref="G13:G26">F13*1.12</f>
        <v>43.62400000000001</v>
      </c>
      <c r="H13" s="127"/>
      <c r="I13" s="94"/>
      <c r="J13" s="95"/>
    </row>
    <row r="14" spans="1:10" ht="12.75">
      <c r="A14" s="49" t="s">
        <v>78</v>
      </c>
      <c r="B14" s="50" t="s">
        <v>8</v>
      </c>
      <c r="C14" s="50" t="s">
        <v>7</v>
      </c>
      <c r="D14" s="51">
        <v>0.5</v>
      </c>
      <c r="E14" s="51">
        <v>77.9</v>
      </c>
      <c r="F14" s="51">
        <f>D14*E14</f>
        <v>38.95</v>
      </c>
      <c r="G14" s="101">
        <f t="shared" si="0"/>
        <v>43.62400000000001</v>
      </c>
      <c r="H14" s="127"/>
      <c r="I14" s="94"/>
      <c r="J14" s="95"/>
    </row>
    <row r="15" spans="1:10" ht="12.75">
      <c r="A15" s="49" t="s">
        <v>78</v>
      </c>
      <c r="B15" s="50" t="s">
        <v>9</v>
      </c>
      <c r="C15" s="50" t="s">
        <v>7</v>
      </c>
      <c r="D15" s="51">
        <v>1</v>
      </c>
      <c r="E15" s="51">
        <v>77.9</v>
      </c>
      <c r="F15" s="51">
        <f>D15*E15</f>
        <v>77.9</v>
      </c>
      <c r="G15" s="101">
        <f t="shared" si="0"/>
        <v>87.24800000000002</v>
      </c>
      <c r="H15" s="127"/>
      <c r="I15" s="94"/>
      <c r="J15" s="95"/>
    </row>
    <row r="16" spans="1:10" ht="12.75">
      <c r="A16" s="49" t="s">
        <v>78</v>
      </c>
      <c r="B16" s="50" t="s">
        <v>83</v>
      </c>
      <c r="C16" s="50" t="s">
        <v>7</v>
      </c>
      <c r="D16" s="51">
        <v>1</v>
      </c>
      <c r="E16" s="51">
        <v>132.94</v>
      </c>
      <c r="F16" s="51">
        <f>D16*E16</f>
        <v>132.94</v>
      </c>
      <c r="G16" s="101">
        <f t="shared" si="0"/>
        <v>148.89280000000002</v>
      </c>
      <c r="H16" s="127"/>
      <c r="I16" s="94"/>
      <c r="J16" s="95"/>
    </row>
    <row r="17" spans="1:10" ht="12.75">
      <c r="A17" s="49" t="s">
        <v>78</v>
      </c>
      <c r="B17" s="50" t="s">
        <v>84</v>
      </c>
      <c r="C17" s="50" t="s">
        <v>7</v>
      </c>
      <c r="D17" s="51">
        <v>1</v>
      </c>
      <c r="E17" s="51">
        <v>165.1</v>
      </c>
      <c r="F17" s="51">
        <f>D17*E17</f>
        <v>165.1</v>
      </c>
      <c r="G17" s="101">
        <f t="shared" si="0"/>
        <v>184.912</v>
      </c>
      <c r="H17" s="127"/>
      <c r="I17" s="94"/>
      <c r="J17" s="95"/>
    </row>
    <row r="18" spans="1:10" ht="12.75">
      <c r="A18" s="49" t="s">
        <v>78</v>
      </c>
      <c r="B18" s="50" t="s">
        <v>119</v>
      </c>
      <c r="C18" s="50" t="s">
        <v>7</v>
      </c>
      <c r="D18" s="51">
        <v>1</v>
      </c>
      <c r="E18" s="51">
        <v>160</v>
      </c>
      <c r="F18" s="51">
        <f>D18*E18</f>
        <v>160</v>
      </c>
      <c r="G18" s="101">
        <f t="shared" si="0"/>
        <v>179.20000000000002</v>
      </c>
      <c r="H18" s="127"/>
      <c r="I18" s="94"/>
      <c r="J18" s="95"/>
    </row>
    <row r="19" spans="1:10" ht="12.75">
      <c r="A19" s="49" t="s">
        <v>78</v>
      </c>
      <c r="B19" s="50" t="s">
        <v>118</v>
      </c>
      <c r="C19" s="50" t="s">
        <v>7</v>
      </c>
      <c r="D19" s="51">
        <v>1</v>
      </c>
      <c r="E19" s="51">
        <v>160</v>
      </c>
      <c r="F19" s="51">
        <f>D19*E19</f>
        <v>160</v>
      </c>
      <c r="G19" s="101">
        <f t="shared" si="0"/>
        <v>179.20000000000002</v>
      </c>
      <c r="H19" s="127"/>
      <c r="I19" s="94"/>
      <c r="J19" s="95"/>
    </row>
    <row r="20" spans="1:10" ht="12.75">
      <c r="A20" s="49" t="s">
        <v>78</v>
      </c>
      <c r="B20" s="50" t="s">
        <v>113</v>
      </c>
      <c r="C20" s="50" t="s">
        <v>7</v>
      </c>
      <c r="D20" s="51">
        <v>1</v>
      </c>
      <c r="E20" s="51">
        <v>100</v>
      </c>
      <c r="F20" s="51">
        <f>D20*E20</f>
        <v>100</v>
      </c>
      <c r="G20" s="101">
        <f t="shared" si="0"/>
        <v>112.00000000000001</v>
      </c>
      <c r="H20" s="127"/>
      <c r="I20" s="94"/>
      <c r="J20" s="95"/>
    </row>
    <row r="21" spans="1:10" ht="12.75">
      <c r="A21" s="49" t="s">
        <v>78</v>
      </c>
      <c r="B21" s="50" t="s">
        <v>112</v>
      </c>
      <c r="C21" s="50" t="s">
        <v>7</v>
      </c>
      <c r="D21" s="51">
        <v>1</v>
      </c>
      <c r="E21" s="51">
        <v>109.4</v>
      </c>
      <c r="F21" s="51">
        <f>D21*E21</f>
        <v>109.4</v>
      </c>
      <c r="G21" s="101">
        <f t="shared" si="0"/>
        <v>122.52800000000002</v>
      </c>
      <c r="H21" s="127"/>
      <c r="I21" s="94"/>
      <c r="J21" s="95"/>
    </row>
    <row r="22" spans="1:10" ht="12.75">
      <c r="A22" s="49" t="s">
        <v>78</v>
      </c>
      <c r="B22" s="50" t="s">
        <v>110</v>
      </c>
      <c r="C22" s="50" t="s">
        <v>7</v>
      </c>
      <c r="D22" s="51">
        <v>1</v>
      </c>
      <c r="E22" s="51">
        <v>141.9</v>
      </c>
      <c r="F22" s="51">
        <f>D22*E22</f>
        <v>141.9</v>
      </c>
      <c r="G22" s="101">
        <f t="shared" si="0"/>
        <v>158.92800000000003</v>
      </c>
      <c r="H22" s="127"/>
      <c r="I22" s="94"/>
      <c r="J22" s="95"/>
    </row>
    <row r="23" spans="1:10" ht="12.75">
      <c r="A23" s="49" t="s">
        <v>78</v>
      </c>
      <c r="B23" s="50" t="s">
        <v>80</v>
      </c>
      <c r="C23" s="50" t="s">
        <v>7</v>
      </c>
      <c r="D23" s="51">
        <v>2</v>
      </c>
      <c r="E23" s="51">
        <v>110</v>
      </c>
      <c r="F23" s="51">
        <f>D23*E23</f>
        <v>220</v>
      </c>
      <c r="G23" s="101">
        <f t="shared" si="0"/>
        <v>246.40000000000003</v>
      </c>
      <c r="H23" s="127"/>
      <c r="I23" s="94"/>
      <c r="J23" s="95"/>
    </row>
    <row r="24" spans="1:10" ht="12.75">
      <c r="A24" s="49" t="s">
        <v>78</v>
      </c>
      <c r="B24" s="50" t="s">
        <v>122</v>
      </c>
      <c r="C24" s="50"/>
      <c r="D24" s="51">
        <v>3</v>
      </c>
      <c r="E24" s="51">
        <v>27.16</v>
      </c>
      <c r="F24" s="51">
        <f>D24*E24</f>
        <v>81.48</v>
      </c>
      <c r="G24" s="101">
        <f t="shared" si="0"/>
        <v>91.25760000000001</v>
      </c>
      <c r="H24" s="127"/>
      <c r="I24" s="94"/>
      <c r="J24" s="95"/>
    </row>
    <row r="25" spans="1:10" ht="12.75">
      <c r="A25" s="49" t="s">
        <v>78</v>
      </c>
      <c r="B25" s="50" t="s">
        <v>92</v>
      </c>
      <c r="C25" s="50" t="s">
        <v>7</v>
      </c>
      <c r="D25" s="51">
        <v>2</v>
      </c>
      <c r="E25" s="51">
        <v>170</v>
      </c>
      <c r="F25" s="51">
        <f>D25*E25</f>
        <v>340</v>
      </c>
      <c r="G25" s="101">
        <f t="shared" si="0"/>
        <v>380.8</v>
      </c>
      <c r="H25" s="127"/>
      <c r="I25" s="94"/>
      <c r="J25" s="95"/>
    </row>
    <row r="26" spans="1:10" ht="13.5" thickBot="1">
      <c r="A26" s="46" t="s">
        <v>78</v>
      </c>
      <c r="B26" s="47" t="s">
        <v>125</v>
      </c>
      <c r="C26" s="47" t="s">
        <v>25</v>
      </c>
      <c r="D26" s="48">
        <v>5</v>
      </c>
      <c r="E26" s="48">
        <v>10.18</v>
      </c>
      <c r="F26" s="48">
        <f>D26*E26</f>
        <v>50.9</v>
      </c>
      <c r="G26" s="105">
        <f t="shared" si="0"/>
        <v>57.008</v>
      </c>
      <c r="H26" s="126">
        <f>SUM(G12:G26)</f>
        <v>2103.9424000000004</v>
      </c>
      <c r="I26" s="99"/>
      <c r="J26" s="100"/>
    </row>
    <row r="27" spans="1:10" ht="13.5" thickBot="1">
      <c r="A27" s="40" t="s">
        <v>47</v>
      </c>
      <c r="B27" s="41" t="s">
        <v>6</v>
      </c>
      <c r="C27" s="41" t="s">
        <v>7</v>
      </c>
      <c r="D27" s="42">
        <v>0.5</v>
      </c>
      <c r="E27" s="42">
        <v>122</v>
      </c>
      <c r="F27" s="42">
        <f>D27*E27</f>
        <v>61</v>
      </c>
      <c r="G27" s="105">
        <f>F27*1.15</f>
        <v>70.14999999999999</v>
      </c>
      <c r="H27" s="124">
        <f>G27</f>
        <v>70.14999999999999</v>
      </c>
      <c r="I27" s="105"/>
      <c r="J27" s="106"/>
    </row>
    <row r="28" spans="1:10" ht="12.75">
      <c r="A28" s="43" t="s">
        <v>60</v>
      </c>
      <c r="B28" s="44" t="s">
        <v>6</v>
      </c>
      <c r="C28" s="44" t="s">
        <v>7</v>
      </c>
      <c r="D28" s="45">
        <v>0.5</v>
      </c>
      <c r="E28" s="45">
        <v>122</v>
      </c>
      <c r="F28" s="45">
        <f>D28*E28</f>
        <v>61</v>
      </c>
      <c r="G28" s="101">
        <f>F28*1.15</f>
        <v>70.14999999999999</v>
      </c>
      <c r="H28" s="125"/>
      <c r="I28" s="101"/>
      <c r="J28" s="102"/>
    </row>
    <row r="29" spans="1:10" ht="13.5" thickBot="1">
      <c r="A29" s="46" t="s">
        <v>60</v>
      </c>
      <c r="B29" s="47" t="s">
        <v>9</v>
      </c>
      <c r="C29" s="47" t="s">
        <v>7</v>
      </c>
      <c r="D29" s="48">
        <v>0.5</v>
      </c>
      <c r="E29" s="48">
        <v>77.9</v>
      </c>
      <c r="F29" s="48">
        <f>D29*E29</f>
        <v>38.95</v>
      </c>
      <c r="G29" s="99">
        <f>F29*1.15</f>
        <v>44.7925</v>
      </c>
      <c r="H29" s="126">
        <f>G29+G28</f>
        <v>114.9425</v>
      </c>
      <c r="I29" s="99"/>
      <c r="J29" s="100"/>
    </row>
    <row r="30" spans="1:10" ht="12.75">
      <c r="A30" s="43" t="s">
        <v>50</v>
      </c>
      <c r="B30" s="44" t="s">
        <v>8</v>
      </c>
      <c r="C30" s="44" t="s">
        <v>7</v>
      </c>
      <c r="D30" s="45">
        <v>0.5</v>
      </c>
      <c r="E30" s="45">
        <v>77.9</v>
      </c>
      <c r="F30" s="45">
        <f>D30*E30</f>
        <v>38.95</v>
      </c>
      <c r="G30" s="101">
        <f>F30*1.15</f>
        <v>44.7925</v>
      </c>
      <c r="H30" s="125"/>
      <c r="I30" s="101"/>
      <c r="J30" s="102"/>
    </row>
    <row r="31" spans="1:10" ht="13.5" thickBot="1">
      <c r="A31" s="46" t="s">
        <v>50</v>
      </c>
      <c r="B31" s="47" t="s">
        <v>9</v>
      </c>
      <c r="C31" s="47" t="s">
        <v>7</v>
      </c>
      <c r="D31" s="48">
        <v>0.5</v>
      </c>
      <c r="E31" s="48">
        <v>77.9</v>
      </c>
      <c r="F31" s="48">
        <f>D31*E31</f>
        <v>38.95</v>
      </c>
      <c r="G31" s="99">
        <f>F31*1.15</f>
        <v>44.7925</v>
      </c>
      <c r="H31" s="126">
        <f>G31+G30</f>
        <v>89.585</v>
      </c>
      <c r="I31" s="99"/>
      <c r="J31" s="100"/>
    </row>
    <row r="32" spans="1:10" ht="12.75">
      <c r="A32" s="43" t="s">
        <v>79</v>
      </c>
      <c r="B32" s="44" t="s">
        <v>6</v>
      </c>
      <c r="C32" s="44" t="s">
        <v>7</v>
      </c>
      <c r="D32" s="45">
        <v>0.5</v>
      </c>
      <c r="E32" s="45">
        <v>122</v>
      </c>
      <c r="F32" s="45">
        <f>D32*E32</f>
        <v>61</v>
      </c>
      <c r="G32" s="101">
        <f>F32*1.15</f>
        <v>70.14999999999999</v>
      </c>
      <c r="H32" s="125"/>
      <c r="I32" s="101"/>
      <c r="J32" s="102"/>
    </row>
    <row r="33" spans="1:10" ht="13.5" thickBot="1">
      <c r="A33" s="46" t="s">
        <v>79</v>
      </c>
      <c r="B33" s="47" t="s">
        <v>9</v>
      </c>
      <c r="C33" s="47" t="s">
        <v>7</v>
      </c>
      <c r="D33" s="48">
        <v>1</v>
      </c>
      <c r="E33" s="48">
        <v>77.9</v>
      </c>
      <c r="F33" s="48">
        <f>D33*E33</f>
        <v>77.9</v>
      </c>
      <c r="G33" s="99">
        <f>F33*1.15</f>
        <v>89.585</v>
      </c>
      <c r="H33" s="126">
        <f>G33+G32</f>
        <v>159.73499999999999</v>
      </c>
      <c r="I33" s="99"/>
      <c r="J33" s="100"/>
    </row>
    <row r="34" spans="1:10" ht="13.5" thickBot="1">
      <c r="A34" s="40" t="s">
        <v>24</v>
      </c>
      <c r="B34" s="41" t="s">
        <v>6</v>
      </c>
      <c r="C34" s="41" t="s">
        <v>25</v>
      </c>
      <c r="D34" s="42">
        <v>0.5</v>
      </c>
      <c r="E34" s="42">
        <v>122</v>
      </c>
      <c r="F34" s="42">
        <f>D34*E34</f>
        <v>61</v>
      </c>
      <c r="G34" s="105">
        <f>F34*1.15</f>
        <v>70.14999999999999</v>
      </c>
      <c r="H34" s="124">
        <f>G34</f>
        <v>70.14999999999999</v>
      </c>
      <c r="I34" s="105"/>
      <c r="J34" s="106"/>
    </row>
    <row r="35" spans="1:10" ht="13.5" thickBot="1">
      <c r="A35" s="40" t="s">
        <v>19</v>
      </c>
      <c r="B35" s="41" t="s">
        <v>6</v>
      </c>
      <c r="C35" s="41" t="s">
        <v>7</v>
      </c>
      <c r="D35" s="42">
        <v>0.5</v>
      </c>
      <c r="E35" s="42">
        <v>122</v>
      </c>
      <c r="F35" s="42">
        <f>D35*E35</f>
        <v>61</v>
      </c>
      <c r="G35" s="105">
        <f>F35*1.15</f>
        <v>70.14999999999999</v>
      </c>
      <c r="H35" s="124">
        <f>G35</f>
        <v>70.14999999999999</v>
      </c>
      <c r="I35" s="105"/>
      <c r="J35" s="106"/>
    </row>
    <row r="36" spans="1:10" ht="13.5" thickBot="1">
      <c r="A36" s="40" t="s">
        <v>14</v>
      </c>
      <c r="B36" s="41" t="s">
        <v>8</v>
      </c>
      <c r="C36" s="41" t="s">
        <v>7</v>
      </c>
      <c r="D36" s="42">
        <v>0.5</v>
      </c>
      <c r="E36" s="42">
        <v>77.9</v>
      </c>
      <c r="F36" s="42">
        <f>D36*E36</f>
        <v>38.95</v>
      </c>
      <c r="G36" s="105">
        <f>F36*1.15</f>
        <v>44.7925</v>
      </c>
      <c r="H36" s="124">
        <f>G36</f>
        <v>44.7925</v>
      </c>
      <c r="I36" s="105"/>
      <c r="J36" s="106"/>
    </row>
    <row r="37" spans="1:10" ht="12.75">
      <c r="A37" s="43" t="s">
        <v>71</v>
      </c>
      <c r="B37" s="44" t="s">
        <v>8</v>
      </c>
      <c r="C37" s="44" t="s">
        <v>7</v>
      </c>
      <c r="D37" s="45">
        <v>1</v>
      </c>
      <c r="E37" s="45">
        <v>77.9</v>
      </c>
      <c r="F37" s="45">
        <f>D37*E37</f>
        <v>77.9</v>
      </c>
      <c r="G37" s="101">
        <f>F37*1.15</f>
        <v>89.585</v>
      </c>
      <c r="H37" s="125"/>
      <c r="I37" s="101"/>
      <c r="J37" s="102"/>
    </row>
    <row r="38" spans="1:10" ht="13.5" thickBot="1">
      <c r="A38" s="46" t="s">
        <v>71</v>
      </c>
      <c r="B38" s="47" t="s">
        <v>82</v>
      </c>
      <c r="C38" s="47" t="s">
        <v>7</v>
      </c>
      <c r="D38" s="48">
        <v>1</v>
      </c>
      <c r="E38" s="48">
        <v>125</v>
      </c>
      <c r="F38" s="48">
        <f>D38*E38</f>
        <v>125</v>
      </c>
      <c r="G38" s="99">
        <f>F38*1.15</f>
        <v>143.75</v>
      </c>
      <c r="H38" s="126">
        <f>G38+G37</f>
        <v>233.33499999999998</v>
      </c>
      <c r="I38" s="99"/>
      <c r="J38" s="100"/>
    </row>
    <row r="39" spans="1:10" ht="13.5" thickBot="1">
      <c r="A39" s="40" t="s">
        <v>159</v>
      </c>
      <c r="B39" s="41" t="s">
        <v>160</v>
      </c>
      <c r="C39" s="42" t="s">
        <v>7</v>
      </c>
      <c r="D39" s="42">
        <v>3</v>
      </c>
      <c r="E39" s="42">
        <v>35</v>
      </c>
      <c r="F39" s="42">
        <f>D39*E39</f>
        <v>105</v>
      </c>
      <c r="G39" s="105">
        <f>F39*1.15</f>
        <v>120.74999999999999</v>
      </c>
      <c r="H39" s="124">
        <f>G39</f>
        <v>120.74999999999999</v>
      </c>
      <c r="I39" s="105"/>
      <c r="J39" s="106"/>
    </row>
    <row r="40" spans="1:10" ht="12.75">
      <c r="A40" s="43" t="s">
        <v>35</v>
      </c>
      <c r="B40" s="44" t="s">
        <v>6</v>
      </c>
      <c r="C40" s="44" t="s">
        <v>7</v>
      </c>
      <c r="D40" s="45">
        <v>0.5</v>
      </c>
      <c r="E40" s="45">
        <v>122</v>
      </c>
      <c r="F40" s="45">
        <f>D40*E40</f>
        <v>61</v>
      </c>
      <c r="G40" s="101">
        <f>F40*1.15</f>
        <v>70.14999999999999</v>
      </c>
      <c r="H40" s="125"/>
      <c r="I40" s="101"/>
      <c r="J40" s="102"/>
    </row>
    <row r="41" spans="1:10" ht="12.75">
      <c r="A41" s="49" t="s">
        <v>35</v>
      </c>
      <c r="B41" s="50" t="s">
        <v>6</v>
      </c>
      <c r="C41" s="50" t="s">
        <v>7</v>
      </c>
      <c r="D41" s="51">
        <v>0.5</v>
      </c>
      <c r="E41" s="51">
        <v>122</v>
      </c>
      <c r="F41" s="51">
        <f>D41*E41</f>
        <v>61</v>
      </c>
      <c r="G41" s="94">
        <f>F41*1.15</f>
        <v>70.14999999999999</v>
      </c>
      <c r="H41" s="127"/>
      <c r="I41" s="94"/>
      <c r="J41" s="95"/>
    </row>
    <row r="42" spans="1:10" ht="13.5" thickBot="1">
      <c r="A42" s="52" t="s">
        <v>35</v>
      </c>
      <c r="B42" s="53" t="s">
        <v>6</v>
      </c>
      <c r="C42" s="53" t="s">
        <v>7</v>
      </c>
      <c r="D42" s="54">
        <v>1.5</v>
      </c>
      <c r="E42" s="54">
        <v>122</v>
      </c>
      <c r="F42" s="54">
        <f>D42*E42</f>
        <v>183</v>
      </c>
      <c r="G42" s="107">
        <f>F42*1.15</f>
        <v>210.45</v>
      </c>
      <c r="H42" s="129">
        <f>SUM(G40:G42)</f>
        <v>350.75</v>
      </c>
      <c r="I42" s="107"/>
      <c r="J42" s="108"/>
    </row>
    <row r="43" spans="1:10" ht="13.5" thickBot="1">
      <c r="A43" s="36" t="s">
        <v>13</v>
      </c>
      <c r="B43" s="37" t="s">
        <v>6</v>
      </c>
      <c r="C43" s="37" t="s">
        <v>7</v>
      </c>
      <c r="D43" s="38">
        <v>0.5</v>
      </c>
      <c r="E43" s="38">
        <v>122</v>
      </c>
      <c r="F43" s="38">
        <f>D43*E43</f>
        <v>61</v>
      </c>
      <c r="G43" s="103">
        <f>F43*1.15</f>
        <v>70.14999999999999</v>
      </c>
      <c r="H43" s="123">
        <f>G43</f>
        <v>70.14999999999999</v>
      </c>
      <c r="I43" s="103"/>
      <c r="J43" s="104"/>
    </row>
    <row r="44" spans="1:10" ht="12.75">
      <c r="A44" s="43" t="s">
        <v>30</v>
      </c>
      <c r="B44" s="44" t="s">
        <v>6</v>
      </c>
      <c r="C44" s="44" t="s">
        <v>7</v>
      </c>
      <c r="D44" s="45">
        <v>0.5</v>
      </c>
      <c r="E44" s="45">
        <v>122</v>
      </c>
      <c r="F44" s="45">
        <f>D44*E44</f>
        <v>61</v>
      </c>
      <c r="G44" s="101">
        <f>F44*1.15</f>
        <v>70.14999999999999</v>
      </c>
      <c r="H44" s="125"/>
      <c r="I44" s="101"/>
      <c r="J44" s="102"/>
    </row>
    <row r="45" spans="1:10" ht="12.75">
      <c r="A45" s="49" t="s">
        <v>30</v>
      </c>
      <c r="B45" s="50" t="s">
        <v>8</v>
      </c>
      <c r="C45" s="50" t="s">
        <v>7</v>
      </c>
      <c r="D45" s="51">
        <v>0.5</v>
      </c>
      <c r="E45" s="51">
        <v>77.9</v>
      </c>
      <c r="F45" s="51">
        <f>D45*E45</f>
        <v>38.95</v>
      </c>
      <c r="G45" s="94">
        <f>F45*1.15</f>
        <v>44.7925</v>
      </c>
      <c r="H45" s="127"/>
      <c r="I45" s="94"/>
      <c r="J45" s="95"/>
    </row>
    <row r="46" spans="1:10" ht="13.5" thickBot="1">
      <c r="A46" s="52" t="s">
        <v>30</v>
      </c>
      <c r="B46" s="53" t="s">
        <v>9</v>
      </c>
      <c r="C46" s="53" t="s">
        <v>7</v>
      </c>
      <c r="D46" s="54">
        <v>1</v>
      </c>
      <c r="E46" s="54">
        <v>77.9</v>
      </c>
      <c r="F46" s="54">
        <f>D46*E46</f>
        <v>77.9</v>
      </c>
      <c r="G46" s="107">
        <f>F46*1.15</f>
        <v>89.585</v>
      </c>
      <c r="H46" s="129">
        <f>SUM(G44:G46)</f>
        <v>204.52749999999997</v>
      </c>
      <c r="I46" s="107"/>
      <c r="J46" s="108"/>
    </row>
    <row r="47" spans="1:10" ht="12.75">
      <c r="A47" s="55" t="s">
        <v>17</v>
      </c>
      <c r="B47" s="56" t="s">
        <v>6</v>
      </c>
      <c r="C47" s="56" t="s">
        <v>7</v>
      </c>
      <c r="D47" s="57">
        <v>0.5</v>
      </c>
      <c r="E47" s="57">
        <v>122</v>
      </c>
      <c r="F47" s="57">
        <f>D47*E47</f>
        <v>61</v>
      </c>
      <c r="G47" s="97">
        <f>F47*1.15</f>
        <v>70.14999999999999</v>
      </c>
      <c r="H47" s="128"/>
      <c r="I47" s="97"/>
      <c r="J47" s="98"/>
    </row>
    <row r="48" spans="1:10" ht="12.75">
      <c r="A48" s="49" t="s">
        <v>17</v>
      </c>
      <c r="B48" s="50" t="s">
        <v>8</v>
      </c>
      <c r="C48" s="50" t="s">
        <v>7</v>
      </c>
      <c r="D48" s="51">
        <v>1</v>
      </c>
      <c r="E48" s="51">
        <v>77.9</v>
      </c>
      <c r="F48" s="51">
        <f>D48*E48</f>
        <v>77.9</v>
      </c>
      <c r="G48" s="94">
        <f>F48*1.15</f>
        <v>89.585</v>
      </c>
      <c r="H48" s="127"/>
      <c r="I48" s="94"/>
      <c r="J48" s="95"/>
    </row>
    <row r="49" spans="1:10" ht="13.5" thickBot="1">
      <c r="A49" s="46" t="s">
        <v>17</v>
      </c>
      <c r="B49" s="47" t="s">
        <v>9</v>
      </c>
      <c r="C49" s="47" t="s">
        <v>7</v>
      </c>
      <c r="D49" s="48">
        <v>1</v>
      </c>
      <c r="E49" s="48">
        <v>77.9</v>
      </c>
      <c r="F49" s="48">
        <f>D49*E49</f>
        <v>77.9</v>
      </c>
      <c r="G49" s="99">
        <f>F49*1.15</f>
        <v>89.585</v>
      </c>
      <c r="H49" s="126">
        <f>SUM(G47:G49)</f>
        <v>249.32</v>
      </c>
      <c r="I49" s="99"/>
      <c r="J49" s="100"/>
    </row>
    <row r="50" spans="1:10" ht="13.5" thickBot="1">
      <c r="A50" s="40" t="s">
        <v>26</v>
      </c>
      <c r="B50" s="41" t="s">
        <v>9</v>
      </c>
      <c r="C50" s="41" t="s">
        <v>7</v>
      </c>
      <c r="D50" s="42">
        <v>1</v>
      </c>
      <c r="E50" s="42">
        <v>77.9</v>
      </c>
      <c r="F50" s="42">
        <f>D50*E50</f>
        <v>77.9</v>
      </c>
      <c r="G50" s="105">
        <f>F50*1.15</f>
        <v>89.585</v>
      </c>
      <c r="H50" s="124">
        <f>G50</f>
        <v>89.585</v>
      </c>
      <c r="I50" s="105"/>
      <c r="J50" s="106"/>
    </row>
    <row r="51" spans="1:10" ht="12.75">
      <c r="A51" s="43" t="s">
        <v>68</v>
      </c>
      <c r="B51" s="44" t="s">
        <v>6</v>
      </c>
      <c r="C51" s="44" t="s">
        <v>7</v>
      </c>
      <c r="D51" s="45">
        <v>0.5</v>
      </c>
      <c r="E51" s="45">
        <v>122</v>
      </c>
      <c r="F51" s="45">
        <f>D51*E51</f>
        <v>61</v>
      </c>
      <c r="G51" s="101">
        <f>F51*1.15</f>
        <v>70.14999999999999</v>
      </c>
      <c r="H51" s="125"/>
      <c r="I51" s="101"/>
      <c r="J51" s="102"/>
    </row>
    <row r="52" spans="1:10" ht="12.75">
      <c r="A52" s="49" t="s">
        <v>68</v>
      </c>
      <c r="B52" s="50" t="s">
        <v>8</v>
      </c>
      <c r="C52" s="50" t="s">
        <v>7</v>
      </c>
      <c r="D52" s="51">
        <v>1</v>
      </c>
      <c r="E52" s="51">
        <v>77.9</v>
      </c>
      <c r="F52" s="51">
        <f>D52*E52</f>
        <v>77.9</v>
      </c>
      <c r="G52" s="94">
        <f>F52*1.15</f>
        <v>89.585</v>
      </c>
      <c r="H52" s="127"/>
      <c r="I52" s="94"/>
      <c r="J52" s="95"/>
    </row>
    <row r="53" spans="1:10" ht="12.75">
      <c r="A53" s="49" t="s">
        <v>68</v>
      </c>
      <c r="B53" s="50" t="s">
        <v>9</v>
      </c>
      <c r="C53" s="50" t="s">
        <v>7</v>
      </c>
      <c r="D53" s="51">
        <v>1</v>
      </c>
      <c r="E53" s="51">
        <v>77.9</v>
      </c>
      <c r="F53" s="51">
        <f>D53*E53</f>
        <v>77.9</v>
      </c>
      <c r="G53" s="94">
        <f>F53*1.15</f>
        <v>89.585</v>
      </c>
      <c r="H53" s="127"/>
      <c r="I53" s="94"/>
      <c r="J53" s="95"/>
    </row>
    <row r="54" spans="1:10" ht="12.75">
      <c r="A54" s="49" t="s">
        <v>68</v>
      </c>
      <c r="B54" s="50" t="s">
        <v>9</v>
      </c>
      <c r="C54" s="50" t="s">
        <v>7</v>
      </c>
      <c r="D54" s="51">
        <v>1</v>
      </c>
      <c r="E54" s="51">
        <v>77.9</v>
      </c>
      <c r="F54" s="51">
        <f>D54*E54</f>
        <v>77.9</v>
      </c>
      <c r="G54" s="94">
        <f>F54*1.15</f>
        <v>89.585</v>
      </c>
      <c r="H54" s="127"/>
      <c r="I54" s="94"/>
      <c r="J54" s="95"/>
    </row>
    <row r="55" spans="1:10" ht="13.5" thickBot="1">
      <c r="A55" s="46" t="s">
        <v>68</v>
      </c>
      <c r="B55" s="47" t="s">
        <v>9</v>
      </c>
      <c r="C55" s="47" t="s">
        <v>7</v>
      </c>
      <c r="D55" s="48">
        <v>1</v>
      </c>
      <c r="E55" s="48">
        <v>77.9</v>
      </c>
      <c r="F55" s="48">
        <f>D55*E55</f>
        <v>77.9</v>
      </c>
      <c r="G55" s="99">
        <f>F55*1.15</f>
        <v>89.585</v>
      </c>
      <c r="H55" s="126">
        <f>SUM(G51:G55)</f>
        <v>428.48999999999995</v>
      </c>
      <c r="I55" s="99"/>
      <c r="J55" s="100"/>
    </row>
    <row r="56" spans="1:10" ht="13.5" thickBot="1">
      <c r="A56" s="40" t="s">
        <v>49</v>
      </c>
      <c r="B56" s="41" t="s">
        <v>9</v>
      </c>
      <c r="C56" s="41" t="s">
        <v>7</v>
      </c>
      <c r="D56" s="42">
        <v>1</v>
      </c>
      <c r="E56" s="42">
        <v>77.9</v>
      </c>
      <c r="F56" s="42">
        <f>D56*E56</f>
        <v>77.9</v>
      </c>
      <c r="G56" s="105">
        <f>F56*1.15</f>
        <v>89.585</v>
      </c>
      <c r="H56" s="124">
        <f>G56</f>
        <v>89.585</v>
      </c>
      <c r="I56" s="105"/>
      <c r="J56" s="106"/>
    </row>
    <row r="57" spans="1:10" ht="12.75">
      <c r="A57" s="43" t="s">
        <v>74</v>
      </c>
      <c r="B57" s="44" t="s">
        <v>6</v>
      </c>
      <c r="C57" s="44" t="s">
        <v>7</v>
      </c>
      <c r="D57" s="45">
        <v>0.5</v>
      </c>
      <c r="E57" s="45">
        <v>122</v>
      </c>
      <c r="F57" s="45">
        <f>D57*E57</f>
        <v>61</v>
      </c>
      <c r="G57" s="101">
        <f>F57*1.15</f>
        <v>70.14999999999999</v>
      </c>
      <c r="H57" s="125"/>
      <c r="I57" s="101"/>
      <c r="J57" s="102"/>
    </row>
    <row r="58" spans="1:10" ht="13.5" thickBot="1">
      <c r="A58" s="46" t="s">
        <v>74</v>
      </c>
      <c r="B58" s="47" t="s">
        <v>9</v>
      </c>
      <c r="C58" s="47" t="s">
        <v>7</v>
      </c>
      <c r="D58" s="48">
        <v>0.5</v>
      </c>
      <c r="E58" s="48">
        <v>77.9</v>
      </c>
      <c r="F58" s="48">
        <f>D58*E58</f>
        <v>38.95</v>
      </c>
      <c r="G58" s="99">
        <f>F58*1.15</f>
        <v>44.7925</v>
      </c>
      <c r="H58" s="126">
        <f>G58+G57</f>
        <v>114.9425</v>
      </c>
      <c r="I58" s="99"/>
      <c r="J58" s="100"/>
    </row>
    <row r="59" spans="1:10" ht="13.5" thickBot="1">
      <c r="A59" s="40" t="s">
        <v>63</v>
      </c>
      <c r="B59" s="41" t="s">
        <v>131</v>
      </c>
      <c r="C59" s="41" t="s">
        <v>25</v>
      </c>
      <c r="D59" s="42">
        <v>10</v>
      </c>
      <c r="E59" s="42">
        <v>4.8</v>
      </c>
      <c r="F59" s="42">
        <f>D59*E59</f>
        <v>48</v>
      </c>
      <c r="G59" s="105">
        <f>F59*1.15</f>
        <v>55.199999999999996</v>
      </c>
      <c r="H59" s="124">
        <f>G59</f>
        <v>55.199999999999996</v>
      </c>
      <c r="I59" s="105"/>
      <c r="J59" s="106"/>
    </row>
    <row r="60" spans="1:10" ht="12.75">
      <c r="A60" s="55" t="s">
        <v>10</v>
      </c>
      <c r="B60" s="56" t="s">
        <v>8</v>
      </c>
      <c r="C60" s="56" t="s">
        <v>7</v>
      </c>
      <c r="D60" s="57">
        <v>0.5</v>
      </c>
      <c r="E60" s="57">
        <v>77.9</v>
      </c>
      <c r="F60" s="57">
        <f>D60*E60</f>
        <v>38.95</v>
      </c>
      <c r="G60" s="97">
        <f>F60*1.1</f>
        <v>42.845000000000006</v>
      </c>
      <c r="H60" s="128"/>
      <c r="I60" s="97"/>
      <c r="J60" s="98"/>
    </row>
    <row r="61" spans="1:10" ht="12.75">
      <c r="A61" s="49" t="s">
        <v>10</v>
      </c>
      <c r="B61" s="50" t="s">
        <v>9</v>
      </c>
      <c r="C61" s="50" t="s">
        <v>7</v>
      </c>
      <c r="D61" s="51">
        <v>1</v>
      </c>
      <c r="E61" s="51">
        <v>77.9</v>
      </c>
      <c r="F61" s="51">
        <f>D61*E61</f>
        <v>77.9</v>
      </c>
      <c r="G61" s="101">
        <f aca="true" t="shared" si="1" ref="G61:G82">F61*1.1</f>
        <v>85.69000000000001</v>
      </c>
      <c r="H61" s="127"/>
      <c r="I61" s="94"/>
      <c r="J61" s="95"/>
    </row>
    <row r="62" spans="1:10" ht="12.75">
      <c r="A62" s="49" t="s">
        <v>10</v>
      </c>
      <c r="B62" s="50" t="s">
        <v>106</v>
      </c>
      <c r="C62" s="50" t="s">
        <v>25</v>
      </c>
      <c r="D62" s="51">
        <v>1</v>
      </c>
      <c r="E62" s="51">
        <v>180</v>
      </c>
      <c r="F62" s="51">
        <f>D62*E62</f>
        <v>180</v>
      </c>
      <c r="G62" s="101">
        <f t="shared" si="1"/>
        <v>198.00000000000003</v>
      </c>
      <c r="H62" s="127"/>
      <c r="I62" s="94"/>
      <c r="J62" s="95"/>
    </row>
    <row r="63" spans="1:10" ht="12.75">
      <c r="A63" s="49" t="s">
        <v>10</v>
      </c>
      <c r="B63" s="50" t="s">
        <v>86</v>
      </c>
      <c r="C63" s="50" t="s">
        <v>25</v>
      </c>
      <c r="D63" s="51">
        <v>1</v>
      </c>
      <c r="E63" s="51">
        <v>330</v>
      </c>
      <c r="F63" s="51">
        <f>D63*E63</f>
        <v>330</v>
      </c>
      <c r="G63" s="101">
        <f t="shared" si="1"/>
        <v>363.00000000000006</v>
      </c>
      <c r="H63" s="127"/>
      <c r="I63" s="94"/>
      <c r="J63" s="95"/>
    </row>
    <row r="64" spans="1:10" ht="12.75">
      <c r="A64" s="49" t="s">
        <v>10</v>
      </c>
      <c r="B64" s="50" t="s">
        <v>85</v>
      </c>
      <c r="C64" s="50" t="s">
        <v>25</v>
      </c>
      <c r="D64" s="51">
        <v>1</v>
      </c>
      <c r="E64" s="51">
        <v>330</v>
      </c>
      <c r="F64" s="51">
        <f>D64*E64</f>
        <v>330</v>
      </c>
      <c r="G64" s="101">
        <f t="shared" si="1"/>
        <v>363.00000000000006</v>
      </c>
      <c r="H64" s="127"/>
      <c r="I64" s="94"/>
      <c r="J64" s="95"/>
    </row>
    <row r="65" spans="1:10" ht="12.75">
      <c r="A65" s="49" t="s">
        <v>10</v>
      </c>
      <c r="B65" s="50" t="s">
        <v>91</v>
      </c>
      <c r="C65" s="50" t="s">
        <v>25</v>
      </c>
      <c r="D65" s="51">
        <v>3</v>
      </c>
      <c r="E65" s="51">
        <v>110</v>
      </c>
      <c r="F65" s="51">
        <f>D65*E65</f>
        <v>330</v>
      </c>
      <c r="G65" s="101">
        <f t="shared" si="1"/>
        <v>363.00000000000006</v>
      </c>
      <c r="H65" s="127"/>
      <c r="I65" s="94"/>
      <c r="J65" s="95"/>
    </row>
    <row r="66" spans="1:10" ht="12.75">
      <c r="A66" s="49" t="s">
        <v>10</v>
      </c>
      <c r="B66" s="50" t="s">
        <v>89</v>
      </c>
      <c r="C66" s="50" t="s">
        <v>25</v>
      </c>
      <c r="D66" s="51">
        <v>3</v>
      </c>
      <c r="E66" s="51">
        <v>110</v>
      </c>
      <c r="F66" s="51">
        <f>D66*E66</f>
        <v>330</v>
      </c>
      <c r="G66" s="101">
        <f t="shared" si="1"/>
        <v>363.00000000000006</v>
      </c>
      <c r="H66" s="127"/>
      <c r="I66" s="94"/>
      <c r="J66" s="95"/>
    </row>
    <row r="67" spans="1:10" ht="12.75">
      <c r="A67" s="49" t="s">
        <v>10</v>
      </c>
      <c r="B67" s="50" t="s">
        <v>90</v>
      </c>
      <c r="C67" s="50" t="s">
        <v>25</v>
      </c>
      <c r="D67" s="51">
        <v>3</v>
      </c>
      <c r="E67" s="51">
        <v>110</v>
      </c>
      <c r="F67" s="51">
        <f>D67*E67</f>
        <v>330</v>
      </c>
      <c r="G67" s="101">
        <f t="shared" si="1"/>
        <v>363.00000000000006</v>
      </c>
      <c r="H67" s="127"/>
      <c r="I67" s="94"/>
      <c r="J67" s="95"/>
    </row>
    <row r="68" spans="1:10" ht="12.75">
      <c r="A68" s="49" t="s">
        <v>10</v>
      </c>
      <c r="B68" s="50" t="s">
        <v>88</v>
      </c>
      <c r="C68" s="50" t="s">
        <v>25</v>
      </c>
      <c r="D68" s="51">
        <v>3</v>
      </c>
      <c r="E68" s="51">
        <v>110</v>
      </c>
      <c r="F68" s="51">
        <f>D68*E68</f>
        <v>330</v>
      </c>
      <c r="G68" s="101">
        <f t="shared" si="1"/>
        <v>363.00000000000006</v>
      </c>
      <c r="H68" s="127"/>
      <c r="I68" s="94"/>
      <c r="J68" s="95"/>
    </row>
    <row r="69" spans="1:10" ht="12.75">
      <c r="A69" s="49" t="s">
        <v>10</v>
      </c>
      <c r="B69" s="50" t="s">
        <v>80</v>
      </c>
      <c r="C69" s="50" t="s">
        <v>25</v>
      </c>
      <c r="D69" s="51">
        <v>1</v>
      </c>
      <c r="E69" s="51">
        <v>110</v>
      </c>
      <c r="F69" s="51">
        <f>D69*E69</f>
        <v>110</v>
      </c>
      <c r="G69" s="101">
        <f t="shared" si="1"/>
        <v>121.00000000000001</v>
      </c>
      <c r="H69" s="127"/>
      <c r="I69" s="94"/>
      <c r="J69" s="95"/>
    </row>
    <row r="70" spans="1:10" ht="12.75">
      <c r="A70" s="49" t="s">
        <v>10</v>
      </c>
      <c r="B70" s="50" t="s">
        <v>87</v>
      </c>
      <c r="C70" s="50" t="s">
        <v>25</v>
      </c>
      <c r="D70" s="51">
        <v>3</v>
      </c>
      <c r="E70" s="51">
        <v>110</v>
      </c>
      <c r="F70" s="51">
        <f>D70*E70</f>
        <v>330</v>
      </c>
      <c r="G70" s="101">
        <f t="shared" si="1"/>
        <v>363.00000000000006</v>
      </c>
      <c r="H70" s="127"/>
      <c r="I70" s="94"/>
      <c r="J70" s="95"/>
    </row>
    <row r="71" spans="1:10" ht="12.75">
      <c r="A71" s="49" t="s">
        <v>10</v>
      </c>
      <c r="B71" s="50" t="s">
        <v>104</v>
      </c>
      <c r="C71" s="50" t="s">
        <v>25</v>
      </c>
      <c r="D71" s="51">
        <v>1</v>
      </c>
      <c r="E71" s="51">
        <v>120</v>
      </c>
      <c r="F71" s="51">
        <f>D71*E71</f>
        <v>120</v>
      </c>
      <c r="G71" s="101">
        <f t="shared" si="1"/>
        <v>132</v>
      </c>
      <c r="H71" s="127"/>
      <c r="I71" s="94"/>
      <c r="J71" s="95"/>
    </row>
    <row r="72" spans="1:10" ht="12.75">
      <c r="A72" s="49" t="s">
        <v>10</v>
      </c>
      <c r="B72" s="50" t="s">
        <v>103</v>
      </c>
      <c r="C72" s="50" t="s">
        <v>25</v>
      </c>
      <c r="D72" s="51">
        <v>1</v>
      </c>
      <c r="E72" s="51">
        <v>120</v>
      </c>
      <c r="F72" s="51">
        <f>D72*E72</f>
        <v>120</v>
      </c>
      <c r="G72" s="101">
        <f t="shared" si="1"/>
        <v>132</v>
      </c>
      <c r="H72" s="127"/>
      <c r="I72" s="94"/>
      <c r="J72" s="95"/>
    </row>
    <row r="73" spans="1:10" ht="12.75">
      <c r="A73" s="49" t="s">
        <v>10</v>
      </c>
      <c r="B73" s="50" t="s">
        <v>107</v>
      </c>
      <c r="C73" s="50" t="s">
        <v>25</v>
      </c>
      <c r="D73" s="51">
        <v>1</v>
      </c>
      <c r="E73" s="51">
        <v>125</v>
      </c>
      <c r="F73" s="51">
        <f>D73*E73</f>
        <v>125</v>
      </c>
      <c r="G73" s="101">
        <f t="shared" si="1"/>
        <v>137.5</v>
      </c>
      <c r="H73" s="127"/>
      <c r="I73" s="94"/>
      <c r="J73" s="95"/>
    </row>
    <row r="74" spans="1:10" ht="12.75">
      <c r="A74" s="49" t="s">
        <v>10</v>
      </c>
      <c r="B74" s="50" t="s">
        <v>97</v>
      </c>
      <c r="C74" s="50" t="s">
        <v>25</v>
      </c>
      <c r="D74" s="51">
        <v>2</v>
      </c>
      <c r="E74" s="51">
        <v>122</v>
      </c>
      <c r="F74" s="51">
        <f>D74*E74</f>
        <v>244</v>
      </c>
      <c r="G74" s="101">
        <f t="shared" si="1"/>
        <v>268.40000000000003</v>
      </c>
      <c r="H74" s="127"/>
      <c r="I74" s="94"/>
      <c r="J74" s="95"/>
    </row>
    <row r="75" spans="1:10" ht="12.75">
      <c r="A75" s="49" t="s">
        <v>10</v>
      </c>
      <c r="B75" s="50" t="s">
        <v>101</v>
      </c>
      <c r="C75" s="50" t="s">
        <v>25</v>
      </c>
      <c r="D75" s="51">
        <v>2</v>
      </c>
      <c r="E75" s="51">
        <v>122</v>
      </c>
      <c r="F75" s="51">
        <f>D75*E75</f>
        <v>244</v>
      </c>
      <c r="G75" s="101">
        <f t="shared" si="1"/>
        <v>268.40000000000003</v>
      </c>
      <c r="H75" s="127"/>
      <c r="I75" s="94"/>
      <c r="J75" s="95"/>
    </row>
    <row r="76" spans="1:10" ht="12.75">
      <c r="A76" s="49" t="s">
        <v>10</v>
      </c>
      <c r="B76" s="50" t="s">
        <v>98</v>
      </c>
      <c r="C76" s="50" t="s">
        <v>25</v>
      </c>
      <c r="D76" s="51">
        <v>1</v>
      </c>
      <c r="E76" s="51">
        <v>125</v>
      </c>
      <c r="F76" s="51">
        <f>D76*E76</f>
        <v>125</v>
      </c>
      <c r="G76" s="101">
        <f t="shared" si="1"/>
        <v>137.5</v>
      </c>
      <c r="H76" s="127"/>
      <c r="I76" s="94"/>
      <c r="J76" s="95"/>
    </row>
    <row r="77" spans="1:10" ht="12.75">
      <c r="A77" s="49" t="s">
        <v>10</v>
      </c>
      <c r="B77" s="50" t="s">
        <v>96</v>
      </c>
      <c r="C77" s="50" t="s">
        <v>25</v>
      </c>
      <c r="D77" s="51">
        <v>2</v>
      </c>
      <c r="E77" s="51">
        <v>122</v>
      </c>
      <c r="F77" s="51">
        <f>D77*E77</f>
        <v>244</v>
      </c>
      <c r="G77" s="101">
        <f t="shared" si="1"/>
        <v>268.40000000000003</v>
      </c>
      <c r="H77" s="127"/>
      <c r="I77" s="94"/>
      <c r="J77" s="95"/>
    </row>
    <row r="78" spans="1:10" ht="12.75">
      <c r="A78" s="49" t="s">
        <v>10</v>
      </c>
      <c r="B78" s="50" t="s">
        <v>99</v>
      </c>
      <c r="C78" s="50" t="s">
        <v>25</v>
      </c>
      <c r="D78" s="51">
        <v>2</v>
      </c>
      <c r="E78" s="51">
        <v>140</v>
      </c>
      <c r="F78" s="51">
        <f>D78*E78</f>
        <v>280</v>
      </c>
      <c r="G78" s="101">
        <f t="shared" si="1"/>
        <v>308</v>
      </c>
      <c r="H78" s="127"/>
      <c r="I78" s="94"/>
      <c r="J78" s="95"/>
    </row>
    <row r="79" spans="1:10" ht="12.75">
      <c r="A79" s="49" t="s">
        <v>10</v>
      </c>
      <c r="B79" s="50" t="s">
        <v>100</v>
      </c>
      <c r="C79" s="50" t="s">
        <v>25</v>
      </c>
      <c r="D79" s="51">
        <v>1</v>
      </c>
      <c r="E79" s="51">
        <v>140</v>
      </c>
      <c r="F79" s="51">
        <f>D79*E79</f>
        <v>140</v>
      </c>
      <c r="G79" s="101">
        <f t="shared" si="1"/>
        <v>154</v>
      </c>
      <c r="H79" s="127"/>
      <c r="I79" s="94"/>
      <c r="J79" s="95"/>
    </row>
    <row r="80" spans="1:10" ht="12.75">
      <c r="A80" s="49" t="s">
        <v>10</v>
      </c>
      <c r="B80" s="50" t="s">
        <v>95</v>
      </c>
      <c r="C80" s="50" t="s">
        <v>25</v>
      </c>
      <c r="D80" s="51">
        <v>1</v>
      </c>
      <c r="E80" s="51">
        <v>350</v>
      </c>
      <c r="F80" s="51">
        <f>D80*E80</f>
        <v>350</v>
      </c>
      <c r="G80" s="101">
        <f t="shared" si="1"/>
        <v>385.00000000000006</v>
      </c>
      <c r="H80" s="127"/>
      <c r="I80" s="94"/>
      <c r="J80" s="95"/>
    </row>
    <row r="81" spans="1:10" ht="12.75">
      <c r="A81" s="49" t="s">
        <v>10</v>
      </c>
      <c r="B81" s="50" t="s">
        <v>94</v>
      </c>
      <c r="C81" s="50" t="s">
        <v>25</v>
      </c>
      <c r="D81" s="51">
        <v>1</v>
      </c>
      <c r="E81" s="51">
        <v>350</v>
      </c>
      <c r="F81" s="51">
        <f>D81*E81</f>
        <v>350</v>
      </c>
      <c r="G81" s="101">
        <f t="shared" si="1"/>
        <v>385.00000000000006</v>
      </c>
      <c r="H81" s="127"/>
      <c r="I81" s="94"/>
      <c r="J81" s="95"/>
    </row>
    <row r="82" spans="1:10" ht="13.5" thickBot="1">
      <c r="A82" s="46" t="s">
        <v>10</v>
      </c>
      <c r="B82" s="47" t="s">
        <v>93</v>
      </c>
      <c r="C82" s="47" t="s">
        <v>25</v>
      </c>
      <c r="D82" s="48">
        <v>1</v>
      </c>
      <c r="E82" s="48">
        <v>350</v>
      </c>
      <c r="F82" s="48">
        <f>D82*E82</f>
        <v>350</v>
      </c>
      <c r="G82" s="105">
        <f t="shared" si="1"/>
        <v>385.00000000000006</v>
      </c>
      <c r="H82" s="126">
        <f>SUM(G60:G82)</f>
        <v>5949.735000000001</v>
      </c>
      <c r="I82" s="99"/>
      <c r="J82" s="100"/>
    </row>
    <row r="83" spans="1:10" ht="13.5" thickBot="1">
      <c r="A83" s="36" t="s">
        <v>22</v>
      </c>
      <c r="B83" s="37" t="s">
        <v>6</v>
      </c>
      <c r="C83" s="37" t="s">
        <v>7</v>
      </c>
      <c r="D83" s="38">
        <v>1</v>
      </c>
      <c r="E83" s="38">
        <v>122</v>
      </c>
      <c r="F83" s="38">
        <f>D83*E83</f>
        <v>122</v>
      </c>
      <c r="G83" s="103">
        <f>F83*1.15</f>
        <v>140.29999999999998</v>
      </c>
      <c r="H83" s="123">
        <f>G83</f>
        <v>140.29999999999998</v>
      </c>
      <c r="I83" s="103"/>
      <c r="J83" s="104"/>
    </row>
    <row r="84" spans="1:10" ht="13.5" thickBot="1">
      <c r="A84" s="40" t="s">
        <v>64</v>
      </c>
      <c r="B84" s="41" t="s">
        <v>6</v>
      </c>
      <c r="C84" s="41" t="s">
        <v>7</v>
      </c>
      <c r="D84" s="42">
        <v>0.5</v>
      </c>
      <c r="E84" s="42">
        <v>122</v>
      </c>
      <c r="F84" s="42">
        <f>D84*E84</f>
        <v>61</v>
      </c>
      <c r="G84" s="105">
        <f>F84*1.15</f>
        <v>70.14999999999999</v>
      </c>
      <c r="H84" s="124">
        <f>G84</f>
        <v>70.14999999999999</v>
      </c>
      <c r="I84" s="105"/>
      <c r="J84" s="106"/>
    </row>
    <row r="85" spans="1:10" ht="13.5" thickBot="1">
      <c r="A85" s="40" t="s">
        <v>81</v>
      </c>
      <c r="B85" s="41" t="s">
        <v>9</v>
      </c>
      <c r="C85" s="41" t="s">
        <v>7</v>
      </c>
      <c r="D85" s="42">
        <v>0.5</v>
      </c>
      <c r="E85" s="42">
        <v>77.9</v>
      </c>
      <c r="F85" s="42">
        <f>D85*E85</f>
        <v>38.95</v>
      </c>
      <c r="G85" s="105">
        <f>F85*1.15</f>
        <v>44.7925</v>
      </c>
      <c r="H85" s="124">
        <f>G85</f>
        <v>44.7925</v>
      </c>
      <c r="I85" s="105"/>
      <c r="J85" s="106"/>
    </row>
    <row r="86" spans="1:10" ht="12.75">
      <c r="A86" s="43" t="s">
        <v>141</v>
      </c>
      <c r="B86" s="44" t="s">
        <v>9</v>
      </c>
      <c r="C86" s="44" t="s">
        <v>7</v>
      </c>
      <c r="D86" s="45">
        <v>1</v>
      </c>
      <c r="E86" s="45">
        <v>77.9</v>
      </c>
      <c r="F86" s="45">
        <f>D86*E86</f>
        <v>77.9</v>
      </c>
      <c r="G86" s="101">
        <f>F86*1.15</f>
        <v>89.585</v>
      </c>
      <c r="H86" s="125"/>
      <c r="I86" s="101"/>
      <c r="J86" s="102"/>
    </row>
    <row r="87" spans="1:10" ht="13.5" thickBot="1">
      <c r="A87" s="46" t="s">
        <v>141</v>
      </c>
      <c r="B87" s="47" t="s">
        <v>144</v>
      </c>
      <c r="C87" s="48" t="s">
        <v>7</v>
      </c>
      <c r="D87" s="48">
        <v>2</v>
      </c>
      <c r="E87" s="48">
        <v>21.56</v>
      </c>
      <c r="F87" s="48">
        <f>D87*E87</f>
        <v>43.12</v>
      </c>
      <c r="G87" s="99">
        <f>F87*1.15</f>
        <v>49.587999999999994</v>
      </c>
      <c r="H87" s="126">
        <f>G87+G86</f>
        <v>139.173</v>
      </c>
      <c r="I87" s="99"/>
      <c r="J87" s="100"/>
    </row>
    <row r="88" spans="1:10" ht="13.5" thickBot="1">
      <c r="A88" s="40" t="s">
        <v>45</v>
      </c>
      <c r="B88" s="41" t="s">
        <v>9</v>
      </c>
      <c r="C88" s="41" t="s">
        <v>7</v>
      </c>
      <c r="D88" s="42">
        <v>1</v>
      </c>
      <c r="E88" s="42">
        <v>77.9</v>
      </c>
      <c r="F88" s="42">
        <f>D88*E88</f>
        <v>77.9</v>
      </c>
      <c r="G88" s="105">
        <f>F88*1.15</f>
        <v>89.585</v>
      </c>
      <c r="H88" s="124">
        <f>G88</f>
        <v>89.585</v>
      </c>
      <c r="I88" s="105"/>
      <c r="J88" s="106"/>
    </row>
    <row r="89" spans="1:10" ht="12.75">
      <c r="A89" s="43" t="s">
        <v>5</v>
      </c>
      <c r="B89" s="44" t="s">
        <v>6</v>
      </c>
      <c r="C89" s="44" t="s">
        <v>7</v>
      </c>
      <c r="D89" s="45">
        <v>0.5</v>
      </c>
      <c r="E89" s="45">
        <v>122</v>
      </c>
      <c r="F89" s="45">
        <f>D89*E89</f>
        <v>61</v>
      </c>
      <c r="G89" s="101">
        <f>F89*1.15</f>
        <v>70.14999999999999</v>
      </c>
      <c r="H89" s="125"/>
      <c r="I89" s="101"/>
      <c r="J89" s="102"/>
    </row>
    <row r="90" spans="1:10" ht="12.75">
      <c r="A90" s="49" t="s">
        <v>5</v>
      </c>
      <c r="B90" s="50" t="s">
        <v>6</v>
      </c>
      <c r="C90" s="50" t="s">
        <v>7</v>
      </c>
      <c r="D90" s="51">
        <v>0.5</v>
      </c>
      <c r="E90" s="51">
        <v>122</v>
      </c>
      <c r="F90" s="51">
        <f>D90*E90</f>
        <v>61</v>
      </c>
      <c r="G90" s="94">
        <f>F90*1.15</f>
        <v>70.14999999999999</v>
      </c>
      <c r="H90" s="127"/>
      <c r="I90" s="94"/>
      <c r="J90" s="95"/>
    </row>
    <row r="91" spans="1:10" ht="12.75">
      <c r="A91" s="49" t="s">
        <v>5</v>
      </c>
      <c r="B91" s="50" t="s">
        <v>6</v>
      </c>
      <c r="C91" s="50" t="s">
        <v>7</v>
      </c>
      <c r="D91" s="51">
        <v>0.5</v>
      </c>
      <c r="E91" s="51">
        <v>122</v>
      </c>
      <c r="F91" s="51">
        <f>D91*E91</f>
        <v>61</v>
      </c>
      <c r="G91" s="94">
        <f>F91*1.15</f>
        <v>70.14999999999999</v>
      </c>
      <c r="H91" s="127"/>
      <c r="I91" s="94"/>
      <c r="J91" s="95"/>
    </row>
    <row r="92" spans="1:10" ht="12.75">
      <c r="A92" s="49" t="s">
        <v>5</v>
      </c>
      <c r="B92" s="50" t="s">
        <v>8</v>
      </c>
      <c r="C92" s="50" t="s">
        <v>7</v>
      </c>
      <c r="D92" s="51">
        <v>1</v>
      </c>
      <c r="E92" s="51">
        <v>77.9</v>
      </c>
      <c r="F92" s="51">
        <f>D92*E92</f>
        <v>77.9</v>
      </c>
      <c r="G92" s="94">
        <f>F92*1.15</f>
        <v>89.585</v>
      </c>
      <c r="H92" s="127"/>
      <c r="I92" s="94"/>
      <c r="J92" s="95"/>
    </row>
    <row r="93" spans="1:10" ht="12.75">
      <c r="A93" s="49" t="s">
        <v>5</v>
      </c>
      <c r="B93" s="50" t="s">
        <v>8</v>
      </c>
      <c r="C93" s="50" t="s">
        <v>7</v>
      </c>
      <c r="D93" s="51">
        <v>0.5</v>
      </c>
      <c r="E93" s="51">
        <v>77.9</v>
      </c>
      <c r="F93" s="51">
        <f>D93*E93</f>
        <v>38.95</v>
      </c>
      <c r="G93" s="94">
        <f>F93*1.15</f>
        <v>44.7925</v>
      </c>
      <c r="H93" s="127"/>
      <c r="I93" s="94"/>
      <c r="J93" s="95"/>
    </row>
    <row r="94" spans="1:10" ht="12.75">
      <c r="A94" s="49" t="s">
        <v>5</v>
      </c>
      <c r="B94" s="50" t="s">
        <v>9</v>
      </c>
      <c r="C94" s="50" t="s">
        <v>7</v>
      </c>
      <c r="D94" s="51">
        <v>1</v>
      </c>
      <c r="E94" s="51">
        <v>77.9</v>
      </c>
      <c r="F94" s="51">
        <f>D94*E94</f>
        <v>77.9</v>
      </c>
      <c r="G94" s="94">
        <f>F94*1.15</f>
        <v>89.585</v>
      </c>
      <c r="H94" s="127"/>
      <c r="I94" s="94"/>
      <c r="J94" s="95"/>
    </row>
    <row r="95" spans="1:10" ht="13.5" thickBot="1">
      <c r="A95" s="52" t="s">
        <v>5</v>
      </c>
      <c r="B95" s="53" t="s">
        <v>9</v>
      </c>
      <c r="C95" s="53" t="s">
        <v>7</v>
      </c>
      <c r="D95" s="54">
        <v>0.5</v>
      </c>
      <c r="E95" s="54">
        <v>77.9</v>
      </c>
      <c r="F95" s="54">
        <f>D95*E95</f>
        <v>38.95</v>
      </c>
      <c r="G95" s="107">
        <f>F95*1.15</f>
        <v>44.7925</v>
      </c>
      <c r="H95" s="129">
        <f>SUM(G89:G95)</f>
        <v>479.205</v>
      </c>
      <c r="I95" s="107"/>
      <c r="J95" s="108"/>
    </row>
    <row r="96" spans="1:10" ht="12.75">
      <c r="A96" s="55" t="s">
        <v>33</v>
      </c>
      <c r="B96" s="56" t="s">
        <v>6</v>
      </c>
      <c r="C96" s="56" t="s">
        <v>7</v>
      </c>
      <c r="D96" s="57">
        <v>0.5</v>
      </c>
      <c r="E96" s="57">
        <v>122</v>
      </c>
      <c r="F96" s="57">
        <f>D96*E96</f>
        <v>61</v>
      </c>
      <c r="G96" s="97">
        <f>F96*1.15</f>
        <v>70.14999999999999</v>
      </c>
      <c r="H96" s="128"/>
      <c r="I96" s="97"/>
      <c r="J96" s="98"/>
    </row>
    <row r="97" spans="1:10" ht="13.5" thickBot="1">
      <c r="A97" s="46" t="s">
        <v>33</v>
      </c>
      <c r="B97" s="47" t="s">
        <v>8</v>
      </c>
      <c r="C97" s="47" t="s">
        <v>7</v>
      </c>
      <c r="D97" s="48">
        <v>1</v>
      </c>
      <c r="E97" s="48">
        <v>77.9</v>
      </c>
      <c r="F97" s="48">
        <f>D97*E97</f>
        <v>77.9</v>
      </c>
      <c r="G97" s="99">
        <f>F97*1.15</f>
        <v>89.585</v>
      </c>
      <c r="H97" s="126">
        <f>G97+G96</f>
        <v>159.73499999999999</v>
      </c>
      <c r="I97" s="99"/>
      <c r="J97" s="100"/>
    </row>
    <row r="98" spans="1:10" ht="12.75">
      <c r="A98" s="43" t="s">
        <v>61</v>
      </c>
      <c r="B98" s="44" t="s">
        <v>6</v>
      </c>
      <c r="C98" s="44" t="s">
        <v>7</v>
      </c>
      <c r="D98" s="45">
        <v>0.5</v>
      </c>
      <c r="E98" s="45">
        <v>122</v>
      </c>
      <c r="F98" s="45">
        <f>D98*E98</f>
        <v>61</v>
      </c>
      <c r="G98" s="101">
        <f>F98*1.15</f>
        <v>70.14999999999999</v>
      </c>
      <c r="H98" s="125"/>
      <c r="I98" s="101"/>
      <c r="J98" s="102"/>
    </row>
    <row r="99" spans="1:10" ht="12.75">
      <c r="A99" s="49" t="s">
        <v>61</v>
      </c>
      <c r="B99" s="50" t="s">
        <v>8</v>
      </c>
      <c r="C99" s="50" t="s">
        <v>7</v>
      </c>
      <c r="D99" s="51">
        <v>0.5</v>
      </c>
      <c r="E99" s="51">
        <v>77.9</v>
      </c>
      <c r="F99" s="51">
        <f>D99*E99</f>
        <v>38.95</v>
      </c>
      <c r="G99" s="94">
        <f>F99*1.15</f>
        <v>44.7925</v>
      </c>
      <c r="H99" s="127"/>
      <c r="I99" s="94"/>
      <c r="J99" s="95"/>
    </row>
    <row r="100" spans="1:10" ht="13.5" thickBot="1">
      <c r="A100" s="46" t="s">
        <v>61</v>
      </c>
      <c r="B100" s="47" t="s">
        <v>9</v>
      </c>
      <c r="C100" s="47" t="s">
        <v>7</v>
      </c>
      <c r="D100" s="48">
        <v>0.5</v>
      </c>
      <c r="E100" s="48">
        <v>77.9</v>
      </c>
      <c r="F100" s="48">
        <f>D100*E100</f>
        <v>38.95</v>
      </c>
      <c r="G100" s="99">
        <f>F100*1.15</f>
        <v>44.7925</v>
      </c>
      <c r="H100" s="126">
        <f>SUM(G98:G100)</f>
        <v>159.73499999999999</v>
      </c>
      <c r="I100" s="99"/>
      <c r="J100" s="100"/>
    </row>
    <row r="101" spans="1:10" ht="13.5" thickBot="1">
      <c r="A101" s="40" t="s">
        <v>21</v>
      </c>
      <c r="B101" s="41" t="s">
        <v>6</v>
      </c>
      <c r="C101" s="41" t="s">
        <v>7</v>
      </c>
      <c r="D101" s="42">
        <v>0.5</v>
      </c>
      <c r="E101" s="42">
        <v>122</v>
      </c>
      <c r="F101" s="42">
        <f>D101*E101</f>
        <v>61</v>
      </c>
      <c r="G101" s="105">
        <f>F101*1.15</f>
        <v>70.14999999999999</v>
      </c>
      <c r="H101" s="124">
        <f>G101</f>
        <v>70.14999999999999</v>
      </c>
      <c r="I101" s="105"/>
      <c r="J101" s="106"/>
    </row>
    <row r="102" spans="1:10" ht="12.75">
      <c r="A102" s="43" t="s">
        <v>57</v>
      </c>
      <c r="B102" s="44" t="s">
        <v>6</v>
      </c>
      <c r="C102" s="44" t="s">
        <v>7</v>
      </c>
      <c r="D102" s="45">
        <v>0.5</v>
      </c>
      <c r="E102" s="45">
        <v>122</v>
      </c>
      <c r="F102" s="45">
        <f>D102*E102</f>
        <v>61</v>
      </c>
      <c r="G102" s="101">
        <f>F102*1.15</f>
        <v>70.14999999999999</v>
      </c>
      <c r="H102" s="125"/>
      <c r="I102" s="101"/>
      <c r="J102" s="102"/>
    </row>
    <row r="103" spans="1:10" ht="13.5" thickBot="1">
      <c r="A103" s="46" t="s">
        <v>57</v>
      </c>
      <c r="B103" s="47" t="s">
        <v>9</v>
      </c>
      <c r="C103" s="47" t="s">
        <v>7</v>
      </c>
      <c r="D103" s="48">
        <v>0.5</v>
      </c>
      <c r="E103" s="48">
        <v>77.9</v>
      </c>
      <c r="F103" s="48">
        <f>D103*E103</f>
        <v>38.95</v>
      </c>
      <c r="G103" s="99">
        <f>F103*1.15</f>
        <v>44.7925</v>
      </c>
      <c r="H103" s="126">
        <f>G103+G102</f>
        <v>114.9425</v>
      </c>
      <c r="I103" s="99"/>
      <c r="J103" s="100"/>
    </row>
    <row r="104" spans="1:10" ht="12.75">
      <c r="A104" s="43" t="s">
        <v>41</v>
      </c>
      <c r="B104" s="44" t="s">
        <v>6</v>
      </c>
      <c r="C104" s="44" t="s">
        <v>7</v>
      </c>
      <c r="D104" s="45">
        <v>0.5</v>
      </c>
      <c r="E104" s="45">
        <v>122</v>
      </c>
      <c r="F104" s="45">
        <f>D104*E104</f>
        <v>61</v>
      </c>
      <c r="G104" s="101">
        <f>F104*1.15</f>
        <v>70.14999999999999</v>
      </c>
      <c r="H104" s="125"/>
      <c r="I104" s="101"/>
      <c r="J104" s="102"/>
    </row>
    <row r="105" spans="1:10" ht="13.5" thickBot="1">
      <c r="A105" s="46" t="s">
        <v>41</v>
      </c>
      <c r="B105" s="47" t="s">
        <v>8</v>
      </c>
      <c r="C105" s="47" t="s">
        <v>7</v>
      </c>
      <c r="D105" s="48">
        <v>1</v>
      </c>
      <c r="E105" s="48">
        <v>77.9</v>
      </c>
      <c r="F105" s="48">
        <f>D105*E105</f>
        <v>77.9</v>
      </c>
      <c r="G105" s="99">
        <f>F105*1.15</f>
        <v>89.585</v>
      </c>
      <c r="H105" s="126">
        <f>G105+G104</f>
        <v>159.73499999999999</v>
      </c>
      <c r="I105" s="99"/>
      <c r="J105" s="100"/>
    </row>
    <row r="106" spans="1:10" ht="12.75">
      <c r="A106" s="43" t="s">
        <v>32</v>
      </c>
      <c r="B106" s="44" t="s">
        <v>6</v>
      </c>
      <c r="C106" s="44" t="s">
        <v>7</v>
      </c>
      <c r="D106" s="45">
        <v>0.5</v>
      </c>
      <c r="E106" s="45">
        <v>122</v>
      </c>
      <c r="F106" s="45">
        <f>D106*E106</f>
        <v>61</v>
      </c>
      <c r="G106" s="101">
        <f>F106*1.15</f>
        <v>70.14999999999999</v>
      </c>
      <c r="H106" s="125"/>
      <c r="I106" s="101"/>
      <c r="J106" s="102"/>
    </row>
    <row r="107" spans="1:10" ht="12.75">
      <c r="A107" s="49" t="s">
        <v>32</v>
      </c>
      <c r="B107" s="50" t="s">
        <v>9</v>
      </c>
      <c r="C107" s="50" t="s">
        <v>7</v>
      </c>
      <c r="D107" s="51">
        <v>0.5</v>
      </c>
      <c r="E107" s="51">
        <v>77.9</v>
      </c>
      <c r="F107" s="51">
        <f>D107*E107</f>
        <v>38.95</v>
      </c>
      <c r="G107" s="94">
        <f>F107*1.15</f>
        <v>44.7925</v>
      </c>
      <c r="H107" s="127"/>
      <c r="I107" s="94"/>
      <c r="J107" s="95"/>
    </row>
    <row r="108" spans="1:10" ht="13.5" thickBot="1">
      <c r="A108" s="46" t="s">
        <v>32</v>
      </c>
      <c r="B108" s="47" t="s">
        <v>111</v>
      </c>
      <c r="C108" s="47" t="s">
        <v>25</v>
      </c>
      <c r="D108" s="48">
        <v>1</v>
      </c>
      <c r="E108" s="48">
        <v>350</v>
      </c>
      <c r="F108" s="48">
        <f>D108*E108</f>
        <v>350</v>
      </c>
      <c r="G108" s="99">
        <f>F108*1.15</f>
        <v>402.49999999999994</v>
      </c>
      <c r="H108" s="126">
        <f>SUM(G106:G108)</f>
        <v>517.4424999999999</v>
      </c>
      <c r="I108" s="99"/>
      <c r="J108" s="100"/>
    </row>
    <row r="109" spans="1:10" ht="12.75">
      <c r="A109" s="43" t="s">
        <v>18</v>
      </c>
      <c r="B109" s="44" t="s">
        <v>8</v>
      </c>
      <c r="C109" s="44" t="s">
        <v>7</v>
      </c>
      <c r="D109" s="45">
        <v>1</v>
      </c>
      <c r="E109" s="45">
        <v>77.9</v>
      </c>
      <c r="F109" s="45">
        <f>D109*E109</f>
        <v>77.9</v>
      </c>
      <c r="G109" s="101">
        <f>F109*1.15</f>
        <v>89.585</v>
      </c>
      <c r="H109" s="125"/>
      <c r="I109" s="101"/>
      <c r="J109" s="102"/>
    </row>
    <row r="110" spans="1:10" ht="13.5" thickBot="1">
      <c r="A110" s="46" t="s">
        <v>18</v>
      </c>
      <c r="B110" s="47" t="s">
        <v>9</v>
      </c>
      <c r="C110" s="47" t="s">
        <v>7</v>
      </c>
      <c r="D110" s="48">
        <v>1</v>
      </c>
      <c r="E110" s="48">
        <v>77.9</v>
      </c>
      <c r="F110" s="48">
        <f>D110*E110</f>
        <v>77.9</v>
      </c>
      <c r="G110" s="99">
        <f>F110*1.15</f>
        <v>89.585</v>
      </c>
      <c r="H110" s="126">
        <f>G110+G109</f>
        <v>179.17</v>
      </c>
      <c r="I110" s="99"/>
      <c r="J110" s="100"/>
    </row>
    <row r="111" spans="1:10" ht="12.75">
      <c r="A111" s="43" t="s">
        <v>29</v>
      </c>
      <c r="B111" s="44" t="s">
        <v>6</v>
      </c>
      <c r="C111" s="44" t="s">
        <v>7</v>
      </c>
      <c r="D111" s="45">
        <v>0.5</v>
      </c>
      <c r="E111" s="45">
        <v>122</v>
      </c>
      <c r="F111" s="45">
        <f>D111*E111</f>
        <v>61</v>
      </c>
      <c r="G111" s="101">
        <f>F111*1.15</f>
        <v>70.14999999999999</v>
      </c>
      <c r="H111" s="125"/>
      <c r="I111" s="101"/>
      <c r="J111" s="102"/>
    </row>
    <row r="112" spans="1:10" ht="12.75">
      <c r="A112" s="49" t="s">
        <v>29</v>
      </c>
      <c r="B112" s="50" t="s">
        <v>137</v>
      </c>
      <c r="C112" s="50" t="s">
        <v>25</v>
      </c>
      <c r="D112" s="51">
        <v>1</v>
      </c>
      <c r="E112" s="51">
        <v>122.6</v>
      </c>
      <c r="F112" s="51">
        <f>D112*E112</f>
        <v>122.6</v>
      </c>
      <c r="G112" s="94">
        <f>F112*1.15</f>
        <v>140.98999999999998</v>
      </c>
      <c r="H112" s="127"/>
      <c r="I112" s="94"/>
      <c r="J112" s="95"/>
    </row>
    <row r="113" spans="1:10" ht="12.75">
      <c r="A113" s="49" t="s">
        <v>29</v>
      </c>
      <c r="B113" s="50" t="s">
        <v>136</v>
      </c>
      <c r="C113" s="50" t="s">
        <v>25</v>
      </c>
      <c r="D113" s="51">
        <v>1</v>
      </c>
      <c r="E113" s="51">
        <v>122.6</v>
      </c>
      <c r="F113" s="51">
        <f>D113*E113</f>
        <v>122.6</v>
      </c>
      <c r="G113" s="94">
        <f>F113*1.15</f>
        <v>140.98999999999998</v>
      </c>
      <c r="H113" s="127"/>
      <c r="I113" s="94"/>
      <c r="J113" s="95"/>
    </row>
    <row r="114" spans="1:10" ht="12.75">
      <c r="A114" s="49" t="s">
        <v>29</v>
      </c>
      <c r="B114" s="50" t="s">
        <v>135</v>
      </c>
      <c r="C114" s="50" t="s">
        <v>25</v>
      </c>
      <c r="D114" s="51">
        <v>1</v>
      </c>
      <c r="E114" s="51">
        <v>111.6</v>
      </c>
      <c r="F114" s="51">
        <f>D114*E114</f>
        <v>111.6</v>
      </c>
      <c r="G114" s="94">
        <f>F114*1.15</f>
        <v>128.33999999999997</v>
      </c>
      <c r="H114" s="127"/>
      <c r="I114" s="94"/>
      <c r="J114" s="95"/>
    </row>
    <row r="115" spans="1:10" ht="12.75">
      <c r="A115" s="49" t="s">
        <v>29</v>
      </c>
      <c r="B115" s="50" t="s">
        <v>80</v>
      </c>
      <c r="C115" s="50" t="s">
        <v>25</v>
      </c>
      <c r="D115" s="51">
        <v>1</v>
      </c>
      <c r="E115" s="51">
        <v>110</v>
      </c>
      <c r="F115" s="51">
        <f>D115*E115</f>
        <v>110</v>
      </c>
      <c r="G115" s="94">
        <f>F115*1.15</f>
        <v>126.49999999999999</v>
      </c>
      <c r="H115" s="127"/>
      <c r="I115" s="94"/>
      <c r="J115" s="95"/>
    </row>
    <row r="116" spans="1:10" ht="12.75">
      <c r="A116" s="49" t="s">
        <v>29</v>
      </c>
      <c r="B116" s="50" t="s">
        <v>117</v>
      </c>
      <c r="C116" s="50" t="s">
        <v>25</v>
      </c>
      <c r="D116" s="51">
        <v>1</v>
      </c>
      <c r="E116" s="51">
        <v>120</v>
      </c>
      <c r="F116" s="51">
        <f>D116*E116</f>
        <v>120</v>
      </c>
      <c r="G116" s="94">
        <f>F116*1.15</f>
        <v>138</v>
      </c>
      <c r="H116" s="127"/>
      <c r="I116" s="94"/>
      <c r="J116" s="95"/>
    </row>
    <row r="117" spans="1:10" ht="12.75">
      <c r="A117" s="49" t="s">
        <v>29</v>
      </c>
      <c r="B117" s="50" t="s">
        <v>138</v>
      </c>
      <c r="C117" s="50" t="s">
        <v>25</v>
      </c>
      <c r="D117" s="51">
        <v>1</v>
      </c>
      <c r="E117" s="51">
        <v>206</v>
      </c>
      <c r="F117" s="51">
        <f>D117*E117</f>
        <v>206</v>
      </c>
      <c r="G117" s="94">
        <f>F117*1.15</f>
        <v>236.89999999999998</v>
      </c>
      <c r="H117" s="127"/>
      <c r="I117" s="94"/>
      <c r="J117" s="95"/>
    </row>
    <row r="118" spans="1:10" ht="12.75">
      <c r="A118" s="49" t="s">
        <v>29</v>
      </c>
      <c r="B118" s="50" t="s">
        <v>97</v>
      </c>
      <c r="C118" s="50" t="s">
        <v>25</v>
      </c>
      <c r="D118" s="51">
        <v>1</v>
      </c>
      <c r="E118" s="51">
        <v>122</v>
      </c>
      <c r="F118" s="51">
        <f>D118*E118</f>
        <v>122</v>
      </c>
      <c r="G118" s="94">
        <f>F118*1.15</f>
        <v>140.29999999999998</v>
      </c>
      <c r="H118" s="127"/>
      <c r="I118" s="94"/>
      <c r="J118" s="95"/>
    </row>
    <row r="119" spans="1:10" ht="12.75">
      <c r="A119" s="49" t="s">
        <v>29</v>
      </c>
      <c r="B119" s="50" t="s">
        <v>92</v>
      </c>
      <c r="C119" s="50" t="s">
        <v>25</v>
      </c>
      <c r="D119" s="51">
        <v>1</v>
      </c>
      <c r="E119" s="51">
        <v>170</v>
      </c>
      <c r="F119" s="51">
        <f>D119*E119</f>
        <v>170</v>
      </c>
      <c r="G119" s="94">
        <f>F119*1.15</f>
        <v>195.49999999999997</v>
      </c>
      <c r="H119" s="127"/>
      <c r="I119" s="94"/>
      <c r="J119" s="95"/>
    </row>
    <row r="120" spans="1:10" ht="13.5" thickBot="1">
      <c r="A120" s="52" t="s">
        <v>29</v>
      </c>
      <c r="B120" s="53" t="s">
        <v>115</v>
      </c>
      <c r="C120" s="53" t="s">
        <v>25</v>
      </c>
      <c r="D120" s="54">
        <v>1</v>
      </c>
      <c r="E120" s="54">
        <v>350</v>
      </c>
      <c r="F120" s="54">
        <f>D120*E120</f>
        <v>350</v>
      </c>
      <c r="G120" s="107">
        <f>F120*1.15</f>
        <v>402.49999999999994</v>
      </c>
      <c r="H120" s="129">
        <f>SUM(G111:G120)</f>
        <v>1720.1699999999998</v>
      </c>
      <c r="I120" s="107"/>
      <c r="J120" s="108"/>
    </row>
    <row r="121" spans="1:10" ht="12.75">
      <c r="A121" s="55" t="s">
        <v>72</v>
      </c>
      <c r="B121" s="56" t="s">
        <v>6</v>
      </c>
      <c r="C121" s="56" t="s">
        <v>25</v>
      </c>
      <c r="D121" s="57">
        <v>1</v>
      </c>
      <c r="E121" s="57">
        <v>122</v>
      </c>
      <c r="F121" s="57">
        <f>D121*E121</f>
        <v>122</v>
      </c>
      <c r="G121" s="97">
        <f>F121*1.15</f>
        <v>140.29999999999998</v>
      </c>
      <c r="H121" s="128"/>
      <c r="I121" s="97"/>
      <c r="J121" s="98"/>
    </row>
    <row r="122" spans="1:10" ht="13.5" thickBot="1">
      <c r="A122" s="46" t="s">
        <v>72</v>
      </c>
      <c r="B122" s="47" t="s">
        <v>8</v>
      </c>
      <c r="C122" s="47" t="s">
        <v>25</v>
      </c>
      <c r="D122" s="48">
        <v>1</v>
      </c>
      <c r="E122" s="48">
        <v>77.9</v>
      </c>
      <c r="F122" s="48">
        <f>D122*E122</f>
        <v>77.9</v>
      </c>
      <c r="G122" s="99">
        <f>F122*1.15</f>
        <v>89.585</v>
      </c>
      <c r="H122" s="126">
        <f>G122+G121</f>
        <v>229.885</v>
      </c>
      <c r="I122" s="99"/>
      <c r="J122" s="100"/>
    </row>
    <row r="123" spans="1:10" ht="13.5" thickBot="1">
      <c r="A123" s="59" t="s">
        <v>162</v>
      </c>
      <c r="B123" s="60" t="s">
        <v>8</v>
      </c>
      <c r="C123" s="60" t="s">
        <v>7</v>
      </c>
      <c r="D123" s="61">
        <v>0.5</v>
      </c>
      <c r="E123" s="61">
        <v>77.9</v>
      </c>
      <c r="F123" s="61">
        <f>D123*E123</f>
        <v>38.95</v>
      </c>
      <c r="G123" s="109">
        <f>F123*1.15</f>
        <v>44.7925</v>
      </c>
      <c r="H123" s="130">
        <f>G123</f>
        <v>44.7925</v>
      </c>
      <c r="I123" s="109"/>
      <c r="J123" s="110"/>
    </row>
    <row r="124" spans="1:10" ht="12.75">
      <c r="A124" s="55" t="s">
        <v>116</v>
      </c>
      <c r="B124" s="56" t="s">
        <v>117</v>
      </c>
      <c r="C124" s="56" t="s">
        <v>25</v>
      </c>
      <c r="D124" s="57">
        <v>1</v>
      </c>
      <c r="E124" s="57">
        <v>120</v>
      </c>
      <c r="F124" s="57">
        <f>D124*E124</f>
        <v>120</v>
      </c>
      <c r="G124" s="97">
        <f>F124*1.15</f>
        <v>138</v>
      </c>
      <c r="H124" s="128"/>
      <c r="I124" s="97"/>
      <c r="J124" s="98"/>
    </row>
    <row r="125" spans="1:10" ht="12.75">
      <c r="A125" s="49" t="s">
        <v>116</v>
      </c>
      <c r="B125" s="50" t="s">
        <v>130</v>
      </c>
      <c r="C125" s="50" t="s">
        <v>25</v>
      </c>
      <c r="D125" s="51">
        <v>5</v>
      </c>
      <c r="E125" s="51">
        <v>8.73</v>
      </c>
      <c r="F125" s="51">
        <f>D125*E125</f>
        <v>43.650000000000006</v>
      </c>
      <c r="G125" s="94">
        <f>F125*1.15</f>
        <v>50.197500000000005</v>
      </c>
      <c r="H125" s="127"/>
      <c r="I125" s="94"/>
      <c r="J125" s="95"/>
    </row>
    <row r="126" spans="1:10" ht="13.5" thickBot="1">
      <c r="A126" s="46" t="s">
        <v>116</v>
      </c>
      <c r="B126" s="47" t="s">
        <v>100</v>
      </c>
      <c r="C126" s="47" t="s">
        <v>25</v>
      </c>
      <c r="D126" s="48">
        <v>1</v>
      </c>
      <c r="E126" s="48">
        <v>140</v>
      </c>
      <c r="F126" s="48">
        <f>D126*E126</f>
        <v>140</v>
      </c>
      <c r="G126" s="99">
        <f>F126*1.15</f>
        <v>161</v>
      </c>
      <c r="H126" s="126">
        <f>SUM(G124:G126)</f>
        <v>349.1975</v>
      </c>
      <c r="I126" s="99"/>
      <c r="J126" s="100"/>
    </row>
    <row r="127" spans="1:10" ht="13.5" thickBot="1">
      <c r="A127" s="40" t="s">
        <v>123</v>
      </c>
      <c r="B127" s="41" t="s">
        <v>124</v>
      </c>
      <c r="C127" s="41" t="s">
        <v>7</v>
      </c>
      <c r="D127" s="42">
        <v>20</v>
      </c>
      <c r="E127" s="42">
        <v>1.96</v>
      </c>
      <c r="F127" s="42">
        <f>D127*E127</f>
        <v>39.2</v>
      </c>
      <c r="G127" s="105">
        <f>F127*1.15</f>
        <v>45.08</v>
      </c>
      <c r="H127" s="124">
        <f>G127</f>
        <v>45.08</v>
      </c>
      <c r="I127" s="105"/>
      <c r="J127" s="106"/>
    </row>
    <row r="128" spans="1:10" ht="12.75">
      <c r="A128" s="43" t="s">
        <v>73</v>
      </c>
      <c r="B128" s="44" t="s">
        <v>8</v>
      </c>
      <c r="C128" s="44" t="s">
        <v>7</v>
      </c>
      <c r="D128" s="45">
        <v>1</v>
      </c>
      <c r="E128" s="45">
        <v>77.9</v>
      </c>
      <c r="F128" s="45">
        <f>D128*E128</f>
        <v>77.9</v>
      </c>
      <c r="G128" s="101">
        <f>F128*1.15</f>
        <v>89.585</v>
      </c>
      <c r="H128" s="125"/>
      <c r="I128" s="101"/>
      <c r="J128" s="102"/>
    </row>
    <row r="129" spans="1:10" ht="13.5" thickBot="1">
      <c r="A129" s="46" t="s">
        <v>73</v>
      </c>
      <c r="B129" s="47" t="s">
        <v>9</v>
      </c>
      <c r="C129" s="47" t="s">
        <v>7</v>
      </c>
      <c r="D129" s="48">
        <v>1</v>
      </c>
      <c r="E129" s="48">
        <v>77.9</v>
      </c>
      <c r="F129" s="48">
        <f>D129*E129</f>
        <v>77.9</v>
      </c>
      <c r="G129" s="99">
        <f>F129*1.15</f>
        <v>89.585</v>
      </c>
      <c r="H129" s="126">
        <f>G129+G128</f>
        <v>179.17</v>
      </c>
      <c r="I129" s="99"/>
      <c r="J129" s="100"/>
    </row>
    <row r="130" spans="1:10" ht="12.75">
      <c r="A130" s="43" t="s">
        <v>12</v>
      </c>
      <c r="B130" s="44" t="s">
        <v>6</v>
      </c>
      <c r="C130" s="44" t="s">
        <v>7</v>
      </c>
      <c r="D130" s="45">
        <v>0.5</v>
      </c>
      <c r="E130" s="45">
        <v>122</v>
      </c>
      <c r="F130" s="45">
        <f>D130*E130</f>
        <v>61</v>
      </c>
      <c r="G130" s="101">
        <f>F130*1.15</f>
        <v>70.14999999999999</v>
      </c>
      <c r="H130" s="125"/>
      <c r="I130" s="101"/>
      <c r="J130" s="102"/>
    </row>
    <row r="131" spans="1:10" ht="13.5" thickBot="1">
      <c r="A131" s="46" t="s">
        <v>12</v>
      </c>
      <c r="B131" s="47" t="s">
        <v>8</v>
      </c>
      <c r="C131" s="47" t="s">
        <v>7</v>
      </c>
      <c r="D131" s="48">
        <v>0.5</v>
      </c>
      <c r="E131" s="48">
        <v>77.9</v>
      </c>
      <c r="F131" s="48">
        <f>D131*E131</f>
        <v>38.95</v>
      </c>
      <c r="G131" s="99">
        <f>F131*1.15</f>
        <v>44.7925</v>
      </c>
      <c r="H131" s="126">
        <f>G131+G130</f>
        <v>114.9425</v>
      </c>
      <c r="I131" s="99"/>
      <c r="J131" s="100"/>
    </row>
    <row r="132" spans="1:10" ht="13.5" thickBot="1">
      <c r="A132" s="40" t="s">
        <v>15</v>
      </c>
      <c r="B132" s="41" t="s">
        <v>6</v>
      </c>
      <c r="C132" s="41" t="s">
        <v>7</v>
      </c>
      <c r="D132" s="42">
        <v>0.5</v>
      </c>
      <c r="E132" s="42">
        <v>122</v>
      </c>
      <c r="F132" s="42">
        <f>D132*E132</f>
        <v>61</v>
      </c>
      <c r="G132" s="105">
        <f>F132*1.15</f>
        <v>70.14999999999999</v>
      </c>
      <c r="H132" s="124">
        <f>G132</f>
        <v>70.14999999999999</v>
      </c>
      <c r="I132" s="105"/>
      <c r="J132" s="106"/>
    </row>
    <row r="133" spans="1:10" ht="12.75">
      <c r="A133" s="43" t="s">
        <v>48</v>
      </c>
      <c r="B133" s="44" t="s">
        <v>6</v>
      </c>
      <c r="C133" s="44" t="s">
        <v>7</v>
      </c>
      <c r="D133" s="45">
        <v>0.5</v>
      </c>
      <c r="E133" s="45">
        <v>122</v>
      </c>
      <c r="F133" s="45">
        <f>D133*E133</f>
        <v>61</v>
      </c>
      <c r="G133" s="101">
        <f>F133*1.15</f>
        <v>70.14999999999999</v>
      </c>
      <c r="H133" s="125"/>
      <c r="I133" s="101"/>
      <c r="J133" s="102"/>
    </row>
    <row r="134" spans="1:10" ht="13.5" thickBot="1">
      <c r="A134" s="52" t="s">
        <v>48</v>
      </c>
      <c r="B134" s="53" t="s">
        <v>8</v>
      </c>
      <c r="C134" s="53" t="s">
        <v>7</v>
      </c>
      <c r="D134" s="54">
        <v>0.5</v>
      </c>
      <c r="E134" s="54">
        <v>77.9</v>
      </c>
      <c r="F134" s="54">
        <f>D134*E134</f>
        <v>38.95</v>
      </c>
      <c r="G134" s="107">
        <f>F134*1.15</f>
        <v>44.7925</v>
      </c>
      <c r="H134" s="126">
        <f>G134+G133</f>
        <v>114.9425</v>
      </c>
      <c r="I134" s="107"/>
      <c r="J134" s="108"/>
    </row>
    <row r="135" spans="1:10" ht="12.75">
      <c r="A135" s="55" t="s">
        <v>37</v>
      </c>
      <c r="B135" s="56" t="s">
        <v>6</v>
      </c>
      <c r="C135" s="56" t="s">
        <v>7</v>
      </c>
      <c r="D135" s="57">
        <v>0.5</v>
      </c>
      <c r="E135" s="57">
        <v>122</v>
      </c>
      <c r="F135" s="57">
        <f>D135*E135</f>
        <v>61</v>
      </c>
      <c r="G135" s="97">
        <f>F135*1.15</f>
        <v>70.14999999999999</v>
      </c>
      <c r="H135" s="128"/>
      <c r="I135" s="97"/>
      <c r="J135" s="98"/>
    </row>
    <row r="136" spans="1:10" ht="13.5" thickBot="1">
      <c r="A136" s="46" t="s">
        <v>37</v>
      </c>
      <c r="B136" s="47" t="s">
        <v>8</v>
      </c>
      <c r="C136" s="47" t="s">
        <v>7</v>
      </c>
      <c r="D136" s="48">
        <v>1</v>
      </c>
      <c r="E136" s="48">
        <v>77.9</v>
      </c>
      <c r="F136" s="48">
        <f>D136*E136</f>
        <v>77.9</v>
      </c>
      <c r="G136" s="99">
        <f>F136*1.15</f>
        <v>89.585</v>
      </c>
      <c r="H136" s="126">
        <f>G136+G135</f>
        <v>159.73499999999999</v>
      </c>
      <c r="I136" s="99"/>
      <c r="J136" s="100"/>
    </row>
    <row r="137" spans="1:10" ht="12.75">
      <c r="A137" s="43" t="s">
        <v>20</v>
      </c>
      <c r="B137" s="44" t="s">
        <v>6</v>
      </c>
      <c r="C137" s="44" t="s">
        <v>7</v>
      </c>
      <c r="D137" s="45">
        <v>0.5</v>
      </c>
      <c r="E137" s="45">
        <v>122</v>
      </c>
      <c r="F137" s="45">
        <f>D137*E137</f>
        <v>61</v>
      </c>
      <c r="G137" s="101">
        <f>F137*1.15</f>
        <v>70.14999999999999</v>
      </c>
      <c r="H137" s="125"/>
      <c r="I137" s="101"/>
      <c r="J137" s="102"/>
    </row>
    <row r="138" spans="1:10" ht="13.5" thickBot="1">
      <c r="A138" s="46" t="s">
        <v>20</v>
      </c>
      <c r="B138" s="47" t="s">
        <v>9</v>
      </c>
      <c r="C138" s="47" t="s">
        <v>7</v>
      </c>
      <c r="D138" s="48">
        <v>0.5</v>
      </c>
      <c r="E138" s="48">
        <v>77.9</v>
      </c>
      <c r="F138" s="48">
        <f>D138*E138</f>
        <v>38.95</v>
      </c>
      <c r="G138" s="99">
        <f>F138*1.15</f>
        <v>44.7925</v>
      </c>
      <c r="H138" s="126">
        <f>G138+G137</f>
        <v>114.9425</v>
      </c>
      <c r="I138" s="99"/>
      <c r="J138" s="100"/>
    </row>
    <row r="139" spans="1:10" ht="12.75">
      <c r="A139" s="43" t="s">
        <v>34</v>
      </c>
      <c r="B139" s="44" t="s">
        <v>6</v>
      </c>
      <c r="C139" s="44" t="s">
        <v>7</v>
      </c>
      <c r="D139" s="45">
        <v>1</v>
      </c>
      <c r="E139" s="45">
        <v>122</v>
      </c>
      <c r="F139" s="45">
        <f>D139*E139</f>
        <v>122</v>
      </c>
      <c r="G139" s="101">
        <f>F139*1.15</f>
        <v>140.29999999999998</v>
      </c>
      <c r="H139" s="125"/>
      <c r="I139" s="101"/>
      <c r="J139" s="102"/>
    </row>
    <row r="140" spans="1:10" ht="12.75">
      <c r="A140" s="49" t="s">
        <v>34</v>
      </c>
      <c r="B140" s="50" t="s">
        <v>8</v>
      </c>
      <c r="C140" s="50" t="s">
        <v>7</v>
      </c>
      <c r="D140" s="51">
        <v>1.5</v>
      </c>
      <c r="E140" s="51">
        <v>77.9</v>
      </c>
      <c r="F140" s="51">
        <f>D140*E140</f>
        <v>116.85000000000001</v>
      </c>
      <c r="G140" s="94">
        <f>F140*1.15</f>
        <v>134.3775</v>
      </c>
      <c r="H140" s="127"/>
      <c r="I140" s="94"/>
      <c r="J140" s="95"/>
    </row>
    <row r="141" spans="1:10" ht="13.5" thickBot="1">
      <c r="A141" s="46" t="s">
        <v>34</v>
      </c>
      <c r="B141" s="47" t="s">
        <v>9</v>
      </c>
      <c r="C141" s="47" t="s">
        <v>7</v>
      </c>
      <c r="D141" s="48">
        <v>1</v>
      </c>
      <c r="E141" s="48">
        <v>77.9</v>
      </c>
      <c r="F141" s="48">
        <f>D141*E141</f>
        <v>77.9</v>
      </c>
      <c r="G141" s="99">
        <f>F141*1.15</f>
        <v>89.585</v>
      </c>
      <c r="H141" s="126">
        <f>SUM(G139:G141)</f>
        <v>364.2625</v>
      </c>
      <c r="I141" s="99"/>
      <c r="J141" s="100"/>
    </row>
    <row r="142" spans="1:10" ht="12.75">
      <c r="A142" s="43" t="s">
        <v>27</v>
      </c>
      <c r="B142" s="44" t="s">
        <v>8</v>
      </c>
      <c r="C142" s="44" t="s">
        <v>7</v>
      </c>
      <c r="D142" s="45">
        <v>1</v>
      </c>
      <c r="E142" s="45">
        <v>77.9</v>
      </c>
      <c r="F142" s="45">
        <f>D142*E142</f>
        <v>77.9</v>
      </c>
      <c r="G142" s="101">
        <f>F142*1.15</f>
        <v>89.585</v>
      </c>
      <c r="H142" s="125"/>
      <c r="I142" s="101"/>
      <c r="J142" s="102"/>
    </row>
    <row r="143" spans="1:10" ht="12.75">
      <c r="A143" s="49" t="s">
        <v>27</v>
      </c>
      <c r="B143" s="50" t="s">
        <v>9</v>
      </c>
      <c r="C143" s="50" t="s">
        <v>7</v>
      </c>
      <c r="D143" s="51">
        <v>3</v>
      </c>
      <c r="E143" s="51">
        <v>77.9</v>
      </c>
      <c r="F143" s="51">
        <f>D143*E143</f>
        <v>233.70000000000002</v>
      </c>
      <c r="G143" s="94">
        <f>F143*1.15</f>
        <v>268.755</v>
      </c>
      <c r="H143" s="127"/>
      <c r="I143" s="94"/>
      <c r="J143" s="95"/>
    </row>
    <row r="144" spans="1:10" ht="13.5" thickBot="1">
      <c r="A144" s="46" t="s">
        <v>27</v>
      </c>
      <c r="B144" s="47" t="s">
        <v>9</v>
      </c>
      <c r="C144" s="47" t="s">
        <v>7</v>
      </c>
      <c r="D144" s="48">
        <v>0.5</v>
      </c>
      <c r="E144" s="48">
        <v>77.9</v>
      </c>
      <c r="F144" s="48">
        <f>D144*E144</f>
        <v>38.95</v>
      </c>
      <c r="G144" s="99">
        <f>F144*1.15</f>
        <v>44.7925</v>
      </c>
      <c r="H144" s="126">
        <f>SUM(G142:G144)</f>
        <v>403.1325</v>
      </c>
      <c r="I144" s="99"/>
      <c r="J144" s="100"/>
    </row>
    <row r="145" spans="1:10" ht="13.5" thickBot="1">
      <c r="A145" s="40" t="s">
        <v>56</v>
      </c>
      <c r="B145" s="41" t="s">
        <v>8</v>
      </c>
      <c r="C145" s="41" t="s">
        <v>7</v>
      </c>
      <c r="D145" s="42">
        <v>1</v>
      </c>
      <c r="E145" s="42">
        <v>77.9</v>
      </c>
      <c r="F145" s="42">
        <f>D145*E145</f>
        <v>77.9</v>
      </c>
      <c r="G145" s="105">
        <f>F145*1.15</f>
        <v>89.585</v>
      </c>
      <c r="H145" s="124">
        <f>G145</f>
        <v>89.585</v>
      </c>
      <c r="I145" s="105"/>
      <c r="J145" s="106"/>
    </row>
    <row r="146" spans="1:10" ht="12.75">
      <c r="A146" s="43" t="s">
        <v>75</v>
      </c>
      <c r="B146" s="44" t="s">
        <v>6</v>
      </c>
      <c r="C146" s="44" t="s">
        <v>7</v>
      </c>
      <c r="D146" s="45">
        <v>0.5</v>
      </c>
      <c r="E146" s="45">
        <v>122</v>
      </c>
      <c r="F146" s="45">
        <f>D146*E146</f>
        <v>61</v>
      </c>
      <c r="G146" s="101">
        <f>F146*1.15</f>
        <v>70.14999999999999</v>
      </c>
      <c r="H146" s="125"/>
      <c r="I146" s="101"/>
      <c r="J146" s="102"/>
    </row>
    <row r="147" spans="1:10" ht="13.5" thickBot="1">
      <c r="A147" s="46" t="s">
        <v>75</v>
      </c>
      <c r="B147" s="47" t="s">
        <v>8</v>
      </c>
      <c r="C147" s="47" t="s">
        <v>7</v>
      </c>
      <c r="D147" s="48">
        <v>0.5</v>
      </c>
      <c r="E147" s="48">
        <v>77.9</v>
      </c>
      <c r="F147" s="48">
        <f>D147*E147</f>
        <v>38.95</v>
      </c>
      <c r="G147" s="99">
        <f>F147*1.15</f>
        <v>44.7925</v>
      </c>
      <c r="H147" s="126">
        <f>G147+G146</f>
        <v>114.9425</v>
      </c>
      <c r="I147" s="99"/>
      <c r="J147" s="100"/>
    </row>
    <row r="148" spans="1:10" ht="12.75">
      <c r="A148" s="43" t="s">
        <v>76</v>
      </c>
      <c r="B148" s="44" t="s">
        <v>6</v>
      </c>
      <c r="C148" s="44" t="s">
        <v>25</v>
      </c>
      <c r="D148" s="45">
        <v>1</v>
      </c>
      <c r="E148" s="45">
        <v>122</v>
      </c>
      <c r="F148" s="45">
        <f>D148*E148</f>
        <v>122</v>
      </c>
      <c r="G148" s="101">
        <f>F148*1.15</f>
        <v>140.29999999999998</v>
      </c>
      <c r="H148" s="125"/>
      <c r="I148" s="101"/>
      <c r="J148" s="102"/>
    </row>
    <row r="149" spans="1:10" ht="13.5" thickBot="1">
      <c r="A149" s="46" t="s">
        <v>76</v>
      </c>
      <c r="B149" s="47" t="s">
        <v>9</v>
      </c>
      <c r="C149" s="47" t="s">
        <v>25</v>
      </c>
      <c r="D149" s="48">
        <v>0.5</v>
      </c>
      <c r="E149" s="48">
        <v>77.9</v>
      </c>
      <c r="F149" s="48">
        <f>D149*E149</f>
        <v>38.95</v>
      </c>
      <c r="G149" s="99">
        <f>F149*1.15</f>
        <v>44.7925</v>
      </c>
      <c r="H149" s="126">
        <f>G149+G148</f>
        <v>185.09249999999997</v>
      </c>
      <c r="I149" s="99"/>
      <c r="J149" s="100"/>
    </row>
    <row r="150" spans="1:10" ht="12.75">
      <c r="A150" s="43" t="s">
        <v>36</v>
      </c>
      <c r="B150" s="44" t="s">
        <v>8</v>
      </c>
      <c r="C150" s="44" t="s">
        <v>7</v>
      </c>
      <c r="D150" s="45">
        <v>0.5</v>
      </c>
      <c r="E150" s="45">
        <v>77.9</v>
      </c>
      <c r="F150" s="45">
        <f>D150*E150</f>
        <v>38.95</v>
      </c>
      <c r="G150" s="101">
        <f>F150*1.15</f>
        <v>44.7925</v>
      </c>
      <c r="H150" s="125"/>
      <c r="I150" s="101"/>
      <c r="J150" s="102"/>
    </row>
    <row r="151" spans="1:10" ht="13.5" thickBot="1">
      <c r="A151" s="46" t="s">
        <v>36</v>
      </c>
      <c r="B151" s="47" t="s">
        <v>9</v>
      </c>
      <c r="C151" s="47" t="s">
        <v>7</v>
      </c>
      <c r="D151" s="48">
        <v>0.5</v>
      </c>
      <c r="E151" s="48">
        <v>77.9</v>
      </c>
      <c r="F151" s="48">
        <f>D151*E151</f>
        <v>38.95</v>
      </c>
      <c r="G151" s="99">
        <f>F151*1.15</f>
        <v>44.7925</v>
      </c>
      <c r="H151" s="126">
        <f>G151+G150</f>
        <v>89.585</v>
      </c>
      <c r="I151" s="99"/>
      <c r="J151" s="100"/>
    </row>
    <row r="152" spans="1:10" ht="12.75">
      <c r="A152" s="43" t="s">
        <v>102</v>
      </c>
      <c r="B152" s="44" t="s">
        <v>104</v>
      </c>
      <c r="C152" s="44" t="s">
        <v>7</v>
      </c>
      <c r="D152" s="45">
        <v>1</v>
      </c>
      <c r="E152" s="45">
        <v>120</v>
      </c>
      <c r="F152" s="45">
        <f>D152*E152</f>
        <v>120</v>
      </c>
      <c r="G152" s="101">
        <f>F152*1.15</f>
        <v>138</v>
      </c>
      <c r="H152" s="125"/>
      <c r="I152" s="101"/>
      <c r="J152" s="102"/>
    </row>
    <row r="153" spans="1:10" ht="12.75">
      <c r="A153" s="49" t="s">
        <v>102</v>
      </c>
      <c r="B153" s="50" t="s">
        <v>105</v>
      </c>
      <c r="C153" s="50" t="s">
        <v>7</v>
      </c>
      <c r="D153" s="51">
        <v>1</v>
      </c>
      <c r="E153" s="51">
        <v>120</v>
      </c>
      <c r="F153" s="51">
        <f>D153*E153</f>
        <v>120</v>
      </c>
      <c r="G153" s="94">
        <f>F153*1.15</f>
        <v>138</v>
      </c>
      <c r="H153" s="127"/>
      <c r="I153" s="94"/>
      <c r="J153" s="95"/>
    </row>
    <row r="154" spans="1:10" ht="12.75">
      <c r="A154" s="49" t="s">
        <v>102</v>
      </c>
      <c r="B154" s="50" t="s">
        <v>103</v>
      </c>
      <c r="C154" s="50" t="s">
        <v>7</v>
      </c>
      <c r="D154" s="51">
        <v>1</v>
      </c>
      <c r="E154" s="51">
        <v>120</v>
      </c>
      <c r="F154" s="51">
        <f>D154*E154</f>
        <v>120</v>
      </c>
      <c r="G154" s="94">
        <f>F154*1.15</f>
        <v>138</v>
      </c>
      <c r="H154" s="127"/>
      <c r="I154" s="94"/>
      <c r="J154" s="95"/>
    </row>
    <row r="155" spans="1:10" ht="12.75">
      <c r="A155" s="49" t="s">
        <v>102</v>
      </c>
      <c r="B155" s="50" t="s">
        <v>120</v>
      </c>
      <c r="C155" s="50" t="s">
        <v>7</v>
      </c>
      <c r="D155" s="51">
        <v>1</v>
      </c>
      <c r="E155" s="51">
        <v>150</v>
      </c>
      <c r="F155" s="51">
        <f>D155*E155</f>
        <v>150</v>
      </c>
      <c r="G155" s="94">
        <f>F155*1.15</f>
        <v>172.5</v>
      </c>
      <c r="H155" s="127"/>
      <c r="I155" s="94"/>
      <c r="J155" s="95"/>
    </row>
    <row r="156" spans="1:10" ht="13.5" thickBot="1">
      <c r="A156" s="52" t="s">
        <v>102</v>
      </c>
      <c r="B156" s="53" t="s">
        <v>99</v>
      </c>
      <c r="C156" s="53" t="s">
        <v>7</v>
      </c>
      <c r="D156" s="54">
        <v>1</v>
      </c>
      <c r="E156" s="54">
        <v>140</v>
      </c>
      <c r="F156" s="54">
        <f>D156*E156</f>
        <v>140</v>
      </c>
      <c r="G156" s="107">
        <f>F156*1.15</f>
        <v>161</v>
      </c>
      <c r="H156" s="129">
        <f>SUM(G152:G156)</f>
        <v>747.5</v>
      </c>
      <c r="I156" s="107"/>
      <c r="J156" s="108"/>
    </row>
    <row r="157" spans="1:10" ht="12.75">
      <c r="A157" s="55" t="s">
        <v>44</v>
      </c>
      <c r="B157" s="56" t="s">
        <v>8</v>
      </c>
      <c r="C157" s="56" t="s">
        <v>7</v>
      </c>
      <c r="D157" s="57">
        <v>0.5</v>
      </c>
      <c r="E157" s="57">
        <v>77.9</v>
      </c>
      <c r="F157" s="57">
        <f>D157*E157</f>
        <v>38.95</v>
      </c>
      <c r="G157" s="97">
        <f>F157*1.15</f>
        <v>44.7925</v>
      </c>
      <c r="H157" s="128"/>
      <c r="I157" s="97"/>
      <c r="J157" s="98"/>
    </row>
    <row r="158" spans="1:10" ht="12.75">
      <c r="A158" s="49" t="s">
        <v>44</v>
      </c>
      <c r="B158" s="50" t="s">
        <v>8</v>
      </c>
      <c r="C158" s="50" t="s">
        <v>7</v>
      </c>
      <c r="D158" s="51">
        <v>0.5</v>
      </c>
      <c r="E158" s="51">
        <v>77.9</v>
      </c>
      <c r="F158" s="51">
        <f>D158*E158</f>
        <v>38.95</v>
      </c>
      <c r="G158" s="94">
        <f>F158*1.15</f>
        <v>44.7925</v>
      </c>
      <c r="H158" s="127"/>
      <c r="I158" s="94"/>
      <c r="J158" s="95"/>
    </row>
    <row r="159" spans="1:10" ht="13.5" thickBot="1">
      <c r="A159" s="46" t="s">
        <v>44</v>
      </c>
      <c r="B159" s="47" t="s">
        <v>9</v>
      </c>
      <c r="C159" s="47" t="s">
        <v>7</v>
      </c>
      <c r="D159" s="48">
        <v>0.5</v>
      </c>
      <c r="E159" s="48">
        <v>77.9</v>
      </c>
      <c r="F159" s="48">
        <f>D159*E159</f>
        <v>38.95</v>
      </c>
      <c r="G159" s="99">
        <f>F159*1.15</f>
        <v>44.7925</v>
      </c>
      <c r="H159" s="126">
        <f>SUM(G157:G159)</f>
        <v>134.3775</v>
      </c>
      <c r="I159" s="99"/>
      <c r="J159" s="100"/>
    </row>
    <row r="160" spans="1:10" ht="12.75">
      <c r="A160" s="43" t="s">
        <v>126</v>
      </c>
      <c r="B160" s="44" t="s">
        <v>127</v>
      </c>
      <c r="C160" s="44" t="s">
        <v>7</v>
      </c>
      <c r="D160" s="45">
        <v>10</v>
      </c>
      <c r="E160" s="45">
        <v>46.26</v>
      </c>
      <c r="F160" s="45">
        <f>D160*E160</f>
        <v>462.59999999999997</v>
      </c>
      <c r="G160" s="101">
        <f>F160*1.15</f>
        <v>531.9899999999999</v>
      </c>
      <c r="H160" s="125"/>
      <c r="I160" s="101"/>
      <c r="J160" s="102"/>
    </row>
    <row r="161" spans="1:10" ht="12.75">
      <c r="A161" s="49" t="s">
        <v>126</v>
      </c>
      <c r="B161" s="50" t="s">
        <v>128</v>
      </c>
      <c r="C161" s="50" t="s">
        <v>7</v>
      </c>
      <c r="D161" s="51">
        <v>5</v>
      </c>
      <c r="E161" s="51">
        <v>49</v>
      </c>
      <c r="F161" s="51">
        <f>D161*E161</f>
        <v>245</v>
      </c>
      <c r="G161" s="94">
        <f>F161*1.15</f>
        <v>281.75</v>
      </c>
      <c r="H161" s="127"/>
      <c r="I161" s="94"/>
      <c r="J161" s="95"/>
    </row>
    <row r="162" spans="1:10" ht="13.5" thickBot="1">
      <c r="A162" s="52" t="s">
        <v>126</v>
      </c>
      <c r="B162" s="53" t="s">
        <v>129</v>
      </c>
      <c r="C162" s="53" t="s">
        <v>7</v>
      </c>
      <c r="D162" s="54">
        <v>5</v>
      </c>
      <c r="E162" s="54">
        <v>50.1</v>
      </c>
      <c r="F162" s="54">
        <f>D162*E162</f>
        <v>250.5</v>
      </c>
      <c r="G162" s="107">
        <f>F162*1.15</f>
        <v>288.075</v>
      </c>
      <c r="H162" s="126">
        <f>SUM(G160:G162)</f>
        <v>1101.8149999999998</v>
      </c>
      <c r="I162" s="107"/>
      <c r="J162" s="108"/>
    </row>
    <row r="163" spans="1:10" ht="12.75">
      <c r="A163" s="55" t="s">
        <v>28</v>
      </c>
      <c r="B163" s="56" t="s">
        <v>6</v>
      </c>
      <c r="C163" s="56" t="s">
        <v>7</v>
      </c>
      <c r="D163" s="57">
        <v>0.5</v>
      </c>
      <c r="E163" s="57">
        <v>122</v>
      </c>
      <c r="F163" s="57">
        <f>D163*E163</f>
        <v>61</v>
      </c>
      <c r="G163" s="97">
        <f>F163*1.15</f>
        <v>70.14999999999999</v>
      </c>
      <c r="H163" s="128"/>
      <c r="I163" s="97"/>
      <c r="J163" s="98"/>
    </row>
    <row r="164" spans="1:10" ht="12.75">
      <c r="A164" s="49" t="s">
        <v>28</v>
      </c>
      <c r="B164" s="50" t="s">
        <v>8</v>
      </c>
      <c r="C164" s="50" t="s">
        <v>7</v>
      </c>
      <c r="D164" s="51">
        <v>1</v>
      </c>
      <c r="E164" s="51">
        <v>77.9</v>
      </c>
      <c r="F164" s="51">
        <f>D164*E164</f>
        <v>77.9</v>
      </c>
      <c r="G164" s="94">
        <f>F164*1.15</f>
        <v>89.585</v>
      </c>
      <c r="H164" s="127"/>
      <c r="I164" s="94"/>
      <c r="J164" s="95"/>
    </row>
    <row r="165" spans="1:10" ht="13.5" thickBot="1">
      <c r="A165" s="46" t="s">
        <v>28</v>
      </c>
      <c r="B165" s="47" t="s">
        <v>9</v>
      </c>
      <c r="C165" s="47" t="s">
        <v>7</v>
      </c>
      <c r="D165" s="48">
        <v>1</v>
      </c>
      <c r="E165" s="48">
        <v>77.9</v>
      </c>
      <c r="F165" s="48">
        <f>D165*E165</f>
        <v>77.9</v>
      </c>
      <c r="G165" s="99">
        <f>F165*1.15</f>
        <v>89.585</v>
      </c>
      <c r="H165" s="126">
        <f>SUM(G163:G165)</f>
        <v>249.32</v>
      </c>
      <c r="I165" s="99"/>
      <c r="J165" s="100"/>
    </row>
    <row r="166" spans="1:10" ht="13.5" thickBot="1">
      <c r="A166" s="40" t="s">
        <v>16</v>
      </c>
      <c r="B166" s="41" t="s">
        <v>8</v>
      </c>
      <c r="C166" s="41" t="s">
        <v>7</v>
      </c>
      <c r="D166" s="42">
        <v>0.5</v>
      </c>
      <c r="E166" s="42">
        <v>77.9</v>
      </c>
      <c r="F166" s="42">
        <f>D166*E166</f>
        <v>38.95</v>
      </c>
      <c r="G166" s="105">
        <f>F166*1.15</f>
        <v>44.7925</v>
      </c>
      <c r="H166" s="124">
        <f>G166</f>
        <v>44.7925</v>
      </c>
      <c r="I166" s="105"/>
      <c r="J166" s="106"/>
    </row>
    <row r="167" spans="1:10" ht="12.75">
      <c r="A167" s="43" t="s">
        <v>38</v>
      </c>
      <c r="B167" s="44" t="s">
        <v>8</v>
      </c>
      <c r="C167" s="44" t="s">
        <v>25</v>
      </c>
      <c r="D167" s="45">
        <v>0.5</v>
      </c>
      <c r="E167" s="45">
        <v>77.9</v>
      </c>
      <c r="F167" s="45">
        <f>D167*E167</f>
        <v>38.95</v>
      </c>
      <c r="G167" s="101">
        <f>F167*1.15</f>
        <v>44.7925</v>
      </c>
      <c r="H167" s="125"/>
      <c r="I167" s="101"/>
      <c r="J167" s="102"/>
    </row>
    <row r="168" spans="1:10" ht="13.5" thickBot="1">
      <c r="A168" s="46" t="s">
        <v>38</v>
      </c>
      <c r="B168" s="47" t="s">
        <v>86</v>
      </c>
      <c r="C168" s="47" t="s">
        <v>7</v>
      </c>
      <c r="D168" s="48">
        <v>1</v>
      </c>
      <c r="E168" s="48">
        <v>330</v>
      </c>
      <c r="F168" s="48">
        <f>D168*E168</f>
        <v>330</v>
      </c>
      <c r="G168" s="99">
        <f>F168*1.15</f>
        <v>379.49999999999994</v>
      </c>
      <c r="H168" s="126">
        <f>G168+G167</f>
        <v>424.29249999999996</v>
      </c>
      <c r="I168" s="99"/>
      <c r="J168" s="100"/>
    </row>
    <row r="169" spans="1:10" ht="13.5" thickBot="1">
      <c r="A169" s="40" t="s">
        <v>77</v>
      </c>
      <c r="B169" s="41" t="s">
        <v>8</v>
      </c>
      <c r="C169" s="41" t="s">
        <v>7</v>
      </c>
      <c r="D169" s="42">
        <v>0.5</v>
      </c>
      <c r="E169" s="42">
        <v>77.9</v>
      </c>
      <c r="F169" s="42">
        <f>D169*E169</f>
        <v>38.95</v>
      </c>
      <c r="G169" s="105">
        <f>F169*1.15</f>
        <v>44.7925</v>
      </c>
      <c r="H169" s="124">
        <f>G169</f>
        <v>44.7925</v>
      </c>
      <c r="I169" s="105"/>
      <c r="J169" s="106"/>
    </row>
    <row r="170" spans="1:10" ht="12.75">
      <c r="A170" s="43" t="s">
        <v>58</v>
      </c>
      <c r="B170" s="44" t="s">
        <v>6</v>
      </c>
      <c r="C170" s="44" t="s">
        <v>7</v>
      </c>
      <c r="D170" s="45">
        <v>0.5</v>
      </c>
      <c r="E170" s="45">
        <v>122</v>
      </c>
      <c r="F170" s="45">
        <f>D170*E170</f>
        <v>61</v>
      </c>
      <c r="G170" s="101">
        <f>F170*1.15</f>
        <v>70.14999999999999</v>
      </c>
      <c r="H170" s="125"/>
      <c r="I170" s="101"/>
      <c r="J170" s="102"/>
    </row>
    <row r="171" spans="1:10" ht="13.5" thickBot="1">
      <c r="A171" s="46" t="s">
        <v>58</v>
      </c>
      <c r="B171" s="47" t="s">
        <v>8</v>
      </c>
      <c r="C171" s="47" t="s">
        <v>7</v>
      </c>
      <c r="D171" s="48">
        <v>0.5</v>
      </c>
      <c r="E171" s="48">
        <v>77.9</v>
      </c>
      <c r="F171" s="48">
        <f>D171*E171</f>
        <v>38.95</v>
      </c>
      <c r="G171" s="99">
        <f>F171*1.15</f>
        <v>44.7925</v>
      </c>
      <c r="H171" s="126">
        <f>G171+G170</f>
        <v>114.9425</v>
      </c>
      <c r="I171" s="99"/>
      <c r="J171" s="100"/>
    </row>
    <row r="172" spans="1:10" ht="12.75">
      <c r="A172" s="43" t="s">
        <v>69</v>
      </c>
      <c r="B172" s="44" t="s">
        <v>6</v>
      </c>
      <c r="C172" s="44" t="s">
        <v>25</v>
      </c>
      <c r="D172" s="45">
        <v>0.5</v>
      </c>
      <c r="E172" s="45">
        <v>122</v>
      </c>
      <c r="F172" s="45">
        <f>D172*E172</f>
        <v>61</v>
      </c>
      <c r="G172" s="101">
        <f>F172*1.15</f>
        <v>70.14999999999999</v>
      </c>
      <c r="H172" s="125"/>
      <c r="I172" s="101"/>
      <c r="J172" s="102"/>
    </row>
    <row r="173" spans="1:10" ht="13.5" thickBot="1">
      <c r="A173" s="46" t="s">
        <v>69</v>
      </c>
      <c r="B173" s="47" t="s">
        <v>8</v>
      </c>
      <c r="C173" s="47" t="s">
        <v>25</v>
      </c>
      <c r="D173" s="48">
        <v>1</v>
      </c>
      <c r="E173" s="48">
        <v>77.9</v>
      </c>
      <c r="F173" s="48">
        <f>D173*E173</f>
        <v>77.9</v>
      </c>
      <c r="G173" s="99">
        <f>F173*1.15</f>
        <v>89.585</v>
      </c>
      <c r="H173" s="126">
        <f>G173+G172</f>
        <v>159.73499999999999</v>
      </c>
      <c r="I173" s="99"/>
      <c r="J173" s="100"/>
    </row>
    <row r="174" spans="1:10" ht="12.75">
      <c r="A174" s="43" t="s">
        <v>40</v>
      </c>
      <c r="B174" s="44" t="s">
        <v>6</v>
      </c>
      <c r="C174" s="44" t="s">
        <v>7</v>
      </c>
      <c r="D174" s="45">
        <v>1</v>
      </c>
      <c r="E174" s="45">
        <v>122</v>
      </c>
      <c r="F174" s="45">
        <f>D174*E174</f>
        <v>122</v>
      </c>
      <c r="G174" s="101">
        <f>F174*1.15</f>
        <v>140.29999999999998</v>
      </c>
      <c r="H174" s="125"/>
      <c r="I174" s="101"/>
      <c r="J174" s="102"/>
    </row>
    <row r="175" spans="1:10" ht="12.75">
      <c r="A175" s="49" t="s">
        <v>40</v>
      </c>
      <c r="B175" s="50" t="s">
        <v>6</v>
      </c>
      <c r="C175" s="50" t="s">
        <v>7</v>
      </c>
      <c r="D175" s="51">
        <v>1</v>
      </c>
      <c r="E175" s="51">
        <v>122</v>
      </c>
      <c r="F175" s="51">
        <f>D175*E175</f>
        <v>122</v>
      </c>
      <c r="G175" s="94">
        <f>F175*1.15</f>
        <v>140.29999999999998</v>
      </c>
      <c r="H175" s="127"/>
      <c r="I175" s="94"/>
      <c r="J175" s="95"/>
    </row>
    <row r="176" spans="1:10" ht="13.5" thickBot="1">
      <c r="A176" s="46" t="s">
        <v>40</v>
      </c>
      <c r="B176" s="47" t="s">
        <v>8</v>
      </c>
      <c r="C176" s="47" t="s">
        <v>7</v>
      </c>
      <c r="D176" s="48">
        <v>1</v>
      </c>
      <c r="E176" s="48">
        <v>77.9</v>
      </c>
      <c r="F176" s="48">
        <f>D176*E176</f>
        <v>77.9</v>
      </c>
      <c r="G176" s="99">
        <f>F176*1.15</f>
        <v>89.585</v>
      </c>
      <c r="H176" s="126">
        <f>SUM(G174:G176)</f>
        <v>370.18499999999995</v>
      </c>
      <c r="I176" s="99"/>
      <c r="J176" s="100"/>
    </row>
    <row r="177" spans="1:10" ht="12.75">
      <c r="A177" s="43" t="s">
        <v>23</v>
      </c>
      <c r="B177" s="44" t="s">
        <v>6</v>
      </c>
      <c r="C177" s="44" t="s">
        <v>7</v>
      </c>
      <c r="D177" s="45">
        <v>2</v>
      </c>
      <c r="E177" s="45">
        <v>122</v>
      </c>
      <c r="F177" s="45">
        <f>D177*E177</f>
        <v>244</v>
      </c>
      <c r="G177" s="101">
        <f>F177</f>
        <v>244</v>
      </c>
      <c r="H177" s="125"/>
      <c r="I177" s="101"/>
      <c r="J177" s="102"/>
    </row>
    <row r="178" spans="1:10" ht="12.75">
      <c r="A178" s="49" t="s">
        <v>23</v>
      </c>
      <c r="B178" s="50" t="s">
        <v>8</v>
      </c>
      <c r="C178" s="50" t="s">
        <v>7</v>
      </c>
      <c r="D178" s="51">
        <v>1</v>
      </c>
      <c r="E178" s="51">
        <v>77.9</v>
      </c>
      <c r="F178" s="51">
        <f>D178*E178</f>
        <v>77.9</v>
      </c>
      <c r="G178" s="94">
        <f>F178</f>
        <v>77.9</v>
      </c>
      <c r="H178" s="127"/>
      <c r="I178" s="94"/>
      <c r="J178" s="95"/>
    </row>
    <row r="179" spans="1:10" ht="13.5" thickBot="1">
      <c r="A179" s="46" t="s">
        <v>23</v>
      </c>
      <c r="B179" s="47" t="s">
        <v>9</v>
      </c>
      <c r="C179" s="47" t="s">
        <v>7</v>
      </c>
      <c r="D179" s="48">
        <v>1</v>
      </c>
      <c r="E179" s="48">
        <v>77.9</v>
      </c>
      <c r="F179" s="48">
        <f>D179*E179</f>
        <v>77.9</v>
      </c>
      <c r="G179" s="99">
        <f>F179</f>
        <v>77.9</v>
      </c>
      <c r="H179" s="126">
        <f>SUM(G177:G179)</f>
        <v>399.79999999999995</v>
      </c>
      <c r="I179" s="99"/>
      <c r="J179" s="100"/>
    </row>
    <row r="180" spans="1:10" ht="13.5" thickBot="1">
      <c r="A180" s="40" t="s">
        <v>52</v>
      </c>
      <c r="B180" s="41" t="s">
        <v>8</v>
      </c>
      <c r="C180" s="41" t="s">
        <v>7</v>
      </c>
      <c r="D180" s="42">
        <v>1</v>
      </c>
      <c r="E180" s="42">
        <v>77.9</v>
      </c>
      <c r="F180" s="42">
        <f>D180*E180</f>
        <v>77.9</v>
      </c>
      <c r="G180" s="105">
        <f>F180*1.15</f>
        <v>89.585</v>
      </c>
      <c r="H180" s="124">
        <f>G180</f>
        <v>89.585</v>
      </c>
      <c r="I180" s="105"/>
      <c r="J180" s="106"/>
    </row>
    <row r="181" spans="1:10" ht="12.75">
      <c r="A181" s="43" t="s">
        <v>70</v>
      </c>
      <c r="B181" s="44" t="s">
        <v>6</v>
      </c>
      <c r="C181" s="44" t="s">
        <v>7</v>
      </c>
      <c r="D181" s="45">
        <v>1</v>
      </c>
      <c r="E181" s="45">
        <v>122</v>
      </c>
      <c r="F181" s="45">
        <f>D181*E181</f>
        <v>122</v>
      </c>
      <c r="G181" s="101">
        <f>F181*1.15</f>
        <v>140.29999999999998</v>
      </c>
      <c r="H181" s="125"/>
      <c r="I181" s="101"/>
      <c r="J181" s="102"/>
    </row>
    <row r="182" spans="1:10" ht="12.75">
      <c r="A182" s="49" t="s">
        <v>70</v>
      </c>
      <c r="B182" s="50" t="s">
        <v>152</v>
      </c>
      <c r="C182" s="51" t="s">
        <v>25</v>
      </c>
      <c r="D182" s="51">
        <v>1</v>
      </c>
      <c r="E182" s="51">
        <v>302</v>
      </c>
      <c r="F182" s="51">
        <f>D182*E182</f>
        <v>302</v>
      </c>
      <c r="G182" s="94">
        <f>F182*1.15</f>
        <v>347.29999999999995</v>
      </c>
      <c r="H182" s="127"/>
      <c r="I182" s="94"/>
      <c r="J182" s="95"/>
    </row>
    <row r="183" spans="1:10" ht="12.75">
      <c r="A183" s="49" t="s">
        <v>70</v>
      </c>
      <c r="B183" s="50" t="s">
        <v>153</v>
      </c>
      <c r="C183" s="51" t="s">
        <v>7</v>
      </c>
      <c r="D183" s="51">
        <v>1</v>
      </c>
      <c r="E183" s="51">
        <v>192.08</v>
      </c>
      <c r="F183" s="51">
        <f>D183*E183</f>
        <v>192.08</v>
      </c>
      <c r="G183" s="94">
        <f>F183*1.15</f>
        <v>220.892</v>
      </c>
      <c r="H183" s="127"/>
      <c r="I183" s="94"/>
      <c r="J183" s="95"/>
    </row>
    <row r="184" spans="1:10" ht="12.75">
      <c r="A184" s="49" t="s">
        <v>70</v>
      </c>
      <c r="B184" s="50" t="s">
        <v>154</v>
      </c>
      <c r="C184" s="51" t="s">
        <v>7</v>
      </c>
      <c r="D184" s="51">
        <v>1</v>
      </c>
      <c r="E184" s="51">
        <v>156.41</v>
      </c>
      <c r="F184" s="51">
        <f>D184*E184</f>
        <v>156.41</v>
      </c>
      <c r="G184" s="94">
        <f>F184*1.15</f>
        <v>179.87149999999997</v>
      </c>
      <c r="H184" s="127"/>
      <c r="I184" s="94"/>
      <c r="J184" s="95"/>
    </row>
    <row r="185" spans="1:10" ht="12.75">
      <c r="A185" s="49" t="s">
        <v>70</v>
      </c>
      <c r="B185" s="50" t="s">
        <v>155</v>
      </c>
      <c r="C185" s="51" t="s">
        <v>7</v>
      </c>
      <c r="D185" s="51">
        <v>1</v>
      </c>
      <c r="E185" s="51">
        <v>107.02</v>
      </c>
      <c r="F185" s="51">
        <f>D185*E185</f>
        <v>107.02</v>
      </c>
      <c r="G185" s="94">
        <f>F185*1.15</f>
        <v>123.07299999999998</v>
      </c>
      <c r="H185" s="127"/>
      <c r="I185" s="94"/>
      <c r="J185" s="95"/>
    </row>
    <row r="186" spans="1:10" ht="12.75">
      <c r="A186" s="49" t="s">
        <v>70</v>
      </c>
      <c r="B186" s="50" t="s">
        <v>157</v>
      </c>
      <c r="C186" s="51" t="s">
        <v>7</v>
      </c>
      <c r="D186" s="51">
        <v>1</v>
      </c>
      <c r="E186" s="51">
        <v>117.6</v>
      </c>
      <c r="F186" s="51">
        <f>D186*E186</f>
        <v>117.6</v>
      </c>
      <c r="G186" s="94">
        <f>F186*1.15</f>
        <v>135.23999999999998</v>
      </c>
      <c r="H186" s="127"/>
      <c r="I186" s="94"/>
      <c r="J186" s="95"/>
    </row>
    <row r="187" spans="1:10" ht="12.75">
      <c r="A187" s="49" t="s">
        <v>70</v>
      </c>
      <c r="B187" s="50" t="s">
        <v>156</v>
      </c>
      <c r="C187" s="51" t="s">
        <v>7</v>
      </c>
      <c r="D187" s="51">
        <v>1</v>
      </c>
      <c r="E187" s="51">
        <v>127.89</v>
      </c>
      <c r="F187" s="51">
        <f>D187*E187</f>
        <v>127.89</v>
      </c>
      <c r="G187" s="94">
        <f>F187*1.15</f>
        <v>147.0735</v>
      </c>
      <c r="H187" s="127"/>
      <c r="I187" s="94"/>
      <c r="J187" s="95"/>
    </row>
    <row r="188" spans="1:10" ht="13.5" thickBot="1">
      <c r="A188" s="52" t="s">
        <v>70</v>
      </c>
      <c r="B188" s="53" t="s">
        <v>158</v>
      </c>
      <c r="C188" s="54" t="s">
        <v>7</v>
      </c>
      <c r="D188" s="54">
        <v>1</v>
      </c>
      <c r="E188" s="54">
        <v>104.27</v>
      </c>
      <c r="F188" s="54">
        <f>D188*E188</f>
        <v>104.27</v>
      </c>
      <c r="G188" s="107">
        <f>F188*1.15</f>
        <v>119.91049999999998</v>
      </c>
      <c r="H188" s="129">
        <f>SUM(G181:G188)</f>
        <v>1413.6604999999997</v>
      </c>
      <c r="I188" s="107"/>
      <c r="J188" s="108"/>
    </row>
    <row r="189" spans="1:10" ht="12.75">
      <c r="A189" s="111" t="s">
        <v>121</v>
      </c>
      <c r="B189" s="112" t="s">
        <v>8</v>
      </c>
      <c r="C189" s="112" t="s">
        <v>7</v>
      </c>
      <c r="D189" s="113">
        <v>5</v>
      </c>
      <c r="E189" s="113">
        <v>77.9</v>
      </c>
      <c r="F189" s="113">
        <f>D189*E189</f>
        <v>389.5</v>
      </c>
      <c r="G189" s="114">
        <f>F189*1.15</f>
        <v>447.92499999999995</v>
      </c>
      <c r="H189" s="131">
        <f>G189</f>
        <v>447.92499999999995</v>
      </c>
      <c r="I189" s="114">
        <f>H189/D189</f>
        <v>89.585</v>
      </c>
      <c r="J189" s="115"/>
    </row>
    <row r="190" spans="1:10" ht="12.75">
      <c r="A190" s="96" t="s">
        <v>121</v>
      </c>
      <c r="B190" s="83" t="s">
        <v>9</v>
      </c>
      <c r="C190" s="83" t="s">
        <v>7</v>
      </c>
      <c r="D190" s="84">
        <v>7</v>
      </c>
      <c r="E190" s="84">
        <v>77.9</v>
      </c>
      <c r="F190" s="84">
        <f>D190*E190</f>
        <v>545.3000000000001</v>
      </c>
      <c r="G190" s="116">
        <f>F190*1.15</f>
        <v>627.095</v>
      </c>
      <c r="H190" s="132">
        <f>G190</f>
        <v>627.095</v>
      </c>
      <c r="I190" s="116">
        <f>H190/D190</f>
        <v>89.58500000000001</v>
      </c>
      <c r="J190" s="117"/>
    </row>
    <row r="191" spans="1:10" ht="12.75">
      <c r="A191" s="96" t="s">
        <v>121</v>
      </c>
      <c r="B191" s="83" t="s">
        <v>83</v>
      </c>
      <c r="C191" s="83" t="s">
        <v>7</v>
      </c>
      <c r="D191" s="84">
        <v>1</v>
      </c>
      <c r="E191" s="84">
        <v>132.94</v>
      </c>
      <c r="F191" s="84">
        <f>D191*E191</f>
        <v>132.94</v>
      </c>
      <c r="G191" s="116">
        <f>F191*1.15</f>
        <v>152.88099999999997</v>
      </c>
      <c r="H191" s="132">
        <f>G191</f>
        <v>152.88099999999997</v>
      </c>
      <c r="I191" s="116">
        <f>H191/D191</f>
        <v>152.88099999999997</v>
      </c>
      <c r="J191" s="117"/>
    </row>
    <row r="192" spans="1:10" ht="12.75">
      <c r="A192" s="96" t="s">
        <v>121</v>
      </c>
      <c r="B192" s="83" t="s">
        <v>140</v>
      </c>
      <c r="C192" s="83"/>
      <c r="D192" s="84">
        <v>150</v>
      </c>
      <c r="E192" s="84">
        <v>2.35</v>
      </c>
      <c r="F192" s="84">
        <f>D192*E192</f>
        <v>352.5</v>
      </c>
      <c r="G192" s="116">
        <f>F192*1.15</f>
        <v>405.37499999999994</v>
      </c>
      <c r="H192" s="132">
        <f>G192</f>
        <v>405.37499999999994</v>
      </c>
      <c r="I192" s="116">
        <f>H192/D192</f>
        <v>2.7024999999999997</v>
      </c>
      <c r="J192" s="117"/>
    </row>
    <row r="193" spans="1:10" ht="13.5" thickBot="1">
      <c r="A193" s="118" t="s">
        <v>121</v>
      </c>
      <c r="B193" s="119" t="s">
        <v>139</v>
      </c>
      <c r="C193" s="119" t="s">
        <v>7</v>
      </c>
      <c r="D193" s="120">
        <v>70</v>
      </c>
      <c r="E193" s="120">
        <v>3.04</v>
      </c>
      <c r="F193" s="120">
        <f>D193*E193</f>
        <v>212.8</v>
      </c>
      <c r="G193" s="121">
        <f>F193*1.15</f>
        <v>244.72</v>
      </c>
      <c r="H193" s="133">
        <f>G193</f>
        <v>244.72</v>
      </c>
      <c r="I193" s="121">
        <f>H193/D193</f>
        <v>3.496</v>
      </c>
      <c r="J193" s="122"/>
    </row>
    <row r="194" spans="1:10" ht="13.5" thickBot="1">
      <c r="A194" s="59" t="s">
        <v>65</v>
      </c>
      <c r="B194" s="60" t="s">
        <v>6</v>
      </c>
      <c r="C194" s="60" t="s">
        <v>7</v>
      </c>
      <c r="D194" s="61">
        <v>1</v>
      </c>
      <c r="E194" s="61">
        <v>122</v>
      </c>
      <c r="F194" s="61">
        <f>D194*E194</f>
        <v>122</v>
      </c>
      <c r="G194" s="109">
        <f>F194*1.15</f>
        <v>140.29999999999998</v>
      </c>
      <c r="H194" s="130">
        <f>G194</f>
        <v>140.29999999999998</v>
      </c>
      <c r="I194" s="109">
        <f>H194/D194</f>
        <v>140.29999999999998</v>
      </c>
      <c r="J194" s="110"/>
    </row>
    <row r="195" spans="1:10" ht="12.75">
      <c r="A195" s="55" t="s">
        <v>55</v>
      </c>
      <c r="B195" s="56" t="s">
        <v>6</v>
      </c>
      <c r="C195" s="56" t="s">
        <v>7</v>
      </c>
      <c r="D195" s="57">
        <v>1</v>
      </c>
      <c r="E195" s="57">
        <v>122</v>
      </c>
      <c r="F195" s="57">
        <f>D195*E195</f>
        <v>122</v>
      </c>
      <c r="G195" s="97">
        <f>F195*1.15</f>
        <v>140.29999999999998</v>
      </c>
      <c r="H195" s="128"/>
      <c r="I195" s="97"/>
      <c r="J195" s="98"/>
    </row>
    <row r="196" spans="1:10" ht="12.75">
      <c r="A196" s="49" t="s">
        <v>55</v>
      </c>
      <c r="B196" s="50" t="s">
        <v>8</v>
      </c>
      <c r="C196" s="50" t="s">
        <v>7</v>
      </c>
      <c r="D196" s="51">
        <v>2</v>
      </c>
      <c r="E196" s="51">
        <v>77.9</v>
      </c>
      <c r="F196" s="51">
        <f>D196*E196</f>
        <v>155.8</v>
      </c>
      <c r="G196" s="94">
        <f>F196*1.15</f>
        <v>179.17</v>
      </c>
      <c r="H196" s="127"/>
      <c r="I196" s="94"/>
      <c r="J196" s="95"/>
    </row>
    <row r="197" spans="1:10" ht="13.5" thickBot="1">
      <c r="A197" s="46" t="s">
        <v>55</v>
      </c>
      <c r="B197" s="47" t="s">
        <v>139</v>
      </c>
      <c r="C197" s="47" t="s">
        <v>7</v>
      </c>
      <c r="D197" s="48">
        <v>30</v>
      </c>
      <c r="E197" s="48">
        <v>3.04</v>
      </c>
      <c r="F197" s="48">
        <f>D197*E197</f>
        <v>91.2</v>
      </c>
      <c r="G197" s="99">
        <f>F197*1.15</f>
        <v>104.88</v>
      </c>
      <c r="H197" s="126">
        <f>SUM(G195:G197)</f>
        <v>424.34999999999997</v>
      </c>
      <c r="I197" s="99"/>
      <c r="J197" s="100"/>
    </row>
    <row r="198" spans="1:10" ht="13.5" thickBot="1">
      <c r="A198" s="40" t="s">
        <v>114</v>
      </c>
      <c r="B198" s="41" t="s">
        <v>8</v>
      </c>
      <c r="C198" s="41" t="s">
        <v>7</v>
      </c>
      <c r="D198" s="42">
        <v>1</v>
      </c>
      <c r="E198" s="42">
        <v>77.9</v>
      </c>
      <c r="F198" s="42">
        <f>D198*E198</f>
        <v>77.9</v>
      </c>
      <c r="G198" s="105">
        <f>F198*1.15</f>
        <v>89.585</v>
      </c>
      <c r="H198" s="124">
        <f>G198</f>
        <v>89.585</v>
      </c>
      <c r="I198" s="105"/>
      <c r="J198" s="106"/>
    </row>
    <row r="199" spans="1:10" ht="12.75">
      <c r="A199" s="43" t="s">
        <v>43</v>
      </c>
      <c r="B199" s="44" t="s">
        <v>6</v>
      </c>
      <c r="C199" s="44" t="s">
        <v>7</v>
      </c>
      <c r="D199" s="45">
        <v>1</v>
      </c>
      <c r="E199" s="45">
        <v>122</v>
      </c>
      <c r="F199" s="45">
        <f>D199*E199</f>
        <v>122</v>
      </c>
      <c r="G199" s="101">
        <f>F199*1.15</f>
        <v>140.29999999999998</v>
      </c>
      <c r="H199" s="125"/>
      <c r="I199" s="101"/>
      <c r="J199" s="102"/>
    </row>
    <row r="200" spans="1:10" ht="12.75">
      <c r="A200" s="49" t="s">
        <v>43</v>
      </c>
      <c r="B200" s="50" t="s">
        <v>6</v>
      </c>
      <c r="C200" s="50" t="s">
        <v>7</v>
      </c>
      <c r="D200" s="51">
        <v>0.5</v>
      </c>
      <c r="E200" s="51">
        <v>122</v>
      </c>
      <c r="F200" s="51">
        <f>D200*E200</f>
        <v>61</v>
      </c>
      <c r="G200" s="94">
        <f>F200*1.15</f>
        <v>70.14999999999999</v>
      </c>
      <c r="H200" s="127"/>
      <c r="I200" s="94"/>
      <c r="J200" s="95"/>
    </row>
    <row r="201" spans="1:10" ht="12.75">
      <c r="A201" s="49" t="s">
        <v>43</v>
      </c>
      <c r="B201" s="50" t="s">
        <v>6</v>
      </c>
      <c r="C201" s="50" t="s">
        <v>7</v>
      </c>
      <c r="D201" s="51">
        <v>0.5</v>
      </c>
      <c r="E201" s="51">
        <v>122</v>
      </c>
      <c r="F201" s="51">
        <f>D201*E201</f>
        <v>61</v>
      </c>
      <c r="G201" s="94">
        <f>F201*1.15</f>
        <v>70.14999999999999</v>
      </c>
      <c r="H201" s="127"/>
      <c r="I201" s="94"/>
      <c r="J201" s="95"/>
    </row>
    <row r="202" spans="1:10" ht="12.75">
      <c r="A202" s="49" t="s">
        <v>43</v>
      </c>
      <c r="B202" s="50" t="s">
        <v>8</v>
      </c>
      <c r="C202" s="50" t="s">
        <v>7</v>
      </c>
      <c r="D202" s="51">
        <v>0.5</v>
      </c>
      <c r="E202" s="51">
        <v>77.9</v>
      </c>
      <c r="F202" s="51">
        <f>D202*E202</f>
        <v>38.95</v>
      </c>
      <c r="G202" s="94">
        <f>F202*1.15</f>
        <v>44.7925</v>
      </c>
      <c r="H202" s="127"/>
      <c r="I202" s="94"/>
      <c r="J202" s="95"/>
    </row>
    <row r="203" spans="1:10" ht="12.75">
      <c r="A203" s="49" t="s">
        <v>43</v>
      </c>
      <c r="B203" s="50" t="s">
        <v>8</v>
      </c>
      <c r="C203" s="50" t="s">
        <v>7</v>
      </c>
      <c r="D203" s="51">
        <v>1</v>
      </c>
      <c r="E203" s="51">
        <v>77.9</v>
      </c>
      <c r="F203" s="51">
        <f>D203*E203</f>
        <v>77.9</v>
      </c>
      <c r="G203" s="94">
        <f>F203*1.15</f>
        <v>89.585</v>
      </c>
      <c r="H203" s="127"/>
      <c r="I203" s="94"/>
      <c r="J203" s="95"/>
    </row>
    <row r="204" spans="1:10" ht="12.75">
      <c r="A204" s="49" t="s">
        <v>43</v>
      </c>
      <c r="B204" s="50" t="s">
        <v>109</v>
      </c>
      <c r="C204" s="50" t="s">
        <v>7</v>
      </c>
      <c r="D204" s="51">
        <v>1</v>
      </c>
      <c r="E204" s="51">
        <v>122</v>
      </c>
      <c r="F204" s="51">
        <f>D204*E204</f>
        <v>122</v>
      </c>
      <c r="G204" s="94">
        <f>F204*1.15</f>
        <v>140.29999999999998</v>
      </c>
      <c r="H204" s="127"/>
      <c r="I204" s="94"/>
      <c r="J204" s="95"/>
    </row>
    <row r="205" spans="1:10" ht="12.75">
      <c r="A205" s="49" t="s">
        <v>43</v>
      </c>
      <c r="B205" s="50" t="s">
        <v>108</v>
      </c>
      <c r="C205" s="50" t="s">
        <v>7</v>
      </c>
      <c r="D205" s="51">
        <v>1</v>
      </c>
      <c r="E205" s="51">
        <v>122</v>
      </c>
      <c r="F205" s="51">
        <f>D205*E205</f>
        <v>122</v>
      </c>
      <c r="G205" s="94">
        <f>F205*1.15</f>
        <v>140.29999999999998</v>
      </c>
      <c r="H205" s="127"/>
      <c r="I205" s="94"/>
      <c r="J205" s="95"/>
    </row>
    <row r="206" spans="1:10" ht="13.5" thickBot="1">
      <c r="A206" s="46" t="s">
        <v>43</v>
      </c>
      <c r="B206" s="47" t="s">
        <v>96</v>
      </c>
      <c r="C206" s="47" t="s">
        <v>7</v>
      </c>
      <c r="D206" s="48">
        <v>1</v>
      </c>
      <c r="E206" s="48">
        <v>122</v>
      </c>
      <c r="F206" s="48">
        <f>D206*E206</f>
        <v>122</v>
      </c>
      <c r="G206" s="99">
        <f>F206*1.15</f>
        <v>140.29999999999998</v>
      </c>
      <c r="H206" s="126">
        <f>SUM(G199:G206)</f>
        <v>835.8774999999998</v>
      </c>
      <c r="I206" s="99"/>
      <c r="J206" s="100"/>
    </row>
    <row r="207" spans="1:10" ht="12.75">
      <c r="A207" s="43" t="s">
        <v>143</v>
      </c>
      <c r="B207" s="44" t="s">
        <v>86</v>
      </c>
      <c r="C207" s="45" t="s">
        <v>7</v>
      </c>
      <c r="D207" s="45">
        <v>1</v>
      </c>
      <c r="E207" s="45">
        <v>330</v>
      </c>
      <c r="F207" s="45">
        <f>D207*E207</f>
        <v>330</v>
      </c>
      <c r="G207" s="101">
        <f>F207*1.15</f>
        <v>379.49999999999994</v>
      </c>
      <c r="H207" s="125"/>
      <c r="I207" s="101"/>
      <c r="J207" s="102"/>
    </row>
    <row r="208" spans="1:10" ht="12.75">
      <c r="A208" s="49" t="s">
        <v>143</v>
      </c>
      <c r="B208" s="50" t="s">
        <v>149</v>
      </c>
      <c r="C208" s="51" t="s">
        <v>7</v>
      </c>
      <c r="D208" s="51">
        <v>1</v>
      </c>
      <c r="E208" s="51">
        <v>302.63</v>
      </c>
      <c r="F208" s="51">
        <f>D208*E208</f>
        <v>302.63</v>
      </c>
      <c r="G208" s="94">
        <f>F208*1.15</f>
        <v>348.0245</v>
      </c>
      <c r="H208" s="127"/>
      <c r="I208" s="94"/>
      <c r="J208" s="95"/>
    </row>
    <row r="209" spans="1:10" ht="12.75">
      <c r="A209" s="49" t="s">
        <v>143</v>
      </c>
      <c r="B209" s="50" t="s">
        <v>150</v>
      </c>
      <c r="C209" s="51" t="s">
        <v>7</v>
      </c>
      <c r="D209" s="51">
        <v>10</v>
      </c>
      <c r="E209" s="51">
        <v>14.7</v>
      </c>
      <c r="F209" s="51">
        <f>D209*E209</f>
        <v>147</v>
      </c>
      <c r="G209" s="94">
        <f>F209*1.15</f>
        <v>169.04999999999998</v>
      </c>
      <c r="H209" s="127"/>
      <c r="I209" s="94"/>
      <c r="J209" s="95"/>
    </row>
    <row r="210" spans="1:10" ht="12.75">
      <c r="A210" s="49" t="s">
        <v>143</v>
      </c>
      <c r="B210" s="50" t="s">
        <v>147</v>
      </c>
      <c r="C210" s="51" t="s">
        <v>7</v>
      </c>
      <c r="D210" s="51">
        <v>1</v>
      </c>
      <c r="E210" s="51">
        <v>24.5</v>
      </c>
      <c r="F210" s="51">
        <f>D210*E210</f>
        <v>24.5</v>
      </c>
      <c r="G210" s="94">
        <f>F210*1.15</f>
        <v>28.174999999999997</v>
      </c>
      <c r="H210" s="127"/>
      <c r="I210" s="94"/>
      <c r="J210" s="95"/>
    </row>
    <row r="211" spans="1:10" ht="12.75">
      <c r="A211" s="49" t="s">
        <v>143</v>
      </c>
      <c r="B211" s="50" t="s">
        <v>145</v>
      </c>
      <c r="C211" s="51" t="s">
        <v>7</v>
      </c>
      <c r="D211" s="51">
        <v>1</v>
      </c>
      <c r="E211" s="51">
        <v>88.2</v>
      </c>
      <c r="F211" s="51">
        <f>D211*E211</f>
        <v>88.2</v>
      </c>
      <c r="G211" s="94">
        <f>F211*1.15</f>
        <v>101.42999999999999</v>
      </c>
      <c r="H211" s="127"/>
      <c r="I211" s="94"/>
      <c r="J211" s="95"/>
    </row>
    <row r="212" spans="1:10" ht="12.75">
      <c r="A212" s="49" t="s">
        <v>143</v>
      </c>
      <c r="B212" s="50" t="s">
        <v>148</v>
      </c>
      <c r="C212" s="51" t="s">
        <v>7</v>
      </c>
      <c r="D212" s="51">
        <v>1</v>
      </c>
      <c r="E212" s="51">
        <v>136.51</v>
      </c>
      <c r="F212" s="51">
        <f>D212*E212</f>
        <v>136.51</v>
      </c>
      <c r="G212" s="94">
        <f>F212*1.15</f>
        <v>156.98649999999998</v>
      </c>
      <c r="H212" s="127"/>
      <c r="I212" s="94"/>
      <c r="J212" s="95"/>
    </row>
    <row r="213" spans="1:10" ht="12.75">
      <c r="A213" s="49" t="s">
        <v>143</v>
      </c>
      <c r="B213" s="50" t="s">
        <v>146</v>
      </c>
      <c r="C213" s="51" t="s">
        <v>7</v>
      </c>
      <c r="D213" s="51">
        <v>1</v>
      </c>
      <c r="E213" s="51">
        <v>38.22</v>
      </c>
      <c r="F213" s="51">
        <f>D213*E213</f>
        <v>38.22</v>
      </c>
      <c r="G213" s="94">
        <f>F213*1.15</f>
        <v>43.952999999999996</v>
      </c>
      <c r="H213" s="127"/>
      <c r="I213" s="94"/>
      <c r="J213" s="95"/>
    </row>
    <row r="214" spans="1:10" ht="13.5" thickBot="1">
      <c r="A214" s="46" t="s">
        <v>143</v>
      </c>
      <c r="B214" s="47" t="s">
        <v>151</v>
      </c>
      <c r="C214" s="48" t="s">
        <v>7</v>
      </c>
      <c r="D214" s="48">
        <v>1</v>
      </c>
      <c r="E214" s="48">
        <v>350</v>
      </c>
      <c r="F214" s="48">
        <f>D214*E214</f>
        <v>350</v>
      </c>
      <c r="G214" s="99">
        <f>F214*1.15</f>
        <v>402.49999999999994</v>
      </c>
      <c r="H214" s="126">
        <f>SUM(G207:G214)</f>
        <v>1629.619</v>
      </c>
      <c r="I214" s="99"/>
      <c r="J214" s="100"/>
    </row>
    <row r="215" spans="1:10" ht="12.75">
      <c r="A215" s="43" t="s">
        <v>42</v>
      </c>
      <c r="B215" s="44" t="s">
        <v>6</v>
      </c>
      <c r="C215" s="44" t="s">
        <v>7</v>
      </c>
      <c r="D215" s="45">
        <v>1</v>
      </c>
      <c r="E215" s="45">
        <v>122</v>
      </c>
      <c r="F215" s="45">
        <f>D215*E215</f>
        <v>122</v>
      </c>
      <c r="G215" s="101">
        <f>F215*1.15</f>
        <v>140.29999999999998</v>
      </c>
      <c r="H215" s="125"/>
      <c r="I215" s="101"/>
      <c r="J215" s="102"/>
    </row>
    <row r="216" spans="1:10" ht="12.75">
      <c r="A216" s="49" t="s">
        <v>42</v>
      </c>
      <c r="B216" s="50" t="s">
        <v>8</v>
      </c>
      <c r="C216" s="50" t="s">
        <v>7</v>
      </c>
      <c r="D216" s="51">
        <v>1</v>
      </c>
      <c r="E216" s="51">
        <v>77.9</v>
      </c>
      <c r="F216" s="51">
        <f>D216*E216</f>
        <v>77.9</v>
      </c>
      <c r="G216" s="94">
        <f>F216*1.15</f>
        <v>89.585</v>
      </c>
      <c r="H216" s="127"/>
      <c r="I216" s="94"/>
      <c r="J216" s="95"/>
    </row>
    <row r="217" spans="1:10" ht="13.5" thickBot="1">
      <c r="A217" s="46" t="s">
        <v>42</v>
      </c>
      <c r="B217" s="47" t="s">
        <v>9</v>
      </c>
      <c r="C217" s="47" t="s">
        <v>7</v>
      </c>
      <c r="D217" s="48">
        <v>0.5</v>
      </c>
      <c r="E217" s="48">
        <v>77.9</v>
      </c>
      <c r="F217" s="48">
        <f>D217*E217</f>
        <v>38.95</v>
      </c>
      <c r="G217" s="99">
        <f>F217*1.15</f>
        <v>44.7925</v>
      </c>
      <c r="H217" s="126">
        <f>SUM(G215:G217)</f>
        <v>274.6775</v>
      </c>
      <c r="I217" s="99"/>
      <c r="J217" s="100"/>
    </row>
    <row r="218" spans="1:10" ht="12.75">
      <c r="A218" s="43" t="s">
        <v>132</v>
      </c>
      <c r="B218" s="44" t="s">
        <v>134</v>
      </c>
      <c r="C218" s="44" t="s">
        <v>25</v>
      </c>
      <c r="D218" s="45">
        <v>1</v>
      </c>
      <c r="E218" s="45">
        <v>61</v>
      </c>
      <c r="F218" s="45">
        <f>D218*E218</f>
        <v>61</v>
      </c>
      <c r="G218" s="101">
        <f>F218*1.15</f>
        <v>70.14999999999999</v>
      </c>
      <c r="H218" s="125"/>
      <c r="I218" s="101"/>
      <c r="J218" s="102"/>
    </row>
    <row r="219" spans="1:10" ht="13.5" thickBot="1">
      <c r="A219" s="46" t="s">
        <v>132</v>
      </c>
      <c r="B219" s="47" t="s">
        <v>133</v>
      </c>
      <c r="C219" s="47" t="s">
        <v>25</v>
      </c>
      <c r="D219" s="48">
        <v>1</v>
      </c>
      <c r="E219" s="48">
        <v>93.9</v>
      </c>
      <c r="F219" s="48">
        <f>D219*E219</f>
        <v>93.9</v>
      </c>
      <c r="G219" s="99">
        <f>F219*1.15</f>
        <v>107.985</v>
      </c>
      <c r="H219" s="126">
        <f>G219+G218</f>
        <v>178.135</v>
      </c>
      <c r="I219" s="99"/>
      <c r="J219" s="100"/>
    </row>
    <row r="220" spans="1:10" ht="12.75">
      <c r="A220" s="43" t="s">
        <v>67</v>
      </c>
      <c r="B220" s="44" t="s">
        <v>6</v>
      </c>
      <c r="C220" s="44" t="s">
        <v>7</v>
      </c>
      <c r="D220" s="45">
        <v>0.5</v>
      </c>
      <c r="E220" s="45">
        <v>122</v>
      </c>
      <c r="F220" s="45">
        <f>D220*E220</f>
        <v>61</v>
      </c>
      <c r="G220" s="101">
        <f>F220*1.15</f>
        <v>70.14999999999999</v>
      </c>
      <c r="H220" s="125"/>
      <c r="I220" s="101"/>
      <c r="J220" s="102"/>
    </row>
    <row r="221" spans="1:10" ht="12.75">
      <c r="A221" s="49" t="s">
        <v>67</v>
      </c>
      <c r="B221" s="50" t="s">
        <v>8</v>
      </c>
      <c r="C221" s="50" t="s">
        <v>7</v>
      </c>
      <c r="D221" s="51">
        <v>1</v>
      </c>
      <c r="E221" s="51">
        <v>77.9</v>
      </c>
      <c r="F221" s="51">
        <f>D221*E221</f>
        <v>77.9</v>
      </c>
      <c r="G221" s="94">
        <f>F221*1.15</f>
        <v>89.585</v>
      </c>
      <c r="H221" s="127"/>
      <c r="I221" s="94"/>
      <c r="J221" s="95"/>
    </row>
    <row r="222" spans="1:10" ht="13.5" thickBot="1">
      <c r="A222" s="52" t="s">
        <v>67</v>
      </c>
      <c r="B222" s="53" t="s">
        <v>9</v>
      </c>
      <c r="C222" s="53" t="s">
        <v>7</v>
      </c>
      <c r="D222" s="54">
        <v>1</v>
      </c>
      <c r="E222" s="54">
        <v>77.9</v>
      </c>
      <c r="F222" s="54">
        <f>D222*E222</f>
        <v>77.9</v>
      </c>
      <c r="G222" s="107">
        <f>F222*1.15</f>
        <v>89.585</v>
      </c>
      <c r="H222" s="126">
        <f>SUM(G220:G222)</f>
        <v>249.32</v>
      </c>
      <c r="I222" s="107"/>
      <c r="J222" s="108"/>
    </row>
    <row r="223" spans="1:10" ht="12.75">
      <c r="A223" s="55" t="s">
        <v>54</v>
      </c>
      <c r="B223" s="56" t="s">
        <v>6</v>
      </c>
      <c r="C223" s="56" t="s">
        <v>7</v>
      </c>
      <c r="D223" s="57">
        <v>0.5</v>
      </c>
      <c r="E223" s="57">
        <v>122</v>
      </c>
      <c r="F223" s="57">
        <f>D223*E223</f>
        <v>61</v>
      </c>
      <c r="G223" s="97">
        <f>F223*1.15</f>
        <v>70.14999999999999</v>
      </c>
      <c r="H223" s="128"/>
      <c r="I223" s="97"/>
      <c r="J223" s="98"/>
    </row>
    <row r="224" spans="1:10" ht="13.5" thickBot="1">
      <c r="A224" s="46" t="s">
        <v>54</v>
      </c>
      <c r="B224" s="47" t="s">
        <v>8</v>
      </c>
      <c r="C224" s="47" t="s">
        <v>7</v>
      </c>
      <c r="D224" s="48">
        <v>0.5</v>
      </c>
      <c r="E224" s="48">
        <v>77.9</v>
      </c>
      <c r="F224" s="48">
        <f>D224*E224</f>
        <v>38.95</v>
      </c>
      <c r="G224" s="99">
        <f>F224*1.15</f>
        <v>44.7925</v>
      </c>
      <c r="H224" s="126">
        <f>G224+G223</f>
        <v>114.9425</v>
      </c>
      <c r="I224" s="99"/>
      <c r="J224" s="100"/>
    </row>
    <row r="225" spans="1:10" ht="12.75">
      <c r="A225" s="43" t="s">
        <v>39</v>
      </c>
      <c r="B225" s="44" t="s">
        <v>6</v>
      </c>
      <c r="C225" s="44" t="s">
        <v>7</v>
      </c>
      <c r="D225" s="45">
        <v>0.5</v>
      </c>
      <c r="E225" s="45">
        <v>122</v>
      </c>
      <c r="F225" s="45">
        <f>D225*E225</f>
        <v>61</v>
      </c>
      <c r="G225" s="101">
        <f>F225*1.15</f>
        <v>70.14999999999999</v>
      </c>
      <c r="H225" s="125"/>
      <c r="I225" s="101"/>
      <c r="J225" s="102"/>
    </row>
    <row r="226" spans="1:10" ht="13.5" thickBot="1">
      <c r="A226" s="46" t="s">
        <v>39</v>
      </c>
      <c r="B226" s="47" t="s">
        <v>8</v>
      </c>
      <c r="C226" s="47" t="s">
        <v>7</v>
      </c>
      <c r="D226" s="48">
        <v>1</v>
      </c>
      <c r="E226" s="48">
        <v>77.9</v>
      </c>
      <c r="F226" s="48">
        <f>D226*E226</f>
        <v>77.9</v>
      </c>
      <c r="G226" s="99">
        <f>F226*1.15</f>
        <v>89.585</v>
      </c>
      <c r="H226" s="126">
        <f>G226+G225</f>
        <v>159.73499999999999</v>
      </c>
      <c r="I226" s="99"/>
      <c r="J226" s="100"/>
    </row>
    <row r="227" spans="1:10" ht="12.75">
      <c r="A227" s="43" t="s">
        <v>51</v>
      </c>
      <c r="B227" s="44" t="s">
        <v>6</v>
      </c>
      <c r="C227" s="44" t="s">
        <v>7</v>
      </c>
      <c r="D227" s="45">
        <v>2</v>
      </c>
      <c r="E227" s="45">
        <v>122</v>
      </c>
      <c r="F227" s="45">
        <f>D227*E227</f>
        <v>244</v>
      </c>
      <c r="G227" s="101">
        <f>F227*1.15</f>
        <v>280.59999999999997</v>
      </c>
      <c r="H227" s="125"/>
      <c r="I227" s="101"/>
      <c r="J227" s="102"/>
    </row>
    <row r="228" spans="1:10" ht="13.5" thickBot="1">
      <c r="A228" s="46" t="s">
        <v>51</v>
      </c>
      <c r="B228" s="47" t="s">
        <v>8</v>
      </c>
      <c r="C228" s="47" t="s">
        <v>7</v>
      </c>
      <c r="D228" s="48">
        <v>2</v>
      </c>
      <c r="E228" s="48">
        <v>77.9</v>
      </c>
      <c r="F228" s="48">
        <f>D228*E228</f>
        <v>155.8</v>
      </c>
      <c r="G228" s="99">
        <f>F228*1.15</f>
        <v>179.17</v>
      </c>
      <c r="H228" s="126">
        <f>G228+G227</f>
        <v>459.77</v>
      </c>
      <c r="I228" s="99"/>
      <c r="J228" s="100"/>
    </row>
    <row r="229" spans="1:10" ht="13.5" thickBot="1">
      <c r="A229" s="40" t="s">
        <v>46</v>
      </c>
      <c r="B229" s="41" t="s">
        <v>6</v>
      </c>
      <c r="C229" s="41" t="s">
        <v>7</v>
      </c>
      <c r="D229" s="42">
        <v>0.5</v>
      </c>
      <c r="E229" s="42">
        <v>122</v>
      </c>
      <c r="F229" s="42">
        <f>D229*E229</f>
        <v>61</v>
      </c>
      <c r="G229" s="105">
        <f>F229*1.15</f>
        <v>70.14999999999999</v>
      </c>
      <c r="H229" s="124">
        <f>G229</f>
        <v>70.14999999999999</v>
      </c>
      <c r="I229" s="105"/>
      <c r="J229" s="106"/>
    </row>
    <row r="230" spans="1:10" ht="13.5" thickBot="1">
      <c r="A230" s="40" t="s">
        <v>62</v>
      </c>
      <c r="B230" s="41" t="s">
        <v>9</v>
      </c>
      <c r="C230" s="41" t="s">
        <v>7</v>
      </c>
      <c r="D230" s="42">
        <v>1</v>
      </c>
      <c r="E230" s="42">
        <v>77.9</v>
      </c>
      <c r="F230" s="42">
        <f>D230*E230</f>
        <v>77.9</v>
      </c>
      <c r="G230" s="105">
        <f>F230*1.15</f>
        <v>89.585</v>
      </c>
      <c r="H230" s="124">
        <f>G230</f>
        <v>89.585</v>
      </c>
      <c r="I230" s="105"/>
      <c r="J230" s="106"/>
    </row>
    <row r="231" spans="1:8" ht="12.75">
      <c r="A231" s="44"/>
      <c r="B231" s="44"/>
      <c r="C231" s="44"/>
      <c r="D231" s="45"/>
      <c r="E231" s="45"/>
      <c r="F231" s="45">
        <f>SUM(F2:F230)</f>
        <v>26934.34000000003</v>
      </c>
      <c r="G231" s="45">
        <f>SUM(G2:G230)</f>
        <v>30587.722899999975</v>
      </c>
      <c r="H231" s="45">
        <f>SUM(H2:H230)</f>
        <v>30587.722899999997</v>
      </c>
    </row>
    <row r="233" ht="12.75">
      <c r="G233" s="93">
        <f>G204+G202+G150+G145+G121+G108+G71+G25</f>
        <v>1375.07</v>
      </c>
    </row>
    <row r="234" spans="7:8" ht="12.75">
      <c r="G234" s="93">
        <f>G231-G233</f>
        <v>29212.652899999975</v>
      </c>
      <c r="H234" s="134">
        <f>H189+H190+H191+H192+H193+H177+H178+H179</f>
        <v>2277.796</v>
      </c>
    </row>
    <row r="235" ht="12.75">
      <c r="H235" s="134">
        <f>H231-H234</f>
        <v>28309.9269</v>
      </c>
    </row>
  </sheetData>
  <autoFilter ref="A1:B346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6"/>
  <sheetViews>
    <sheetView workbookViewId="0" topLeftCell="A1">
      <pane ySplit="1" topLeftCell="BM197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15.00390625" style="0" customWidth="1"/>
    <col min="2" max="2" width="70.28125" style="0" customWidth="1"/>
    <col min="3" max="3" width="5.8515625" style="0" customWidth="1"/>
    <col min="4" max="4" width="7.00390625" style="5" customWidth="1"/>
    <col min="5" max="5" width="12.00390625" style="5" customWidth="1"/>
    <col min="6" max="6" width="9.140625" style="5" customWidth="1"/>
    <col min="7" max="10" width="9.140625" style="90" customWidth="1"/>
    <col min="11" max="12" width="9.140625" style="5" customWidth="1"/>
  </cols>
  <sheetData>
    <row r="1" spans="1:12" s="1" customFormat="1" ht="13.5" thickBot="1">
      <c r="A1" s="1" t="s">
        <v>0</v>
      </c>
      <c r="B1" s="1" t="s">
        <v>1</v>
      </c>
      <c r="C1" s="1" t="s">
        <v>2</v>
      </c>
      <c r="D1" s="3" t="s">
        <v>3</v>
      </c>
      <c r="E1" s="3" t="s">
        <v>4</v>
      </c>
      <c r="F1" s="85" t="s">
        <v>163</v>
      </c>
      <c r="G1" s="89" t="s">
        <v>164</v>
      </c>
      <c r="H1" s="86" t="s">
        <v>165</v>
      </c>
      <c r="I1" s="87" t="s">
        <v>166</v>
      </c>
      <c r="J1" s="88" t="s">
        <v>167</v>
      </c>
      <c r="K1" s="3"/>
      <c r="L1" s="3"/>
    </row>
    <row r="2" spans="1:7" ht="12.75">
      <c r="A2" s="6" t="s">
        <v>70</v>
      </c>
      <c r="B2" s="7" t="s">
        <v>6</v>
      </c>
      <c r="C2" s="7" t="s">
        <v>7</v>
      </c>
      <c r="D2" s="8">
        <v>1</v>
      </c>
      <c r="E2" s="8">
        <v>122</v>
      </c>
      <c r="F2" s="9">
        <f>D2*E2</f>
        <v>122</v>
      </c>
      <c r="G2" s="90">
        <f>F2*1.15</f>
        <v>140.29999999999998</v>
      </c>
    </row>
    <row r="3" spans="1:7" ht="12.75">
      <c r="A3" s="10" t="s">
        <v>72</v>
      </c>
      <c r="B3" s="11" t="s">
        <v>6</v>
      </c>
      <c r="C3" s="11" t="s">
        <v>25</v>
      </c>
      <c r="D3" s="12">
        <v>1</v>
      </c>
      <c r="E3" s="12">
        <v>122</v>
      </c>
      <c r="F3" s="13">
        <f>D3*E3</f>
        <v>122</v>
      </c>
      <c r="G3" s="90">
        <f>F3*1.15</f>
        <v>140.29999999999998</v>
      </c>
    </row>
    <row r="4" spans="1:7" ht="12.75">
      <c r="A4" s="10" t="s">
        <v>79</v>
      </c>
      <c r="B4" s="11" t="s">
        <v>6</v>
      </c>
      <c r="C4" s="11" t="s">
        <v>7</v>
      </c>
      <c r="D4" s="12">
        <v>0.5</v>
      </c>
      <c r="E4" s="12">
        <v>122</v>
      </c>
      <c r="F4" s="13">
        <f>D4*E4</f>
        <v>61</v>
      </c>
      <c r="G4" s="90">
        <f>F4*1.15</f>
        <v>70.14999999999999</v>
      </c>
    </row>
    <row r="5" spans="1:7" ht="12.75">
      <c r="A5" s="10" t="s">
        <v>5</v>
      </c>
      <c r="B5" s="11" t="s">
        <v>6</v>
      </c>
      <c r="C5" s="11" t="s">
        <v>7</v>
      </c>
      <c r="D5" s="12">
        <v>0.5</v>
      </c>
      <c r="E5" s="12">
        <v>122</v>
      </c>
      <c r="F5" s="13">
        <f>D5*E5</f>
        <v>61</v>
      </c>
      <c r="G5" s="90">
        <f>F5*1.15</f>
        <v>70.14999999999999</v>
      </c>
    </row>
    <row r="6" spans="1:7" ht="12.75">
      <c r="A6" s="10" t="s">
        <v>11</v>
      </c>
      <c r="B6" s="11" t="s">
        <v>6</v>
      </c>
      <c r="C6" s="11" t="s">
        <v>7</v>
      </c>
      <c r="D6" s="12">
        <v>1</v>
      </c>
      <c r="E6" s="12">
        <v>122</v>
      </c>
      <c r="F6" s="13">
        <f>D6*E6</f>
        <v>122</v>
      </c>
      <c r="G6" s="90">
        <f>F6*1.15</f>
        <v>140.29999999999998</v>
      </c>
    </row>
    <row r="7" spans="1:7" ht="12.75">
      <c r="A7" s="10" t="s">
        <v>12</v>
      </c>
      <c r="B7" s="11" t="s">
        <v>6</v>
      </c>
      <c r="C7" s="11" t="s">
        <v>7</v>
      </c>
      <c r="D7" s="12">
        <v>0.5</v>
      </c>
      <c r="E7" s="12">
        <v>122</v>
      </c>
      <c r="F7" s="13">
        <f>D7*E7</f>
        <v>61</v>
      </c>
      <c r="G7" s="90">
        <f>F7*1.15</f>
        <v>70.14999999999999</v>
      </c>
    </row>
    <row r="8" spans="1:7" ht="12.75">
      <c r="A8" s="10" t="s">
        <v>13</v>
      </c>
      <c r="B8" s="11" t="s">
        <v>6</v>
      </c>
      <c r="C8" s="11" t="s">
        <v>7</v>
      </c>
      <c r="D8" s="12">
        <v>0.5</v>
      </c>
      <c r="E8" s="12">
        <v>122</v>
      </c>
      <c r="F8" s="13">
        <f>D8*E8</f>
        <v>61</v>
      </c>
      <c r="G8" s="90">
        <f>F8*1.15</f>
        <v>70.14999999999999</v>
      </c>
    </row>
    <row r="9" spans="1:7" ht="12.75">
      <c r="A9" s="10" t="s">
        <v>15</v>
      </c>
      <c r="B9" s="11" t="s">
        <v>6</v>
      </c>
      <c r="C9" s="11" t="s">
        <v>7</v>
      </c>
      <c r="D9" s="12">
        <v>0.5</v>
      </c>
      <c r="E9" s="12">
        <v>122</v>
      </c>
      <c r="F9" s="13">
        <f>D9*E9</f>
        <v>61</v>
      </c>
      <c r="G9" s="90">
        <f>F9*1.15</f>
        <v>70.14999999999999</v>
      </c>
    </row>
    <row r="10" spans="1:7" ht="12.75">
      <c r="A10" s="10" t="s">
        <v>19</v>
      </c>
      <c r="B10" s="11" t="s">
        <v>6</v>
      </c>
      <c r="C10" s="11" t="s">
        <v>7</v>
      </c>
      <c r="D10" s="12">
        <v>0.5</v>
      </c>
      <c r="E10" s="12">
        <v>122</v>
      </c>
      <c r="F10" s="13">
        <f>D10*E10</f>
        <v>61</v>
      </c>
      <c r="G10" s="90">
        <f>F10*1.15</f>
        <v>70.14999999999999</v>
      </c>
    </row>
    <row r="11" spans="1:7" ht="12.75">
      <c r="A11" s="10" t="s">
        <v>20</v>
      </c>
      <c r="B11" s="11" t="s">
        <v>6</v>
      </c>
      <c r="C11" s="11" t="s">
        <v>7</v>
      </c>
      <c r="D11" s="12">
        <v>0.5</v>
      </c>
      <c r="E11" s="12">
        <v>122</v>
      </c>
      <c r="F11" s="13">
        <f>D11*E11</f>
        <v>61</v>
      </c>
      <c r="G11" s="90">
        <f>F11*1.15</f>
        <v>70.14999999999999</v>
      </c>
    </row>
    <row r="12" spans="1:7" ht="12.75">
      <c r="A12" s="10" t="s">
        <v>21</v>
      </c>
      <c r="B12" s="11" t="s">
        <v>6</v>
      </c>
      <c r="C12" s="11" t="s">
        <v>7</v>
      </c>
      <c r="D12" s="12">
        <v>0.5</v>
      </c>
      <c r="E12" s="12">
        <v>122</v>
      </c>
      <c r="F12" s="13">
        <f>D12*E12</f>
        <v>61</v>
      </c>
      <c r="G12" s="90">
        <f>F12*1.15</f>
        <v>70.14999999999999</v>
      </c>
    </row>
    <row r="13" spans="1:7" ht="12.75">
      <c r="A13" s="10" t="s">
        <v>22</v>
      </c>
      <c r="B13" s="11" t="s">
        <v>6</v>
      </c>
      <c r="C13" s="11" t="s">
        <v>7</v>
      </c>
      <c r="D13" s="12">
        <v>1</v>
      </c>
      <c r="E13" s="12">
        <v>122</v>
      </c>
      <c r="F13" s="13">
        <f>D13*E13</f>
        <v>122</v>
      </c>
      <c r="G13" s="90">
        <f>F13*1.15</f>
        <v>140.29999999999998</v>
      </c>
    </row>
    <row r="14" spans="1:7" ht="12.75">
      <c r="A14" s="10" t="s">
        <v>24</v>
      </c>
      <c r="B14" s="11" t="s">
        <v>6</v>
      </c>
      <c r="C14" s="11" t="s">
        <v>25</v>
      </c>
      <c r="D14" s="12">
        <v>0.5</v>
      </c>
      <c r="E14" s="12">
        <v>122</v>
      </c>
      <c r="F14" s="13">
        <f>D14*E14</f>
        <v>61</v>
      </c>
      <c r="G14" s="90">
        <f>F14*1.15</f>
        <v>70.14999999999999</v>
      </c>
    </row>
    <row r="15" spans="1:7" ht="12.75">
      <c r="A15" s="10" t="s">
        <v>28</v>
      </c>
      <c r="B15" s="11" t="s">
        <v>6</v>
      </c>
      <c r="C15" s="11" t="s">
        <v>7</v>
      </c>
      <c r="D15" s="12">
        <v>0.5</v>
      </c>
      <c r="E15" s="12">
        <v>122</v>
      </c>
      <c r="F15" s="13">
        <f>D15*E15</f>
        <v>61</v>
      </c>
      <c r="G15" s="90">
        <f>F15*1.15</f>
        <v>70.14999999999999</v>
      </c>
    </row>
    <row r="16" spans="1:7" ht="12.75">
      <c r="A16" s="10" t="s">
        <v>29</v>
      </c>
      <c r="B16" s="11" t="s">
        <v>6</v>
      </c>
      <c r="C16" s="11" t="s">
        <v>7</v>
      </c>
      <c r="D16" s="12">
        <v>0.5</v>
      </c>
      <c r="E16" s="12">
        <v>122</v>
      </c>
      <c r="F16" s="13">
        <f>D16*E16</f>
        <v>61</v>
      </c>
      <c r="G16" s="90">
        <f>F16*1.15</f>
        <v>70.14999999999999</v>
      </c>
    </row>
    <row r="17" spans="1:7" ht="12.75">
      <c r="A17" s="10" t="s">
        <v>30</v>
      </c>
      <c r="B17" s="11" t="s">
        <v>6</v>
      </c>
      <c r="C17" s="11" t="s">
        <v>7</v>
      </c>
      <c r="D17" s="12">
        <v>0.5</v>
      </c>
      <c r="E17" s="12">
        <v>122</v>
      </c>
      <c r="F17" s="13">
        <f>D17*E17</f>
        <v>61</v>
      </c>
      <c r="G17" s="90">
        <f>F17*1.15</f>
        <v>70.14999999999999</v>
      </c>
    </row>
    <row r="18" spans="1:7" ht="12.75">
      <c r="A18" s="10" t="s">
        <v>32</v>
      </c>
      <c r="B18" s="11" t="s">
        <v>6</v>
      </c>
      <c r="C18" s="11" t="s">
        <v>7</v>
      </c>
      <c r="D18" s="12">
        <v>0.5</v>
      </c>
      <c r="E18" s="12">
        <v>122</v>
      </c>
      <c r="F18" s="13">
        <f>D18*E18</f>
        <v>61</v>
      </c>
      <c r="G18" s="90">
        <f>F18*1.15</f>
        <v>70.14999999999999</v>
      </c>
    </row>
    <row r="19" spans="1:7" ht="12.75">
      <c r="A19" s="10" t="s">
        <v>33</v>
      </c>
      <c r="B19" s="11" t="s">
        <v>6</v>
      </c>
      <c r="C19" s="11" t="s">
        <v>7</v>
      </c>
      <c r="D19" s="12">
        <v>0.5</v>
      </c>
      <c r="E19" s="12">
        <v>122</v>
      </c>
      <c r="F19" s="13">
        <f>D19*E19</f>
        <v>61</v>
      </c>
      <c r="G19" s="90">
        <f>F19*1.15</f>
        <v>70.14999999999999</v>
      </c>
    </row>
    <row r="20" spans="1:7" ht="12.75">
      <c r="A20" s="10" t="s">
        <v>34</v>
      </c>
      <c r="B20" s="11" t="s">
        <v>6</v>
      </c>
      <c r="C20" s="11" t="s">
        <v>7</v>
      </c>
      <c r="D20" s="12">
        <v>1</v>
      </c>
      <c r="E20" s="12">
        <v>122</v>
      </c>
      <c r="F20" s="13">
        <f>D20*E20</f>
        <v>122</v>
      </c>
      <c r="G20" s="90">
        <f>F20*1.15</f>
        <v>140.29999999999998</v>
      </c>
    </row>
    <row r="21" spans="1:7" ht="12.75">
      <c r="A21" s="10" t="s">
        <v>35</v>
      </c>
      <c r="B21" s="11" t="s">
        <v>6</v>
      </c>
      <c r="C21" s="11" t="s">
        <v>7</v>
      </c>
      <c r="D21" s="12">
        <v>0.5</v>
      </c>
      <c r="E21" s="12">
        <v>122</v>
      </c>
      <c r="F21" s="13">
        <f>D21*E21</f>
        <v>61</v>
      </c>
      <c r="G21" s="90">
        <f>F21*1.15</f>
        <v>70.14999999999999</v>
      </c>
    </row>
    <row r="22" spans="1:7" ht="12.75">
      <c r="A22" s="10" t="s">
        <v>35</v>
      </c>
      <c r="B22" s="11" t="s">
        <v>6</v>
      </c>
      <c r="C22" s="11" t="s">
        <v>7</v>
      </c>
      <c r="D22" s="12">
        <v>0.5</v>
      </c>
      <c r="E22" s="12">
        <v>122</v>
      </c>
      <c r="F22" s="13">
        <f>D22*E22</f>
        <v>61</v>
      </c>
      <c r="G22" s="90">
        <f>F22*1.15</f>
        <v>70.14999999999999</v>
      </c>
    </row>
    <row r="23" spans="1:7" ht="12.75">
      <c r="A23" s="10" t="s">
        <v>35</v>
      </c>
      <c r="B23" s="11" t="s">
        <v>6</v>
      </c>
      <c r="C23" s="11" t="s">
        <v>7</v>
      </c>
      <c r="D23" s="12">
        <v>1.5</v>
      </c>
      <c r="E23" s="12">
        <v>122</v>
      </c>
      <c r="F23" s="13">
        <f>D23*E23</f>
        <v>183</v>
      </c>
      <c r="G23" s="90">
        <f>F23*1.15</f>
        <v>210.45</v>
      </c>
    </row>
    <row r="24" spans="1:7" ht="12.75">
      <c r="A24" s="10" t="s">
        <v>5</v>
      </c>
      <c r="B24" s="11" t="s">
        <v>6</v>
      </c>
      <c r="C24" s="11" t="s">
        <v>7</v>
      </c>
      <c r="D24" s="12">
        <v>0.5</v>
      </c>
      <c r="E24" s="12">
        <v>122</v>
      </c>
      <c r="F24" s="13">
        <f>D24*E24</f>
        <v>61</v>
      </c>
      <c r="G24" s="90">
        <f>F24*1.15</f>
        <v>70.14999999999999</v>
      </c>
    </row>
    <row r="25" spans="1:7" ht="12.75">
      <c r="A25" s="78" t="s">
        <v>23</v>
      </c>
      <c r="B25" s="79" t="s">
        <v>6</v>
      </c>
      <c r="C25" s="79" t="s">
        <v>7</v>
      </c>
      <c r="D25" s="80">
        <v>2</v>
      </c>
      <c r="E25" s="80">
        <v>122</v>
      </c>
      <c r="F25" s="81">
        <f>D25*E25</f>
        <v>244</v>
      </c>
      <c r="G25" s="91">
        <f>F25*1.15</f>
        <v>280.59999999999997</v>
      </c>
    </row>
    <row r="26" spans="1:7" ht="12.75">
      <c r="A26" s="10" t="s">
        <v>37</v>
      </c>
      <c r="B26" s="11" t="s">
        <v>6</v>
      </c>
      <c r="C26" s="11" t="s">
        <v>7</v>
      </c>
      <c r="D26" s="12">
        <v>0.5</v>
      </c>
      <c r="E26" s="12">
        <v>122</v>
      </c>
      <c r="F26" s="13">
        <f>D26*E26</f>
        <v>61</v>
      </c>
      <c r="G26" s="90">
        <f>F26*1.15</f>
        <v>70.14999999999999</v>
      </c>
    </row>
    <row r="27" spans="1:7" ht="12.75">
      <c r="A27" s="10" t="s">
        <v>39</v>
      </c>
      <c r="B27" s="11" t="s">
        <v>6</v>
      </c>
      <c r="C27" s="11" t="s">
        <v>7</v>
      </c>
      <c r="D27" s="12">
        <v>0.5</v>
      </c>
      <c r="E27" s="12">
        <v>122</v>
      </c>
      <c r="F27" s="13">
        <f>D27*E27</f>
        <v>61</v>
      </c>
      <c r="G27" s="90">
        <f>F27*1.15</f>
        <v>70.14999999999999</v>
      </c>
    </row>
    <row r="28" spans="1:7" ht="12.75">
      <c r="A28" s="10" t="s">
        <v>40</v>
      </c>
      <c r="B28" s="11" t="s">
        <v>6</v>
      </c>
      <c r="C28" s="11" t="s">
        <v>7</v>
      </c>
      <c r="D28" s="12">
        <v>1</v>
      </c>
      <c r="E28" s="12">
        <v>122</v>
      </c>
      <c r="F28" s="13">
        <f>D28*E28</f>
        <v>122</v>
      </c>
      <c r="G28" s="90">
        <f>F28*1.15</f>
        <v>140.29999999999998</v>
      </c>
    </row>
    <row r="29" spans="1:7" ht="12.75">
      <c r="A29" s="10" t="s">
        <v>40</v>
      </c>
      <c r="B29" s="11" t="s">
        <v>6</v>
      </c>
      <c r="C29" s="11" t="s">
        <v>7</v>
      </c>
      <c r="D29" s="12">
        <v>1</v>
      </c>
      <c r="E29" s="12">
        <v>122</v>
      </c>
      <c r="F29" s="13">
        <f>D29*E29</f>
        <v>122</v>
      </c>
      <c r="G29" s="90">
        <f>F29*1.15</f>
        <v>140.29999999999998</v>
      </c>
    </row>
    <row r="30" spans="1:7" ht="12.75">
      <c r="A30" s="10" t="s">
        <v>41</v>
      </c>
      <c r="B30" s="11" t="s">
        <v>6</v>
      </c>
      <c r="C30" s="11" t="s">
        <v>7</v>
      </c>
      <c r="D30" s="12">
        <v>0.5</v>
      </c>
      <c r="E30" s="12">
        <v>122</v>
      </c>
      <c r="F30" s="13">
        <f>D30*E30</f>
        <v>61</v>
      </c>
      <c r="G30" s="90">
        <f>F30*1.15</f>
        <v>70.14999999999999</v>
      </c>
    </row>
    <row r="31" spans="1:7" ht="12.75">
      <c r="A31" s="10" t="s">
        <v>42</v>
      </c>
      <c r="B31" s="11" t="s">
        <v>6</v>
      </c>
      <c r="C31" s="11" t="s">
        <v>7</v>
      </c>
      <c r="D31" s="12">
        <v>1</v>
      </c>
      <c r="E31" s="12">
        <v>122</v>
      </c>
      <c r="F31" s="13">
        <f>D31*E31</f>
        <v>122</v>
      </c>
      <c r="G31" s="90">
        <f>F31*1.15</f>
        <v>140.29999999999998</v>
      </c>
    </row>
    <row r="32" spans="1:7" ht="12.75">
      <c r="A32" s="10" t="s">
        <v>43</v>
      </c>
      <c r="B32" s="11" t="s">
        <v>6</v>
      </c>
      <c r="C32" s="11" t="s">
        <v>7</v>
      </c>
      <c r="D32" s="12">
        <v>1</v>
      </c>
      <c r="E32" s="12">
        <v>122</v>
      </c>
      <c r="F32" s="13">
        <f>D32*E32</f>
        <v>122</v>
      </c>
      <c r="G32" s="90">
        <f>F32*1.15</f>
        <v>140.29999999999998</v>
      </c>
    </row>
    <row r="33" spans="1:7" ht="12.75">
      <c r="A33" s="10" t="s">
        <v>46</v>
      </c>
      <c r="B33" s="11" t="s">
        <v>6</v>
      </c>
      <c r="C33" s="11" t="s">
        <v>7</v>
      </c>
      <c r="D33" s="12">
        <v>0.5</v>
      </c>
      <c r="E33" s="12">
        <v>122</v>
      </c>
      <c r="F33" s="13">
        <f>D33*E33</f>
        <v>61</v>
      </c>
      <c r="G33" s="90">
        <f>F33*1.15</f>
        <v>70.14999999999999</v>
      </c>
    </row>
    <row r="34" spans="1:7" ht="12.75">
      <c r="A34" s="10" t="s">
        <v>47</v>
      </c>
      <c r="B34" s="11" t="s">
        <v>6</v>
      </c>
      <c r="C34" s="11" t="s">
        <v>7</v>
      </c>
      <c r="D34" s="12">
        <v>0.5</v>
      </c>
      <c r="E34" s="12">
        <v>122</v>
      </c>
      <c r="F34" s="13">
        <f>D34*E34</f>
        <v>61</v>
      </c>
      <c r="G34" s="90">
        <f>F34*1.15</f>
        <v>70.14999999999999</v>
      </c>
    </row>
    <row r="35" spans="1:7" ht="12.75">
      <c r="A35" s="10" t="s">
        <v>48</v>
      </c>
      <c r="B35" s="11" t="s">
        <v>6</v>
      </c>
      <c r="C35" s="11" t="s">
        <v>7</v>
      </c>
      <c r="D35" s="12">
        <v>0.5</v>
      </c>
      <c r="E35" s="12">
        <v>122</v>
      </c>
      <c r="F35" s="13">
        <f>D35*E35</f>
        <v>61</v>
      </c>
      <c r="G35" s="90">
        <f>F35*1.15</f>
        <v>70.14999999999999</v>
      </c>
    </row>
    <row r="36" spans="1:7" ht="12.75">
      <c r="A36" s="10" t="s">
        <v>17</v>
      </c>
      <c r="B36" s="11" t="s">
        <v>6</v>
      </c>
      <c r="C36" s="11" t="s">
        <v>7</v>
      </c>
      <c r="D36" s="12">
        <v>0.5</v>
      </c>
      <c r="E36" s="12">
        <v>122</v>
      </c>
      <c r="F36" s="13">
        <f>D36*E36</f>
        <v>61</v>
      </c>
      <c r="G36" s="90">
        <f>F36*1.15</f>
        <v>70.14999999999999</v>
      </c>
    </row>
    <row r="37" spans="1:7" ht="12.75">
      <c r="A37" s="10" t="s">
        <v>5</v>
      </c>
      <c r="B37" s="11" t="s">
        <v>6</v>
      </c>
      <c r="C37" s="11" t="s">
        <v>7</v>
      </c>
      <c r="D37" s="12">
        <v>0.5</v>
      </c>
      <c r="E37" s="12">
        <v>122</v>
      </c>
      <c r="F37" s="13">
        <f>D37*E37</f>
        <v>61</v>
      </c>
      <c r="G37" s="90">
        <f>F37*1.15</f>
        <v>70.14999999999999</v>
      </c>
    </row>
    <row r="38" spans="1:7" ht="12.75">
      <c r="A38" s="10" t="s">
        <v>51</v>
      </c>
      <c r="B38" s="11" t="s">
        <v>6</v>
      </c>
      <c r="C38" s="11" t="s">
        <v>7</v>
      </c>
      <c r="D38" s="12">
        <v>2</v>
      </c>
      <c r="E38" s="12">
        <v>122</v>
      </c>
      <c r="F38" s="13">
        <f>D38*E38</f>
        <v>244</v>
      </c>
      <c r="G38" s="90">
        <f>F38*1.15</f>
        <v>280.59999999999997</v>
      </c>
    </row>
    <row r="39" spans="1:7" ht="12.75">
      <c r="A39" s="10" t="s">
        <v>53</v>
      </c>
      <c r="B39" s="11" t="s">
        <v>6</v>
      </c>
      <c r="C39" s="11" t="s">
        <v>25</v>
      </c>
      <c r="D39" s="12">
        <v>1</v>
      </c>
      <c r="E39" s="12">
        <v>122</v>
      </c>
      <c r="F39" s="13">
        <f>D39*E39</f>
        <v>122</v>
      </c>
      <c r="G39" s="90">
        <f>F39*1.15</f>
        <v>140.29999999999998</v>
      </c>
    </row>
    <row r="40" spans="1:7" ht="12.75">
      <c r="A40" s="10" t="s">
        <v>54</v>
      </c>
      <c r="B40" s="11" t="s">
        <v>6</v>
      </c>
      <c r="C40" s="11" t="s">
        <v>7</v>
      </c>
      <c r="D40" s="12">
        <v>0.5</v>
      </c>
      <c r="E40" s="12">
        <v>122</v>
      </c>
      <c r="F40" s="13">
        <f>D40*E40</f>
        <v>61</v>
      </c>
      <c r="G40" s="90">
        <f>F40*1.15</f>
        <v>70.14999999999999</v>
      </c>
    </row>
    <row r="41" spans="1:7" ht="12.75">
      <c r="A41" s="10" t="s">
        <v>43</v>
      </c>
      <c r="B41" s="11" t="s">
        <v>6</v>
      </c>
      <c r="C41" s="11" t="s">
        <v>7</v>
      </c>
      <c r="D41" s="12">
        <v>0.5</v>
      </c>
      <c r="E41" s="12">
        <v>122</v>
      </c>
      <c r="F41" s="13">
        <f>D41*E41</f>
        <v>61</v>
      </c>
      <c r="G41" s="90">
        <f>F41*1.15</f>
        <v>70.14999999999999</v>
      </c>
    </row>
    <row r="42" spans="1:7" ht="12.75">
      <c r="A42" s="10" t="s">
        <v>55</v>
      </c>
      <c r="B42" s="11" t="s">
        <v>6</v>
      </c>
      <c r="C42" s="11" t="s">
        <v>7</v>
      </c>
      <c r="D42" s="12">
        <v>1</v>
      </c>
      <c r="E42" s="12">
        <v>122</v>
      </c>
      <c r="F42" s="13">
        <f>D42*E42</f>
        <v>122</v>
      </c>
      <c r="G42" s="90">
        <f>F42*1.15</f>
        <v>140.29999999999998</v>
      </c>
    </row>
    <row r="43" spans="1:7" ht="12.75">
      <c r="A43" s="10" t="s">
        <v>43</v>
      </c>
      <c r="B43" s="11" t="s">
        <v>6</v>
      </c>
      <c r="C43" s="11" t="s">
        <v>7</v>
      </c>
      <c r="D43" s="12">
        <v>0.5</v>
      </c>
      <c r="E43" s="12">
        <v>122</v>
      </c>
      <c r="F43" s="13">
        <f>D43*E43</f>
        <v>61</v>
      </c>
      <c r="G43" s="90">
        <f>F43*1.15</f>
        <v>70.14999999999999</v>
      </c>
    </row>
    <row r="44" spans="1:7" ht="12.75">
      <c r="A44" s="10" t="s">
        <v>57</v>
      </c>
      <c r="B44" s="11" t="s">
        <v>6</v>
      </c>
      <c r="C44" s="11" t="s">
        <v>7</v>
      </c>
      <c r="D44" s="12">
        <v>0.5</v>
      </c>
      <c r="E44" s="12">
        <v>122</v>
      </c>
      <c r="F44" s="13">
        <f>D44*E44</f>
        <v>61</v>
      </c>
      <c r="G44" s="90">
        <f>F44*1.15</f>
        <v>70.14999999999999</v>
      </c>
    </row>
    <row r="45" spans="1:7" ht="12.75">
      <c r="A45" s="10" t="s">
        <v>58</v>
      </c>
      <c r="B45" s="11" t="s">
        <v>6</v>
      </c>
      <c r="C45" s="11" t="s">
        <v>7</v>
      </c>
      <c r="D45" s="12">
        <v>0.5</v>
      </c>
      <c r="E45" s="12">
        <v>122</v>
      </c>
      <c r="F45" s="13">
        <f>D45*E45</f>
        <v>61</v>
      </c>
      <c r="G45" s="90">
        <f>F45*1.15</f>
        <v>70.14999999999999</v>
      </c>
    </row>
    <row r="46" spans="1:7" ht="12.75">
      <c r="A46" s="10" t="s">
        <v>60</v>
      </c>
      <c r="B46" s="11" t="s">
        <v>6</v>
      </c>
      <c r="C46" s="11" t="s">
        <v>7</v>
      </c>
      <c r="D46" s="12">
        <v>0.5</v>
      </c>
      <c r="E46" s="12">
        <v>122</v>
      </c>
      <c r="F46" s="13">
        <f>D46*E46</f>
        <v>61</v>
      </c>
      <c r="G46" s="90">
        <f>F46*1.15</f>
        <v>70.14999999999999</v>
      </c>
    </row>
    <row r="47" spans="1:7" ht="12.75">
      <c r="A47" s="10" t="s">
        <v>61</v>
      </c>
      <c r="B47" s="11" t="s">
        <v>6</v>
      </c>
      <c r="C47" s="11" t="s">
        <v>7</v>
      </c>
      <c r="D47" s="12">
        <v>0.5</v>
      </c>
      <c r="E47" s="12">
        <v>122</v>
      </c>
      <c r="F47" s="13">
        <f>D47*E47</f>
        <v>61</v>
      </c>
      <c r="G47" s="90">
        <f>F47*1.15</f>
        <v>70.14999999999999</v>
      </c>
    </row>
    <row r="48" spans="1:7" ht="12.75">
      <c r="A48" s="10" t="s">
        <v>65</v>
      </c>
      <c r="B48" s="11" t="s">
        <v>6</v>
      </c>
      <c r="C48" s="11" t="s">
        <v>7</v>
      </c>
      <c r="D48" s="12">
        <v>1</v>
      </c>
      <c r="E48" s="12">
        <v>122</v>
      </c>
      <c r="F48" s="13">
        <f>D48*E48</f>
        <v>122</v>
      </c>
      <c r="G48" s="90">
        <f>F48*1.15</f>
        <v>140.29999999999998</v>
      </c>
    </row>
    <row r="49" spans="1:7" ht="12.75">
      <c r="A49" s="10" t="s">
        <v>67</v>
      </c>
      <c r="B49" s="11" t="s">
        <v>6</v>
      </c>
      <c r="C49" s="11" t="s">
        <v>7</v>
      </c>
      <c r="D49" s="12">
        <v>0.5</v>
      </c>
      <c r="E49" s="12">
        <v>122</v>
      </c>
      <c r="F49" s="13">
        <f>D49*E49</f>
        <v>61</v>
      </c>
      <c r="G49" s="90">
        <f>F49*1.15</f>
        <v>70.14999999999999</v>
      </c>
    </row>
    <row r="50" spans="1:7" ht="12.75">
      <c r="A50" s="10" t="s">
        <v>64</v>
      </c>
      <c r="B50" s="11" t="s">
        <v>6</v>
      </c>
      <c r="C50" s="11" t="s">
        <v>7</v>
      </c>
      <c r="D50" s="12">
        <v>0.5</v>
      </c>
      <c r="E50" s="12">
        <v>122</v>
      </c>
      <c r="F50" s="13">
        <f>D50*E50</f>
        <v>61</v>
      </c>
      <c r="G50" s="90">
        <f>F50*1.15</f>
        <v>70.14999999999999</v>
      </c>
    </row>
    <row r="51" spans="1:7" ht="12.75">
      <c r="A51" s="10" t="s">
        <v>68</v>
      </c>
      <c r="B51" s="11" t="s">
        <v>6</v>
      </c>
      <c r="C51" s="11" t="s">
        <v>7</v>
      </c>
      <c r="D51" s="12">
        <v>0.5</v>
      </c>
      <c r="E51" s="12">
        <v>122</v>
      </c>
      <c r="F51" s="13">
        <f>D51*E51</f>
        <v>61</v>
      </c>
      <c r="G51" s="90">
        <f>F51*1.15</f>
        <v>70.14999999999999</v>
      </c>
    </row>
    <row r="52" spans="1:7" ht="12.75">
      <c r="A52" s="10" t="s">
        <v>69</v>
      </c>
      <c r="B52" s="11" t="s">
        <v>6</v>
      </c>
      <c r="C52" s="11" t="s">
        <v>25</v>
      </c>
      <c r="D52" s="12">
        <v>0.5</v>
      </c>
      <c r="E52" s="12">
        <v>122</v>
      </c>
      <c r="F52" s="13">
        <f>D52*E52</f>
        <v>61</v>
      </c>
      <c r="G52" s="90">
        <f>F52*1.15</f>
        <v>70.14999999999999</v>
      </c>
    </row>
    <row r="53" spans="1:7" ht="12.75">
      <c r="A53" s="10" t="s">
        <v>74</v>
      </c>
      <c r="B53" s="11" t="s">
        <v>6</v>
      </c>
      <c r="C53" s="11" t="s">
        <v>7</v>
      </c>
      <c r="D53" s="12">
        <v>0.5</v>
      </c>
      <c r="E53" s="12">
        <v>122</v>
      </c>
      <c r="F53" s="13">
        <f>D53*E53</f>
        <v>61</v>
      </c>
      <c r="G53" s="90">
        <f>F53*1.15</f>
        <v>70.14999999999999</v>
      </c>
    </row>
    <row r="54" spans="1:7" ht="12.75">
      <c r="A54" s="10" t="s">
        <v>75</v>
      </c>
      <c r="B54" s="11" t="s">
        <v>6</v>
      </c>
      <c r="C54" s="11" t="s">
        <v>7</v>
      </c>
      <c r="D54" s="12">
        <v>0.5</v>
      </c>
      <c r="E54" s="12">
        <v>122</v>
      </c>
      <c r="F54" s="13">
        <f>D54*E54</f>
        <v>61</v>
      </c>
      <c r="G54" s="90">
        <f>F54*1.15</f>
        <v>70.14999999999999</v>
      </c>
    </row>
    <row r="55" spans="1:7" ht="12.75">
      <c r="A55" s="10" t="s">
        <v>76</v>
      </c>
      <c r="B55" s="11" t="s">
        <v>6</v>
      </c>
      <c r="C55" s="11" t="s">
        <v>25</v>
      </c>
      <c r="D55" s="12">
        <v>1</v>
      </c>
      <c r="E55" s="12">
        <v>122</v>
      </c>
      <c r="F55" s="13">
        <f>D55*E55</f>
        <v>122</v>
      </c>
      <c r="G55" s="90">
        <f>F55*1.15</f>
        <v>140.29999999999998</v>
      </c>
    </row>
    <row r="56" spans="1:7" ht="13.5" thickBot="1">
      <c r="A56" s="17" t="s">
        <v>78</v>
      </c>
      <c r="B56" s="18" t="s">
        <v>6</v>
      </c>
      <c r="C56" s="18" t="s">
        <v>7</v>
      </c>
      <c r="D56" s="19">
        <v>0.5</v>
      </c>
      <c r="E56" s="19">
        <v>122</v>
      </c>
      <c r="F56" s="20">
        <f>D56*E56</f>
        <v>61</v>
      </c>
      <c r="G56" s="90">
        <f>F56*1.15</f>
        <v>70.14999999999999</v>
      </c>
    </row>
    <row r="57" spans="1:7" ht="12.75">
      <c r="A57" s="22" t="s">
        <v>72</v>
      </c>
      <c r="B57" s="23" t="s">
        <v>8</v>
      </c>
      <c r="C57" s="23" t="s">
        <v>25</v>
      </c>
      <c r="D57" s="14">
        <v>1</v>
      </c>
      <c r="E57" s="14">
        <v>77.9</v>
      </c>
      <c r="F57" s="16">
        <f>D57*E57</f>
        <v>77.9</v>
      </c>
      <c r="G57" s="90">
        <f>F57*1.15</f>
        <v>89.585</v>
      </c>
    </row>
    <row r="58" spans="1:7" ht="12.75">
      <c r="A58" s="24" t="s">
        <v>71</v>
      </c>
      <c r="B58" s="21" t="s">
        <v>8</v>
      </c>
      <c r="C58" s="21" t="s">
        <v>7</v>
      </c>
      <c r="D58" s="15">
        <v>1</v>
      </c>
      <c r="E58" s="15">
        <v>77.9</v>
      </c>
      <c r="F58" s="25">
        <f>D58*E58</f>
        <v>77.9</v>
      </c>
      <c r="G58" s="90">
        <f>F58*1.15</f>
        <v>89.585</v>
      </c>
    </row>
    <row r="59" spans="1:7" ht="12.75">
      <c r="A59" s="24" t="s">
        <v>44</v>
      </c>
      <c r="B59" s="21" t="s">
        <v>8</v>
      </c>
      <c r="C59" s="21" t="s">
        <v>7</v>
      </c>
      <c r="D59" s="15">
        <v>0.5</v>
      </c>
      <c r="E59" s="15">
        <v>77.9</v>
      </c>
      <c r="F59" s="25">
        <f>D59*E59</f>
        <v>38.95</v>
      </c>
      <c r="G59" s="90">
        <f>F59*1.15</f>
        <v>44.7925</v>
      </c>
    </row>
    <row r="60" spans="1:7" ht="12.75">
      <c r="A60" s="24" t="s">
        <v>5</v>
      </c>
      <c r="B60" s="21" t="s">
        <v>8</v>
      </c>
      <c r="C60" s="21" t="s">
        <v>7</v>
      </c>
      <c r="D60" s="15">
        <v>1</v>
      </c>
      <c r="E60" s="15">
        <v>77.9</v>
      </c>
      <c r="F60" s="25">
        <f>D60*E60</f>
        <v>77.9</v>
      </c>
      <c r="G60" s="90">
        <f>F60*1.15</f>
        <v>89.585</v>
      </c>
    </row>
    <row r="61" spans="1:7" ht="12.75">
      <c r="A61" s="24" t="s">
        <v>10</v>
      </c>
      <c r="B61" s="21" t="s">
        <v>8</v>
      </c>
      <c r="C61" s="21" t="s">
        <v>7</v>
      </c>
      <c r="D61" s="15">
        <v>0.5</v>
      </c>
      <c r="E61" s="15">
        <v>77.9</v>
      </c>
      <c r="F61" s="25">
        <f>D61*E61</f>
        <v>38.95</v>
      </c>
      <c r="G61" s="90">
        <f>F61*1.15</f>
        <v>44.7925</v>
      </c>
    </row>
    <row r="62" spans="1:7" ht="12.75">
      <c r="A62" s="24" t="s">
        <v>11</v>
      </c>
      <c r="B62" s="21" t="s">
        <v>8</v>
      </c>
      <c r="C62" s="21" t="s">
        <v>7</v>
      </c>
      <c r="D62" s="15">
        <v>0.5</v>
      </c>
      <c r="E62" s="15">
        <v>77.9</v>
      </c>
      <c r="F62" s="25">
        <f>D62*E62</f>
        <v>38.95</v>
      </c>
      <c r="G62" s="90">
        <f>F62*1.15</f>
        <v>44.7925</v>
      </c>
    </row>
    <row r="63" spans="1:7" ht="12.75">
      <c r="A63" s="24" t="s">
        <v>12</v>
      </c>
      <c r="B63" s="21" t="s">
        <v>8</v>
      </c>
      <c r="C63" s="21" t="s">
        <v>7</v>
      </c>
      <c r="D63" s="15">
        <v>0.5</v>
      </c>
      <c r="E63" s="15">
        <v>77.9</v>
      </c>
      <c r="F63" s="25">
        <f>D63*E63</f>
        <v>38.95</v>
      </c>
      <c r="G63" s="90">
        <f>F63*1.15</f>
        <v>44.7925</v>
      </c>
    </row>
    <row r="64" spans="1:7" ht="12.75">
      <c r="A64" s="24" t="s">
        <v>14</v>
      </c>
      <c r="B64" s="21" t="s">
        <v>8</v>
      </c>
      <c r="C64" s="21" t="s">
        <v>7</v>
      </c>
      <c r="D64" s="15">
        <v>0.5</v>
      </c>
      <c r="E64" s="15">
        <v>77.9</v>
      </c>
      <c r="F64" s="25">
        <f>D64*E64</f>
        <v>38.95</v>
      </c>
      <c r="G64" s="90">
        <f>F64*1.15</f>
        <v>44.7925</v>
      </c>
    </row>
    <row r="65" spans="1:7" ht="12.75">
      <c r="A65" s="24" t="s">
        <v>16</v>
      </c>
      <c r="B65" s="21" t="s">
        <v>8</v>
      </c>
      <c r="C65" s="21" t="s">
        <v>7</v>
      </c>
      <c r="D65" s="15">
        <v>0.5</v>
      </c>
      <c r="E65" s="15">
        <v>77.9</v>
      </c>
      <c r="F65" s="25">
        <f>D65*E65</f>
        <v>38.95</v>
      </c>
      <c r="G65" s="90">
        <f>F65*1.15</f>
        <v>44.7925</v>
      </c>
    </row>
    <row r="66" spans="1:7" ht="12.75">
      <c r="A66" s="24" t="s">
        <v>17</v>
      </c>
      <c r="B66" s="21" t="s">
        <v>8</v>
      </c>
      <c r="C66" s="21" t="s">
        <v>7</v>
      </c>
      <c r="D66" s="15">
        <v>1</v>
      </c>
      <c r="E66" s="15">
        <v>77.9</v>
      </c>
      <c r="F66" s="25">
        <f>D66*E66</f>
        <v>77.9</v>
      </c>
      <c r="G66" s="90">
        <f>F66*1.15</f>
        <v>89.585</v>
      </c>
    </row>
    <row r="67" spans="1:7" ht="12.75">
      <c r="A67" s="24" t="s">
        <v>18</v>
      </c>
      <c r="B67" s="21" t="s">
        <v>8</v>
      </c>
      <c r="C67" s="21" t="s">
        <v>7</v>
      </c>
      <c r="D67" s="15">
        <v>1</v>
      </c>
      <c r="E67" s="15">
        <v>77.9</v>
      </c>
      <c r="F67" s="25">
        <f>D67*E67</f>
        <v>77.9</v>
      </c>
      <c r="G67" s="90">
        <f>F67*1.15</f>
        <v>89.585</v>
      </c>
    </row>
    <row r="68" spans="1:7" ht="12.75">
      <c r="A68" s="24" t="s">
        <v>28</v>
      </c>
      <c r="B68" s="21" t="s">
        <v>8</v>
      </c>
      <c r="C68" s="21" t="s">
        <v>7</v>
      </c>
      <c r="D68" s="15">
        <v>1</v>
      </c>
      <c r="E68" s="15">
        <v>77.9</v>
      </c>
      <c r="F68" s="25">
        <f>D68*E68</f>
        <v>77.9</v>
      </c>
      <c r="G68" s="90">
        <f>F68*1.15</f>
        <v>89.585</v>
      </c>
    </row>
    <row r="69" spans="1:7" ht="12.75">
      <c r="A69" s="24" t="s">
        <v>30</v>
      </c>
      <c r="B69" s="21" t="s">
        <v>8</v>
      </c>
      <c r="C69" s="21" t="s">
        <v>7</v>
      </c>
      <c r="D69" s="15">
        <v>0.5</v>
      </c>
      <c r="E69" s="15">
        <v>77.9</v>
      </c>
      <c r="F69" s="25">
        <f>D69*E69</f>
        <v>38.95</v>
      </c>
      <c r="G69" s="90">
        <f>F69*1.15</f>
        <v>44.7925</v>
      </c>
    </row>
    <row r="70" spans="1:7" ht="12.75">
      <c r="A70" s="24" t="s">
        <v>31</v>
      </c>
      <c r="B70" s="21" t="s">
        <v>8</v>
      </c>
      <c r="C70" s="21" t="s">
        <v>25</v>
      </c>
      <c r="D70" s="15">
        <v>0.5</v>
      </c>
      <c r="E70" s="15">
        <v>77.9</v>
      </c>
      <c r="F70" s="25">
        <f>D70*E70</f>
        <v>38.95</v>
      </c>
      <c r="G70" s="90">
        <f>F70*1.15</f>
        <v>44.7925</v>
      </c>
    </row>
    <row r="71" spans="1:7" ht="12.75">
      <c r="A71" s="78" t="s">
        <v>23</v>
      </c>
      <c r="B71" s="79" t="s">
        <v>8</v>
      </c>
      <c r="C71" s="79" t="s">
        <v>7</v>
      </c>
      <c r="D71" s="80">
        <v>1</v>
      </c>
      <c r="E71" s="80">
        <v>77.9</v>
      </c>
      <c r="F71" s="81">
        <f>D71*E71</f>
        <v>77.9</v>
      </c>
      <c r="G71" s="91">
        <f>F71*1.15</f>
        <v>89.585</v>
      </c>
    </row>
    <row r="72" spans="1:7" ht="12.75">
      <c r="A72" s="24" t="s">
        <v>33</v>
      </c>
      <c r="B72" s="21" t="s">
        <v>8</v>
      </c>
      <c r="C72" s="21" t="s">
        <v>7</v>
      </c>
      <c r="D72" s="15">
        <v>1</v>
      </c>
      <c r="E72" s="15">
        <v>77.9</v>
      </c>
      <c r="F72" s="25">
        <f>D72*E72</f>
        <v>77.9</v>
      </c>
      <c r="G72" s="90">
        <f>F72*1.15</f>
        <v>89.585</v>
      </c>
    </row>
    <row r="73" spans="1:7" ht="12.75">
      <c r="A73" s="24" t="s">
        <v>34</v>
      </c>
      <c r="B73" s="21" t="s">
        <v>8</v>
      </c>
      <c r="C73" s="21" t="s">
        <v>7</v>
      </c>
      <c r="D73" s="15">
        <v>1.5</v>
      </c>
      <c r="E73" s="15">
        <v>77.9</v>
      </c>
      <c r="F73" s="25">
        <f>D73*E73</f>
        <v>116.85000000000001</v>
      </c>
      <c r="G73" s="90">
        <f>F73*1.15</f>
        <v>134.3775</v>
      </c>
    </row>
    <row r="74" spans="1:7" ht="12.75">
      <c r="A74" s="24" t="s">
        <v>36</v>
      </c>
      <c r="B74" s="21" t="s">
        <v>8</v>
      </c>
      <c r="C74" s="21" t="s">
        <v>7</v>
      </c>
      <c r="D74" s="15">
        <v>0.5</v>
      </c>
      <c r="E74" s="15">
        <v>77.9</v>
      </c>
      <c r="F74" s="25">
        <f>D74*E74</f>
        <v>38.95</v>
      </c>
      <c r="G74" s="90">
        <f>F74*1.15</f>
        <v>44.7925</v>
      </c>
    </row>
    <row r="75" spans="1:7" ht="12.75">
      <c r="A75" s="24" t="s">
        <v>37</v>
      </c>
      <c r="B75" s="21" t="s">
        <v>8</v>
      </c>
      <c r="C75" s="21" t="s">
        <v>7</v>
      </c>
      <c r="D75" s="15">
        <v>1</v>
      </c>
      <c r="E75" s="15">
        <v>77.9</v>
      </c>
      <c r="F75" s="25">
        <f>D75*E75</f>
        <v>77.9</v>
      </c>
      <c r="G75" s="90">
        <f>F75*1.15</f>
        <v>89.585</v>
      </c>
    </row>
    <row r="76" spans="1:7" ht="12.75">
      <c r="A76" s="24" t="s">
        <v>38</v>
      </c>
      <c r="B76" s="21" t="s">
        <v>8</v>
      </c>
      <c r="C76" s="21" t="s">
        <v>25</v>
      </c>
      <c r="D76" s="15">
        <v>0.5</v>
      </c>
      <c r="E76" s="15">
        <v>77.9</v>
      </c>
      <c r="F76" s="25">
        <f>D76*E76</f>
        <v>38.95</v>
      </c>
      <c r="G76" s="90">
        <f>F76*1.15</f>
        <v>44.7925</v>
      </c>
    </row>
    <row r="77" spans="1:7" ht="12.75">
      <c r="A77" s="24" t="s">
        <v>39</v>
      </c>
      <c r="B77" s="21" t="s">
        <v>8</v>
      </c>
      <c r="C77" s="21" t="s">
        <v>7</v>
      </c>
      <c r="D77" s="15">
        <v>1</v>
      </c>
      <c r="E77" s="15">
        <v>77.9</v>
      </c>
      <c r="F77" s="25">
        <f>D77*E77</f>
        <v>77.9</v>
      </c>
      <c r="G77" s="90">
        <f>F77*1.15</f>
        <v>89.585</v>
      </c>
    </row>
    <row r="78" spans="1:7" ht="12.75">
      <c r="A78" s="24" t="s">
        <v>40</v>
      </c>
      <c r="B78" s="21" t="s">
        <v>8</v>
      </c>
      <c r="C78" s="21" t="s">
        <v>7</v>
      </c>
      <c r="D78" s="15">
        <v>1</v>
      </c>
      <c r="E78" s="15">
        <v>77.9</v>
      </c>
      <c r="F78" s="25">
        <f>D78*E78</f>
        <v>77.9</v>
      </c>
      <c r="G78" s="90">
        <f>F78*1.15</f>
        <v>89.585</v>
      </c>
    </row>
    <row r="79" spans="1:7" ht="12.75">
      <c r="A79" s="24" t="s">
        <v>41</v>
      </c>
      <c r="B79" s="21" t="s">
        <v>8</v>
      </c>
      <c r="C79" s="21" t="s">
        <v>7</v>
      </c>
      <c r="D79" s="15">
        <v>1</v>
      </c>
      <c r="E79" s="15">
        <v>77.9</v>
      </c>
      <c r="F79" s="25">
        <f>D79*E79</f>
        <v>77.9</v>
      </c>
      <c r="G79" s="90">
        <f>F79*1.15</f>
        <v>89.585</v>
      </c>
    </row>
    <row r="80" spans="1:7" ht="12.75">
      <c r="A80" s="24" t="s">
        <v>42</v>
      </c>
      <c r="B80" s="21" t="s">
        <v>8</v>
      </c>
      <c r="C80" s="21" t="s">
        <v>7</v>
      </c>
      <c r="D80" s="15">
        <v>1</v>
      </c>
      <c r="E80" s="15">
        <v>77.9</v>
      </c>
      <c r="F80" s="25">
        <f>D80*E80</f>
        <v>77.9</v>
      </c>
      <c r="G80" s="90">
        <f>F80*1.15</f>
        <v>89.585</v>
      </c>
    </row>
    <row r="81" spans="1:7" ht="12.75">
      <c r="A81" s="24" t="s">
        <v>43</v>
      </c>
      <c r="B81" s="21" t="s">
        <v>8</v>
      </c>
      <c r="C81" s="21" t="s">
        <v>7</v>
      </c>
      <c r="D81" s="15">
        <v>0.5</v>
      </c>
      <c r="E81" s="15">
        <v>77.9</v>
      </c>
      <c r="F81" s="25">
        <f>D81*E81</f>
        <v>38.95</v>
      </c>
      <c r="G81" s="90">
        <f>F81*1.15</f>
        <v>44.7925</v>
      </c>
    </row>
    <row r="82" spans="1:7" ht="12.75">
      <c r="A82" s="24" t="s">
        <v>5</v>
      </c>
      <c r="B82" s="21" t="s">
        <v>8</v>
      </c>
      <c r="C82" s="21" t="s">
        <v>7</v>
      </c>
      <c r="D82" s="15">
        <v>0.5</v>
      </c>
      <c r="E82" s="15">
        <v>77.9</v>
      </c>
      <c r="F82" s="25">
        <f>D82*E82</f>
        <v>38.95</v>
      </c>
      <c r="G82" s="90">
        <f>F82*1.15</f>
        <v>44.7925</v>
      </c>
    </row>
    <row r="83" spans="1:7" ht="12.75">
      <c r="A83" s="24" t="s">
        <v>50</v>
      </c>
      <c r="B83" s="21" t="s">
        <v>8</v>
      </c>
      <c r="C83" s="21" t="s">
        <v>7</v>
      </c>
      <c r="D83" s="15">
        <v>0.5</v>
      </c>
      <c r="E83" s="15">
        <v>77.9</v>
      </c>
      <c r="F83" s="25">
        <f>D83*E83</f>
        <v>38.95</v>
      </c>
      <c r="G83" s="90">
        <f>F83*1.15</f>
        <v>44.7925</v>
      </c>
    </row>
    <row r="84" spans="1:7" ht="12.75">
      <c r="A84" s="24" t="s">
        <v>51</v>
      </c>
      <c r="B84" s="21" t="s">
        <v>8</v>
      </c>
      <c r="C84" s="21" t="s">
        <v>7</v>
      </c>
      <c r="D84" s="15">
        <v>2</v>
      </c>
      <c r="E84" s="15">
        <v>77.9</v>
      </c>
      <c r="F84" s="25">
        <f>D84*E84</f>
        <v>155.8</v>
      </c>
      <c r="G84" s="90">
        <f>F84*1.15</f>
        <v>179.17</v>
      </c>
    </row>
    <row r="85" spans="1:7" ht="12.75">
      <c r="A85" s="24" t="s">
        <v>52</v>
      </c>
      <c r="B85" s="21" t="s">
        <v>8</v>
      </c>
      <c r="C85" s="21" t="s">
        <v>7</v>
      </c>
      <c r="D85" s="15">
        <v>1</v>
      </c>
      <c r="E85" s="15">
        <v>77.9</v>
      </c>
      <c r="F85" s="25">
        <f>D85*E85</f>
        <v>77.9</v>
      </c>
      <c r="G85" s="90">
        <f>F85*1.15</f>
        <v>89.585</v>
      </c>
    </row>
    <row r="86" spans="1:7" ht="12.75">
      <c r="A86" s="24" t="s">
        <v>53</v>
      </c>
      <c r="B86" s="21" t="s">
        <v>8</v>
      </c>
      <c r="C86" s="21" t="s">
        <v>25</v>
      </c>
      <c r="D86" s="15">
        <v>1</v>
      </c>
      <c r="E86" s="15">
        <v>77.9</v>
      </c>
      <c r="F86" s="25">
        <f>D86*E86</f>
        <v>77.9</v>
      </c>
      <c r="G86" s="90">
        <f>F86*1.15</f>
        <v>89.585</v>
      </c>
    </row>
    <row r="87" spans="1:7" ht="12.75">
      <c r="A87" s="24" t="s">
        <v>54</v>
      </c>
      <c r="B87" s="21" t="s">
        <v>8</v>
      </c>
      <c r="C87" s="21" t="s">
        <v>7</v>
      </c>
      <c r="D87" s="15">
        <v>0.5</v>
      </c>
      <c r="E87" s="15">
        <v>77.9</v>
      </c>
      <c r="F87" s="25">
        <f>D87*E87</f>
        <v>38.95</v>
      </c>
      <c r="G87" s="90">
        <f>F87*1.15</f>
        <v>44.7925</v>
      </c>
    </row>
    <row r="88" spans="1:7" ht="12.75">
      <c r="A88" s="24" t="s">
        <v>55</v>
      </c>
      <c r="B88" s="21" t="s">
        <v>8</v>
      </c>
      <c r="C88" s="21" t="s">
        <v>7</v>
      </c>
      <c r="D88" s="15">
        <v>2</v>
      </c>
      <c r="E88" s="15">
        <v>77.9</v>
      </c>
      <c r="F88" s="25">
        <f>D88*E88</f>
        <v>155.8</v>
      </c>
      <c r="G88" s="90">
        <f>F88*1.15</f>
        <v>179.17</v>
      </c>
    </row>
    <row r="89" spans="1:7" ht="12.75">
      <c r="A89" s="24" t="s">
        <v>43</v>
      </c>
      <c r="B89" s="21" t="s">
        <v>8</v>
      </c>
      <c r="C89" s="21" t="s">
        <v>7</v>
      </c>
      <c r="D89" s="15">
        <v>1</v>
      </c>
      <c r="E89" s="15">
        <v>77.9</v>
      </c>
      <c r="F89" s="25">
        <f>D89*E89</f>
        <v>77.9</v>
      </c>
      <c r="G89" s="90">
        <f>F89*1.15</f>
        <v>89.585</v>
      </c>
    </row>
    <row r="90" spans="1:7" ht="12.75">
      <c r="A90" s="24" t="s">
        <v>56</v>
      </c>
      <c r="B90" s="21" t="s">
        <v>8</v>
      </c>
      <c r="C90" s="21" t="s">
        <v>7</v>
      </c>
      <c r="D90" s="15">
        <v>1</v>
      </c>
      <c r="E90" s="15">
        <v>77.9</v>
      </c>
      <c r="F90" s="25">
        <f>D90*E90</f>
        <v>77.9</v>
      </c>
      <c r="G90" s="90">
        <f>F90*1.15</f>
        <v>89.585</v>
      </c>
    </row>
    <row r="91" spans="1:7" ht="12.75">
      <c r="A91" s="24" t="s">
        <v>58</v>
      </c>
      <c r="B91" s="21" t="s">
        <v>8</v>
      </c>
      <c r="C91" s="21" t="s">
        <v>7</v>
      </c>
      <c r="D91" s="15">
        <v>0.5</v>
      </c>
      <c r="E91" s="15">
        <v>77.9</v>
      </c>
      <c r="F91" s="25">
        <f>D91*E91</f>
        <v>38.95</v>
      </c>
      <c r="G91" s="90">
        <f>F91*1.15</f>
        <v>44.7925</v>
      </c>
    </row>
    <row r="92" spans="1:7" ht="12.75">
      <c r="A92" s="24" t="s">
        <v>59</v>
      </c>
      <c r="B92" s="21" t="s">
        <v>8</v>
      </c>
      <c r="C92" s="21" t="s">
        <v>7</v>
      </c>
      <c r="D92" s="15">
        <v>2</v>
      </c>
      <c r="E92" s="15">
        <v>77.9</v>
      </c>
      <c r="F92" s="25">
        <f>D92*E92</f>
        <v>155.8</v>
      </c>
      <c r="G92" s="90">
        <f>F92*1.15</f>
        <v>179.17</v>
      </c>
    </row>
    <row r="93" spans="1:7" ht="12.75">
      <c r="A93" s="24" t="s">
        <v>27</v>
      </c>
      <c r="B93" s="21" t="s">
        <v>8</v>
      </c>
      <c r="C93" s="21" t="s">
        <v>7</v>
      </c>
      <c r="D93" s="15">
        <v>1</v>
      </c>
      <c r="E93" s="15">
        <v>77.9</v>
      </c>
      <c r="F93" s="25">
        <f>D93*E93</f>
        <v>77.9</v>
      </c>
      <c r="G93" s="90">
        <f>F93*1.15</f>
        <v>89.585</v>
      </c>
    </row>
    <row r="94" spans="1:7" ht="12.75">
      <c r="A94" s="24" t="s">
        <v>61</v>
      </c>
      <c r="B94" s="21" t="s">
        <v>8</v>
      </c>
      <c r="C94" s="21" t="s">
        <v>7</v>
      </c>
      <c r="D94" s="15">
        <v>0.5</v>
      </c>
      <c r="E94" s="15">
        <v>77.9</v>
      </c>
      <c r="F94" s="25">
        <f>D94*E94</f>
        <v>38.95</v>
      </c>
      <c r="G94" s="90">
        <f>F94*1.15</f>
        <v>44.7925</v>
      </c>
    </row>
    <row r="95" spans="1:7" ht="12.75">
      <c r="A95" s="24" t="s">
        <v>66</v>
      </c>
      <c r="B95" s="21" t="s">
        <v>8</v>
      </c>
      <c r="C95" s="21" t="s">
        <v>7</v>
      </c>
      <c r="D95" s="15">
        <v>0.5</v>
      </c>
      <c r="E95" s="15">
        <v>77.9</v>
      </c>
      <c r="F95" s="25">
        <f>D95*E95</f>
        <v>38.95</v>
      </c>
      <c r="G95" s="90">
        <f>F95*1.15</f>
        <v>44.7925</v>
      </c>
    </row>
    <row r="96" spans="1:7" ht="12.75">
      <c r="A96" s="24" t="s">
        <v>67</v>
      </c>
      <c r="B96" s="21" t="s">
        <v>8</v>
      </c>
      <c r="C96" s="21" t="s">
        <v>7</v>
      </c>
      <c r="D96" s="15">
        <v>1</v>
      </c>
      <c r="E96" s="15">
        <v>77.9</v>
      </c>
      <c r="F96" s="25">
        <f>D96*E96</f>
        <v>77.9</v>
      </c>
      <c r="G96" s="90">
        <f>F96*1.15</f>
        <v>89.585</v>
      </c>
    </row>
    <row r="97" spans="1:7" ht="12.75">
      <c r="A97" s="24" t="s">
        <v>48</v>
      </c>
      <c r="B97" s="21" t="s">
        <v>8</v>
      </c>
      <c r="C97" s="21" t="s">
        <v>7</v>
      </c>
      <c r="D97" s="15">
        <v>0.5</v>
      </c>
      <c r="E97" s="15">
        <v>77.9</v>
      </c>
      <c r="F97" s="25">
        <f>D97*E97</f>
        <v>38.95</v>
      </c>
      <c r="G97" s="90">
        <f>F97*1.15</f>
        <v>44.7925</v>
      </c>
    </row>
    <row r="98" spans="1:7" ht="12.75">
      <c r="A98" s="24" t="s">
        <v>68</v>
      </c>
      <c r="B98" s="21" t="s">
        <v>8</v>
      </c>
      <c r="C98" s="21" t="s">
        <v>7</v>
      </c>
      <c r="D98" s="15">
        <v>1</v>
      </c>
      <c r="E98" s="15">
        <v>77.9</v>
      </c>
      <c r="F98" s="25">
        <f>D98*E98</f>
        <v>77.9</v>
      </c>
      <c r="G98" s="90">
        <f>F98*1.15</f>
        <v>89.585</v>
      </c>
    </row>
    <row r="99" spans="1:7" ht="12.75">
      <c r="A99" s="24" t="s">
        <v>44</v>
      </c>
      <c r="B99" s="21" t="s">
        <v>8</v>
      </c>
      <c r="C99" s="21" t="s">
        <v>7</v>
      </c>
      <c r="D99" s="15">
        <v>0.5</v>
      </c>
      <c r="E99" s="15">
        <v>77.9</v>
      </c>
      <c r="F99" s="25">
        <f>D99*E99</f>
        <v>38.95</v>
      </c>
      <c r="G99" s="90">
        <f>F99*1.15</f>
        <v>44.7925</v>
      </c>
    </row>
    <row r="100" spans="1:7" ht="13.5" thickBot="1">
      <c r="A100" s="26" t="s">
        <v>69</v>
      </c>
      <c r="B100" s="27" t="s">
        <v>8</v>
      </c>
      <c r="C100" s="27" t="s">
        <v>25</v>
      </c>
      <c r="D100" s="28">
        <v>1</v>
      </c>
      <c r="E100" s="28">
        <v>77.9</v>
      </c>
      <c r="F100" s="29">
        <f>D100*E100</f>
        <v>77.9</v>
      </c>
      <c r="G100" s="90">
        <f>F100*1.15</f>
        <v>89.585</v>
      </c>
    </row>
    <row r="101" spans="1:7" ht="12.75">
      <c r="A101" s="22" t="s">
        <v>73</v>
      </c>
      <c r="B101" s="23" t="s">
        <v>8</v>
      </c>
      <c r="C101" s="23" t="s">
        <v>7</v>
      </c>
      <c r="D101" s="14">
        <v>1</v>
      </c>
      <c r="E101" s="14">
        <v>77.9</v>
      </c>
      <c r="F101" s="16">
        <f>D101*E101</f>
        <v>77.9</v>
      </c>
      <c r="G101" s="90">
        <f>F101*1.15</f>
        <v>89.585</v>
      </c>
    </row>
    <row r="102" spans="1:7" ht="12.75">
      <c r="A102" s="24" t="s">
        <v>75</v>
      </c>
      <c r="B102" s="21" t="s">
        <v>8</v>
      </c>
      <c r="C102" s="21" t="s">
        <v>7</v>
      </c>
      <c r="D102" s="15">
        <v>0.5</v>
      </c>
      <c r="E102" s="15">
        <v>77.9</v>
      </c>
      <c r="F102" s="25">
        <f>D102*E102</f>
        <v>38.95</v>
      </c>
      <c r="G102" s="90">
        <f>F102*1.15</f>
        <v>44.7925</v>
      </c>
    </row>
    <row r="103" spans="1:7" ht="12.75">
      <c r="A103" s="24" t="s">
        <v>77</v>
      </c>
      <c r="B103" s="21" t="s">
        <v>8</v>
      </c>
      <c r="C103" s="21" t="s">
        <v>7</v>
      </c>
      <c r="D103" s="15">
        <v>0.5</v>
      </c>
      <c r="E103" s="15">
        <v>77.9</v>
      </c>
      <c r="F103" s="25">
        <f>D103*E103</f>
        <v>38.95</v>
      </c>
      <c r="G103" s="90">
        <f>F103*1.15</f>
        <v>44.7925</v>
      </c>
    </row>
    <row r="104" spans="1:7" ht="12.75">
      <c r="A104" s="24" t="s">
        <v>78</v>
      </c>
      <c r="B104" s="21" t="s">
        <v>8</v>
      </c>
      <c r="C104" s="21" t="s">
        <v>7</v>
      </c>
      <c r="D104" s="15">
        <v>0.5</v>
      </c>
      <c r="E104" s="15">
        <v>77.9</v>
      </c>
      <c r="F104" s="25">
        <f>D104*E104</f>
        <v>38.95</v>
      </c>
      <c r="G104" s="90">
        <f>F104*1.15</f>
        <v>44.7925</v>
      </c>
    </row>
    <row r="105" spans="1:7" ht="12.75">
      <c r="A105" s="24" t="s">
        <v>78</v>
      </c>
      <c r="B105" s="21" t="s">
        <v>8</v>
      </c>
      <c r="C105" s="21" t="s">
        <v>7</v>
      </c>
      <c r="D105" s="15">
        <v>0.5</v>
      </c>
      <c r="E105" s="15">
        <v>77.9</v>
      </c>
      <c r="F105" s="25">
        <f>D105*E105</f>
        <v>38.95</v>
      </c>
      <c r="G105" s="90">
        <f>F105*1.15</f>
        <v>44.7925</v>
      </c>
    </row>
    <row r="106" spans="1:7" ht="12.75">
      <c r="A106" s="24" t="s">
        <v>114</v>
      </c>
      <c r="B106" s="21" t="s">
        <v>8</v>
      </c>
      <c r="C106" s="21" t="s">
        <v>7</v>
      </c>
      <c r="D106" s="15">
        <v>1</v>
      </c>
      <c r="E106" s="15">
        <v>77.9</v>
      </c>
      <c r="F106" s="25">
        <f>D106*E106</f>
        <v>77.9</v>
      </c>
      <c r="G106" s="90">
        <f>F106*1.15</f>
        <v>89.585</v>
      </c>
    </row>
    <row r="107" spans="1:7" ht="12.75">
      <c r="A107" t="s">
        <v>162</v>
      </c>
      <c r="B107" s="21" t="s">
        <v>8</v>
      </c>
      <c r="C107" s="21" t="s">
        <v>7</v>
      </c>
      <c r="D107" s="15">
        <v>0.5</v>
      </c>
      <c r="E107" s="15">
        <v>77.9</v>
      </c>
      <c r="F107" s="25">
        <f>D107*E107</f>
        <v>38.95</v>
      </c>
      <c r="G107" s="90">
        <f>F107*1.15</f>
        <v>44.7925</v>
      </c>
    </row>
    <row r="108" spans="1:7" ht="13.5" thickBot="1">
      <c r="A108" s="68" t="s">
        <v>121</v>
      </c>
      <c r="B108" s="69" t="s">
        <v>8</v>
      </c>
      <c r="C108" s="69" t="s">
        <v>7</v>
      </c>
      <c r="D108" s="70">
        <v>5</v>
      </c>
      <c r="E108" s="70">
        <v>77.9</v>
      </c>
      <c r="F108" s="71">
        <f>D108*E108</f>
        <v>389.5</v>
      </c>
      <c r="G108" s="92">
        <f>F108*1.15</f>
        <v>447.92499999999995</v>
      </c>
    </row>
    <row r="109" spans="1:7" ht="12.75">
      <c r="A109" s="63" t="s">
        <v>81</v>
      </c>
      <c r="B109" s="64" t="s">
        <v>9</v>
      </c>
      <c r="C109" s="64" t="s">
        <v>7</v>
      </c>
      <c r="D109" s="62">
        <v>0.5</v>
      </c>
      <c r="E109" s="62">
        <v>77.9</v>
      </c>
      <c r="F109" s="65">
        <f>D109*E109</f>
        <v>38.95</v>
      </c>
      <c r="G109" s="90">
        <f>F109*1.15</f>
        <v>44.7925</v>
      </c>
    </row>
    <row r="110" spans="1:7" ht="12.75">
      <c r="A110" s="30" t="s">
        <v>79</v>
      </c>
      <c r="B110" s="31" t="s">
        <v>9</v>
      </c>
      <c r="C110" s="31" t="s">
        <v>7</v>
      </c>
      <c r="D110" s="32">
        <v>1</v>
      </c>
      <c r="E110" s="32">
        <v>77.9</v>
      </c>
      <c r="F110" s="33">
        <f>D110*E110</f>
        <v>77.9</v>
      </c>
      <c r="G110" s="90">
        <f>F110*1.15</f>
        <v>89.585</v>
      </c>
    </row>
    <row r="111" spans="1:7" ht="12.75">
      <c r="A111" s="30" t="s">
        <v>5</v>
      </c>
      <c r="B111" s="31" t="s">
        <v>9</v>
      </c>
      <c r="C111" s="31" t="s">
        <v>7</v>
      </c>
      <c r="D111" s="32">
        <v>1</v>
      </c>
      <c r="E111" s="32">
        <v>77.9</v>
      </c>
      <c r="F111" s="33">
        <f>D111*E111</f>
        <v>77.9</v>
      </c>
      <c r="G111" s="90">
        <f>F111*1.15</f>
        <v>89.585</v>
      </c>
    </row>
    <row r="112" spans="1:7" ht="12.75">
      <c r="A112" s="30" t="s">
        <v>10</v>
      </c>
      <c r="B112" s="31" t="s">
        <v>9</v>
      </c>
      <c r="C112" s="31" t="s">
        <v>7</v>
      </c>
      <c r="D112" s="32">
        <v>1</v>
      </c>
      <c r="E112" s="32">
        <v>77.9</v>
      </c>
      <c r="F112" s="33">
        <f>D112*E112</f>
        <v>77.9</v>
      </c>
      <c r="G112" s="90">
        <f>F112*1.15</f>
        <v>89.585</v>
      </c>
    </row>
    <row r="113" spans="1:7" ht="12.75">
      <c r="A113" s="30" t="s">
        <v>17</v>
      </c>
      <c r="B113" s="31" t="s">
        <v>9</v>
      </c>
      <c r="C113" s="31" t="s">
        <v>7</v>
      </c>
      <c r="D113" s="32">
        <v>1</v>
      </c>
      <c r="E113" s="32">
        <v>77.9</v>
      </c>
      <c r="F113" s="33">
        <f>D113*E113</f>
        <v>77.9</v>
      </c>
      <c r="G113" s="90">
        <f>F113*1.15</f>
        <v>89.585</v>
      </c>
    </row>
    <row r="114" spans="1:7" ht="12.75">
      <c r="A114" s="30" t="s">
        <v>18</v>
      </c>
      <c r="B114" s="31" t="s">
        <v>9</v>
      </c>
      <c r="C114" s="31" t="s">
        <v>7</v>
      </c>
      <c r="D114" s="32">
        <v>1</v>
      </c>
      <c r="E114" s="32">
        <v>77.9</v>
      </c>
      <c r="F114" s="33">
        <f>D114*E114</f>
        <v>77.9</v>
      </c>
      <c r="G114" s="90">
        <f>F114*1.15</f>
        <v>89.585</v>
      </c>
    </row>
    <row r="115" spans="1:7" ht="12.75">
      <c r="A115" s="30" t="s">
        <v>20</v>
      </c>
      <c r="B115" s="31" t="s">
        <v>9</v>
      </c>
      <c r="C115" s="31" t="s">
        <v>7</v>
      </c>
      <c r="D115" s="32">
        <v>0.5</v>
      </c>
      <c r="E115" s="32">
        <v>77.9</v>
      </c>
      <c r="F115" s="33">
        <f>D115*E115</f>
        <v>38.95</v>
      </c>
      <c r="G115" s="90">
        <f>F115*1.15</f>
        <v>44.7925</v>
      </c>
    </row>
    <row r="116" spans="1:7" ht="12.75">
      <c r="A116" s="30" t="s">
        <v>26</v>
      </c>
      <c r="B116" s="31" t="s">
        <v>9</v>
      </c>
      <c r="C116" s="31" t="s">
        <v>7</v>
      </c>
      <c r="D116" s="32">
        <v>1</v>
      </c>
      <c r="E116" s="32">
        <v>77.9</v>
      </c>
      <c r="F116" s="33">
        <f>D116*E116</f>
        <v>77.9</v>
      </c>
      <c r="G116" s="90">
        <f>F116*1.15</f>
        <v>89.585</v>
      </c>
    </row>
    <row r="117" spans="1:7" ht="12.75">
      <c r="A117" s="30" t="s">
        <v>27</v>
      </c>
      <c r="B117" s="31" t="s">
        <v>9</v>
      </c>
      <c r="C117" s="31" t="s">
        <v>7</v>
      </c>
      <c r="D117" s="32">
        <v>3</v>
      </c>
      <c r="E117" s="32">
        <v>77.9</v>
      </c>
      <c r="F117" s="33">
        <f>D117*E117</f>
        <v>233.70000000000002</v>
      </c>
      <c r="G117" s="90">
        <f>F117*1.15</f>
        <v>268.755</v>
      </c>
    </row>
    <row r="118" spans="1:7" ht="12.75">
      <c r="A118" s="30" t="s">
        <v>30</v>
      </c>
      <c r="B118" s="31" t="s">
        <v>9</v>
      </c>
      <c r="C118" s="31" t="s">
        <v>7</v>
      </c>
      <c r="D118" s="32">
        <v>1</v>
      </c>
      <c r="E118" s="32">
        <v>77.9</v>
      </c>
      <c r="F118" s="33">
        <f>D118*E118</f>
        <v>77.9</v>
      </c>
      <c r="G118" s="90">
        <f>F118*1.15</f>
        <v>89.585</v>
      </c>
    </row>
    <row r="119" spans="1:7" ht="12.75">
      <c r="A119" s="30" t="s">
        <v>32</v>
      </c>
      <c r="B119" s="31" t="s">
        <v>9</v>
      </c>
      <c r="C119" s="31" t="s">
        <v>7</v>
      </c>
      <c r="D119" s="32">
        <v>0.5</v>
      </c>
      <c r="E119" s="32">
        <v>77.9</v>
      </c>
      <c r="F119" s="33">
        <f>D119*E119</f>
        <v>38.95</v>
      </c>
      <c r="G119" s="90">
        <f>F119*1.15</f>
        <v>44.7925</v>
      </c>
    </row>
    <row r="120" spans="1:7" ht="12.75">
      <c r="A120" s="30" t="s">
        <v>34</v>
      </c>
      <c r="B120" s="31" t="s">
        <v>9</v>
      </c>
      <c r="C120" s="31" t="s">
        <v>7</v>
      </c>
      <c r="D120" s="32">
        <v>1</v>
      </c>
      <c r="E120" s="32">
        <v>77.9</v>
      </c>
      <c r="F120" s="33">
        <f>D120*E120</f>
        <v>77.9</v>
      </c>
      <c r="G120" s="90">
        <f>F120*1.15</f>
        <v>89.585</v>
      </c>
    </row>
    <row r="121" spans="1:7" ht="12.75">
      <c r="A121" s="78" t="s">
        <v>23</v>
      </c>
      <c r="B121" s="79" t="s">
        <v>9</v>
      </c>
      <c r="C121" s="79" t="s">
        <v>7</v>
      </c>
      <c r="D121" s="80">
        <v>1</v>
      </c>
      <c r="E121" s="80">
        <v>77.9</v>
      </c>
      <c r="F121" s="81">
        <f>D121*E121</f>
        <v>77.9</v>
      </c>
      <c r="G121" s="91">
        <f>F121*1.15</f>
        <v>89.585</v>
      </c>
    </row>
    <row r="122" spans="1:7" ht="12.75">
      <c r="A122" s="30" t="s">
        <v>36</v>
      </c>
      <c r="B122" s="31" t="s">
        <v>9</v>
      </c>
      <c r="C122" s="31" t="s">
        <v>7</v>
      </c>
      <c r="D122" s="32">
        <v>0.5</v>
      </c>
      <c r="E122" s="32">
        <v>77.9</v>
      </c>
      <c r="F122" s="33">
        <f>D122*E122</f>
        <v>38.95</v>
      </c>
      <c r="G122" s="90">
        <f>F122*1.15</f>
        <v>44.7925</v>
      </c>
    </row>
    <row r="123" spans="1:7" ht="12.75">
      <c r="A123" s="30" t="s">
        <v>42</v>
      </c>
      <c r="B123" s="31" t="s">
        <v>9</v>
      </c>
      <c r="C123" s="31" t="s">
        <v>7</v>
      </c>
      <c r="D123" s="32">
        <v>0.5</v>
      </c>
      <c r="E123" s="32">
        <v>77.9</v>
      </c>
      <c r="F123" s="33">
        <f>D123*E123</f>
        <v>38.95</v>
      </c>
      <c r="G123" s="90">
        <f>F123*1.15</f>
        <v>44.7925</v>
      </c>
    </row>
    <row r="124" spans="1:7" ht="12.75">
      <c r="A124" s="30" t="s">
        <v>44</v>
      </c>
      <c r="B124" s="31" t="s">
        <v>9</v>
      </c>
      <c r="C124" s="31" t="s">
        <v>7</v>
      </c>
      <c r="D124" s="32">
        <v>0.5</v>
      </c>
      <c r="E124" s="32">
        <v>77.9</v>
      </c>
      <c r="F124" s="33">
        <f>D124*E124</f>
        <v>38.95</v>
      </c>
      <c r="G124" s="90">
        <f>F124*1.15</f>
        <v>44.7925</v>
      </c>
    </row>
    <row r="125" spans="1:7" ht="12.75">
      <c r="A125" s="30" t="s">
        <v>45</v>
      </c>
      <c r="B125" s="31" t="s">
        <v>9</v>
      </c>
      <c r="C125" s="31" t="s">
        <v>7</v>
      </c>
      <c r="D125" s="32">
        <v>1</v>
      </c>
      <c r="E125" s="32">
        <v>77.9</v>
      </c>
      <c r="F125" s="33">
        <f>D125*E125</f>
        <v>77.9</v>
      </c>
      <c r="G125" s="90">
        <f>F125*1.15</f>
        <v>89.585</v>
      </c>
    </row>
    <row r="126" spans="1:7" ht="12.75">
      <c r="A126" s="30" t="s">
        <v>28</v>
      </c>
      <c r="B126" s="31" t="s">
        <v>9</v>
      </c>
      <c r="C126" s="31" t="s">
        <v>7</v>
      </c>
      <c r="D126" s="32">
        <v>1</v>
      </c>
      <c r="E126" s="32">
        <v>77.9</v>
      </c>
      <c r="F126" s="33">
        <f>D126*E126</f>
        <v>77.9</v>
      </c>
      <c r="G126" s="90">
        <f>F126*1.15</f>
        <v>89.585</v>
      </c>
    </row>
    <row r="127" spans="1:7" ht="12.75">
      <c r="A127" s="30" t="s">
        <v>49</v>
      </c>
      <c r="B127" s="31" t="s">
        <v>9</v>
      </c>
      <c r="C127" s="31" t="s">
        <v>7</v>
      </c>
      <c r="D127" s="32">
        <v>1</v>
      </c>
      <c r="E127" s="32">
        <v>77.9</v>
      </c>
      <c r="F127" s="33">
        <f>D127*E127</f>
        <v>77.9</v>
      </c>
      <c r="G127" s="90">
        <f>F127*1.15</f>
        <v>89.585</v>
      </c>
    </row>
    <row r="128" spans="1:7" ht="12.75">
      <c r="A128" s="30" t="s">
        <v>5</v>
      </c>
      <c r="B128" s="31" t="s">
        <v>9</v>
      </c>
      <c r="C128" s="31" t="s">
        <v>7</v>
      </c>
      <c r="D128" s="32">
        <v>0.5</v>
      </c>
      <c r="E128" s="32">
        <v>77.9</v>
      </c>
      <c r="F128" s="33">
        <f>D128*E128</f>
        <v>38.95</v>
      </c>
      <c r="G128" s="90">
        <f>F128*1.15</f>
        <v>44.7925</v>
      </c>
    </row>
    <row r="129" spans="1:7" ht="12.75">
      <c r="A129" s="30" t="s">
        <v>50</v>
      </c>
      <c r="B129" s="31" t="s">
        <v>9</v>
      </c>
      <c r="C129" s="31" t="s">
        <v>7</v>
      </c>
      <c r="D129" s="32">
        <v>0.5</v>
      </c>
      <c r="E129" s="32">
        <v>77.9</v>
      </c>
      <c r="F129" s="33">
        <f>D129*E129</f>
        <v>38.95</v>
      </c>
      <c r="G129" s="90">
        <f>F129*1.15</f>
        <v>44.7925</v>
      </c>
    </row>
    <row r="130" spans="1:7" ht="12.75">
      <c r="A130" s="30" t="s">
        <v>53</v>
      </c>
      <c r="B130" s="31" t="s">
        <v>9</v>
      </c>
      <c r="C130" s="31" t="s">
        <v>25</v>
      </c>
      <c r="D130" s="32">
        <v>1</v>
      </c>
      <c r="E130" s="32">
        <v>77.9</v>
      </c>
      <c r="F130" s="33">
        <f>D130*E130</f>
        <v>77.9</v>
      </c>
      <c r="G130" s="90">
        <f>F130*1.15</f>
        <v>89.585</v>
      </c>
    </row>
    <row r="131" spans="1:7" ht="12.75">
      <c r="A131" s="30" t="s">
        <v>57</v>
      </c>
      <c r="B131" s="31" t="s">
        <v>9</v>
      </c>
      <c r="C131" s="31" t="s">
        <v>7</v>
      </c>
      <c r="D131" s="32">
        <v>0.5</v>
      </c>
      <c r="E131" s="32">
        <v>77.9</v>
      </c>
      <c r="F131" s="33">
        <f>D131*E131</f>
        <v>38.95</v>
      </c>
      <c r="G131" s="90">
        <f>F131*1.15</f>
        <v>44.7925</v>
      </c>
    </row>
    <row r="132" spans="1:7" ht="12.75">
      <c r="A132" s="30" t="s">
        <v>27</v>
      </c>
      <c r="B132" s="31" t="s">
        <v>9</v>
      </c>
      <c r="C132" s="31" t="s">
        <v>7</v>
      </c>
      <c r="D132" s="32">
        <v>0.5</v>
      </c>
      <c r="E132" s="32">
        <v>77.9</v>
      </c>
      <c r="F132" s="33">
        <f>D132*E132</f>
        <v>38.95</v>
      </c>
      <c r="G132" s="90">
        <f>F132*1.15</f>
        <v>44.7925</v>
      </c>
    </row>
    <row r="133" spans="1:7" ht="12.75">
      <c r="A133" s="30" t="s">
        <v>60</v>
      </c>
      <c r="B133" s="31" t="s">
        <v>9</v>
      </c>
      <c r="C133" s="31" t="s">
        <v>7</v>
      </c>
      <c r="D133" s="32">
        <v>0.5</v>
      </c>
      <c r="E133" s="32">
        <v>77.9</v>
      </c>
      <c r="F133" s="33">
        <f>D133*E133</f>
        <v>38.95</v>
      </c>
      <c r="G133" s="90">
        <f>F133*1.15</f>
        <v>44.7925</v>
      </c>
    </row>
    <row r="134" spans="1:7" ht="12.75">
      <c r="A134" s="30" t="s">
        <v>61</v>
      </c>
      <c r="B134" s="31" t="s">
        <v>9</v>
      </c>
      <c r="C134" s="31" t="s">
        <v>7</v>
      </c>
      <c r="D134" s="32">
        <v>0.5</v>
      </c>
      <c r="E134" s="32">
        <v>77.9</v>
      </c>
      <c r="F134" s="33">
        <f>D134*E134</f>
        <v>38.95</v>
      </c>
      <c r="G134" s="90">
        <f>F134*1.15</f>
        <v>44.7925</v>
      </c>
    </row>
    <row r="135" spans="1:7" ht="12.75">
      <c r="A135" s="30" t="s">
        <v>62</v>
      </c>
      <c r="B135" s="31" t="s">
        <v>9</v>
      </c>
      <c r="C135" s="31" t="s">
        <v>7</v>
      </c>
      <c r="D135" s="32">
        <v>1</v>
      </c>
      <c r="E135" s="32">
        <v>77.9</v>
      </c>
      <c r="F135" s="33">
        <f>D135*E135</f>
        <v>77.9</v>
      </c>
      <c r="G135" s="90">
        <f>F135*1.15</f>
        <v>89.585</v>
      </c>
    </row>
    <row r="136" spans="1:7" ht="12.75">
      <c r="A136" s="30" t="s">
        <v>67</v>
      </c>
      <c r="B136" s="31" t="s">
        <v>9</v>
      </c>
      <c r="C136" s="31" t="s">
        <v>7</v>
      </c>
      <c r="D136" s="32">
        <v>1</v>
      </c>
      <c r="E136" s="32">
        <v>77.9</v>
      </c>
      <c r="F136" s="33">
        <f>D136*E136</f>
        <v>77.9</v>
      </c>
      <c r="G136" s="90">
        <f>F136*1.15</f>
        <v>89.585</v>
      </c>
    </row>
    <row r="137" spans="1:7" ht="12.75">
      <c r="A137" s="30" t="s">
        <v>68</v>
      </c>
      <c r="B137" s="31" t="s">
        <v>9</v>
      </c>
      <c r="C137" s="31" t="s">
        <v>7</v>
      </c>
      <c r="D137" s="32">
        <v>1</v>
      </c>
      <c r="E137" s="32">
        <v>77.9</v>
      </c>
      <c r="F137" s="33">
        <f>D137*E137</f>
        <v>77.9</v>
      </c>
      <c r="G137" s="90">
        <f>F137*1.15</f>
        <v>89.585</v>
      </c>
    </row>
    <row r="138" spans="1:7" ht="12.75">
      <c r="A138" s="30" t="s">
        <v>68</v>
      </c>
      <c r="B138" s="31" t="s">
        <v>9</v>
      </c>
      <c r="C138" s="31" t="s">
        <v>7</v>
      </c>
      <c r="D138" s="32">
        <v>1</v>
      </c>
      <c r="E138" s="32">
        <v>77.9</v>
      </c>
      <c r="F138" s="33">
        <f>D138*E138</f>
        <v>77.9</v>
      </c>
      <c r="G138" s="90">
        <f>F138*1.15</f>
        <v>89.585</v>
      </c>
    </row>
    <row r="139" spans="1:7" ht="12.75">
      <c r="A139" s="30" t="s">
        <v>68</v>
      </c>
      <c r="B139" s="31" t="s">
        <v>9</v>
      </c>
      <c r="C139" s="31" t="s">
        <v>7</v>
      </c>
      <c r="D139" s="32">
        <v>1</v>
      </c>
      <c r="E139" s="32">
        <v>77.9</v>
      </c>
      <c r="F139" s="33">
        <f>D139*E139</f>
        <v>77.9</v>
      </c>
      <c r="G139" s="90">
        <f>F139*1.15</f>
        <v>89.585</v>
      </c>
    </row>
    <row r="140" spans="1:7" ht="12.75">
      <c r="A140" s="30" t="s">
        <v>73</v>
      </c>
      <c r="B140" s="31" t="s">
        <v>9</v>
      </c>
      <c r="C140" s="31" t="s">
        <v>7</v>
      </c>
      <c r="D140" s="32">
        <v>1</v>
      </c>
      <c r="E140" s="32">
        <v>77.9</v>
      </c>
      <c r="F140" s="33">
        <f>D140*E140</f>
        <v>77.9</v>
      </c>
      <c r="G140" s="90">
        <f>F140*1.15</f>
        <v>89.585</v>
      </c>
    </row>
    <row r="141" spans="1:7" ht="12.75">
      <c r="A141" s="30" t="s">
        <v>74</v>
      </c>
      <c r="B141" s="31" t="s">
        <v>9</v>
      </c>
      <c r="C141" s="31" t="s">
        <v>7</v>
      </c>
      <c r="D141" s="32">
        <v>0.5</v>
      </c>
      <c r="E141" s="32">
        <v>77.9</v>
      </c>
      <c r="F141" s="33">
        <f>D141*E141</f>
        <v>38.95</v>
      </c>
      <c r="G141" s="90">
        <f>F141*1.15</f>
        <v>44.7925</v>
      </c>
    </row>
    <row r="142" spans="1:7" ht="12.75">
      <c r="A142" s="30" t="s">
        <v>76</v>
      </c>
      <c r="B142" s="31" t="s">
        <v>9</v>
      </c>
      <c r="C142" s="31" t="s">
        <v>25</v>
      </c>
      <c r="D142" s="32">
        <v>0.5</v>
      </c>
      <c r="E142" s="32">
        <v>77.9</v>
      </c>
      <c r="F142" s="33">
        <f>D142*E142</f>
        <v>38.95</v>
      </c>
      <c r="G142" s="90">
        <f>F142*1.15</f>
        <v>44.7925</v>
      </c>
    </row>
    <row r="143" spans="1:7" ht="12.75">
      <c r="A143" s="30" t="s">
        <v>78</v>
      </c>
      <c r="B143" s="31" t="s">
        <v>9</v>
      </c>
      <c r="C143" s="31" t="s">
        <v>7</v>
      </c>
      <c r="D143" s="32">
        <v>1</v>
      </c>
      <c r="E143" s="32">
        <v>77.9</v>
      </c>
      <c r="F143" s="33">
        <f>D143*E143</f>
        <v>77.9</v>
      </c>
      <c r="G143" s="90">
        <f>F143*1.15</f>
        <v>89.585</v>
      </c>
    </row>
    <row r="144" spans="1:7" ht="12.75">
      <c r="A144" t="s">
        <v>141</v>
      </c>
      <c r="B144" s="31" t="s">
        <v>9</v>
      </c>
      <c r="C144" s="31" t="s">
        <v>7</v>
      </c>
      <c r="D144" s="32">
        <v>1</v>
      </c>
      <c r="E144" s="32">
        <v>77.9</v>
      </c>
      <c r="F144" s="33">
        <f>D144*E144</f>
        <v>77.9</v>
      </c>
      <c r="G144" s="90">
        <f>F144*1.15</f>
        <v>89.585</v>
      </c>
    </row>
    <row r="145" spans="1:7" ht="13.5" thickBot="1">
      <c r="A145" s="72" t="s">
        <v>121</v>
      </c>
      <c r="B145" s="73" t="s">
        <v>9</v>
      </c>
      <c r="C145" s="73" t="s">
        <v>7</v>
      </c>
      <c r="D145" s="74">
        <v>7</v>
      </c>
      <c r="E145" s="74">
        <v>77.9</v>
      </c>
      <c r="F145" s="75">
        <f>D145*E145</f>
        <v>545.3000000000001</v>
      </c>
      <c r="G145" s="92">
        <f>F145*1.15</f>
        <v>627.095</v>
      </c>
    </row>
    <row r="146" spans="1:12" s="39" customFormat="1" ht="12.75">
      <c r="A146" s="50" t="s">
        <v>126</v>
      </c>
      <c r="B146" s="50" t="s">
        <v>127</v>
      </c>
      <c r="C146" s="50" t="s">
        <v>7</v>
      </c>
      <c r="D146" s="51">
        <v>10</v>
      </c>
      <c r="E146" s="82">
        <v>46.26</v>
      </c>
      <c r="F146" s="51">
        <f>D146*E146</f>
        <v>462.59999999999997</v>
      </c>
      <c r="G146" s="90">
        <f>F146*1.15</f>
        <v>531.9899999999999</v>
      </c>
      <c r="H146" s="93"/>
      <c r="I146" s="93"/>
      <c r="J146" s="93"/>
      <c r="K146" s="58"/>
      <c r="L146" s="58"/>
    </row>
    <row r="147" spans="1:12" s="39" customFormat="1" ht="12.75">
      <c r="A147" s="50" t="s">
        <v>126</v>
      </c>
      <c r="B147" s="50" t="s">
        <v>128</v>
      </c>
      <c r="C147" s="50" t="s">
        <v>7</v>
      </c>
      <c r="D147" s="51">
        <v>5</v>
      </c>
      <c r="E147" s="82">
        <v>49</v>
      </c>
      <c r="F147" s="51">
        <f>D147*E147</f>
        <v>245</v>
      </c>
      <c r="G147" s="90">
        <f>F147*1.15</f>
        <v>281.75</v>
      </c>
      <c r="H147" s="93"/>
      <c r="I147" s="93"/>
      <c r="J147" s="93"/>
      <c r="K147" s="58"/>
      <c r="L147" s="58"/>
    </row>
    <row r="148" spans="1:12" s="39" customFormat="1" ht="12.75">
      <c r="A148" s="50" t="s">
        <v>126</v>
      </c>
      <c r="B148" s="50" t="s">
        <v>129</v>
      </c>
      <c r="C148" s="50" t="s">
        <v>7</v>
      </c>
      <c r="D148" s="51">
        <v>5</v>
      </c>
      <c r="E148" s="82">
        <v>50.1</v>
      </c>
      <c r="F148" s="51">
        <f>D148*E148</f>
        <v>250.5</v>
      </c>
      <c r="G148" s="90">
        <f>F148*1.15</f>
        <v>288.075</v>
      </c>
      <c r="H148" s="93"/>
      <c r="I148" s="93"/>
      <c r="J148" s="93"/>
      <c r="K148" s="58"/>
      <c r="L148" s="58"/>
    </row>
    <row r="149" spans="1:12" s="39" customFormat="1" ht="12.75">
      <c r="A149" s="50" t="s">
        <v>78</v>
      </c>
      <c r="B149" s="50" t="s">
        <v>83</v>
      </c>
      <c r="C149" s="50" t="s">
        <v>7</v>
      </c>
      <c r="D149" s="51">
        <v>1</v>
      </c>
      <c r="E149" s="82">
        <v>132.94</v>
      </c>
      <c r="F149" s="51">
        <f>D149*E149</f>
        <v>132.94</v>
      </c>
      <c r="G149" s="90">
        <f>F149*1.15</f>
        <v>152.88099999999997</v>
      </c>
      <c r="H149" s="93"/>
      <c r="I149" s="93"/>
      <c r="J149" s="93"/>
      <c r="K149" s="58"/>
      <c r="L149" s="58"/>
    </row>
    <row r="150" spans="1:7" ht="12.75">
      <c r="A150" s="76" t="s">
        <v>121</v>
      </c>
      <c r="B150" s="76" t="s">
        <v>83</v>
      </c>
      <c r="C150" s="76" t="s">
        <v>7</v>
      </c>
      <c r="D150" s="77">
        <v>1</v>
      </c>
      <c r="E150" s="77">
        <v>132.94</v>
      </c>
      <c r="F150" s="77">
        <f>D150*E150</f>
        <v>132.94</v>
      </c>
      <c r="G150" s="92">
        <f>F150*1.15</f>
        <v>152.88099999999997</v>
      </c>
    </row>
    <row r="151" spans="1:12" s="39" customFormat="1" ht="12.75">
      <c r="A151" s="50" t="s">
        <v>78</v>
      </c>
      <c r="B151" s="50" t="s">
        <v>84</v>
      </c>
      <c r="C151" s="50" t="s">
        <v>7</v>
      </c>
      <c r="D151" s="51">
        <v>1</v>
      </c>
      <c r="E151" s="82">
        <v>165.1</v>
      </c>
      <c r="F151" s="51">
        <f>D151*E151</f>
        <v>165.1</v>
      </c>
      <c r="G151" s="90">
        <f>F151*1.15</f>
        <v>189.86499999999998</v>
      </c>
      <c r="H151" s="93"/>
      <c r="I151" s="93"/>
      <c r="J151" s="93"/>
      <c r="K151" s="58"/>
      <c r="L151" s="58"/>
    </row>
    <row r="152" spans="1:12" s="39" customFormat="1" ht="12.75">
      <c r="A152" s="50" t="s">
        <v>159</v>
      </c>
      <c r="B152" s="50" t="s">
        <v>160</v>
      </c>
      <c r="C152" s="51" t="s">
        <v>7</v>
      </c>
      <c r="D152" s="51">
        <v>3</v>
      </c>
      <c r="E152" s="82">
        <v>35</v>
      </c>
      <c r="F152" s="51">
        <f>D152*E152</f>
        <v>105</v>
      </c>
      <c r="G152" s="90">
        <f>F152*1.15</f>
        <v>120.74999999999999</v>
      </c>
      <c r="H152" s="93"/>
      <c r="I152" s="93"/>
      <c r="J152" s="93"/>
      <c r="K152" s="58"/>
      <c r="L152" s="58"/>
    </row>
    <row r="153" spans="1:12" s="39" customFormat="1" ht="12.75">
      <c r="A153" s="50" t="s">
        <v>78</v>
      </c>
      <c r="B153" s="50" t="s">
        <v>119</v>
      </c>
      <c r="C153" s="50" t="s">
        <v>7</v>
      </c>
      <c r="D153" s="51">
        <v>1</v>
      </c>
      <c r="E153" s="82">
        <v>160</v>
      </c>
      <c r="F153" s="51">
        <f>D153*E153</f>
        <v>160</v>
      </c>
      <c r="G153" s="90">
        <f>F153*1.15</f>
        <v>184</v>
      </c>
      <c r="H153" s="93"/>
      <c r="I153" s="93"/>
      <c r="J153" s="93"/>
      <c r="K153" s="58"/>
      <c r="L153" s="58"/>
    </row>
    <row r="154" spans="1:12" s="39" customFormat="1" ht="12.75">
      <c r="A154" s="50" t="s">
        <v>31</v>
      </c>
      <c r="B154" s="50" t="s">
        <v>142</v>
      </c>
      <c r="C154" s="51" t="s">
        <v>7</v>
      </c>
      <c r="D154" s="51">
        <v>1</v>
      </c>
      <c r="E154" s="82">
        <v>160</v>
      </c>
      <c r="F154" s="51">
        <f>D154*E154</f>
        <v>160</v>
      </c>
      <c r="G154" s="90">
        <f>F154*1.15</f>
        <v>184</v>
      </c>
      <c r="H154" s="93"/>
      <c r="I154" s="93"/>
      <c r="J154" s="93"/>
      <c r="K154" s="58"/>
      <c r="L154" s="58"/>
    </row>
    <row r="155" spans="1:12" s="39" customFormat="1" ht="12.75">
      <c r="A155" s="50" t="s">
        <v>78</v>
      </c>
      <c r="B155" s="50" t="s">
        <v>118</v>
      </c>
      <c r="C155" s="50" t="s">
        <v>7</v>
      </c>
      <c r="D155" s="51">
        <v>1</v>
      </c>
      <c r="E155" s="82">
        <v>160</v>
      </c>
      <c r="F155" s="51">
        <f>D155*E155</f>
        <v>160</v>
      </c>
      <c r="G155" s="90">
        <f>F155*1.15</f>
        <v>184</v>
      </c>
      <c r="H155" s="93"/>
      <c r="I155" s="93"/>
      <c r="J155" s="93"/>
      <c r="K155" s="58"/>
      <c r="L155" s="58"/>
    </row>
    <row r="156" spans="1:12" s="39" customFormat="1" ht="12.75">
      <c r="A156" s="50" t="s">
        <v>10</v>
      </c>
      <c r="B156" s="50" t="s">
        <v>106</v>
      </c>
      <c r="C156" s="50" t="s">
        <v>25</v>
      </c>
      <c r="D156" s="51">
        <v>1</v>
      </c>
      <c r="E156" s="82">
        <v>180</v>
      </c>
      <c r="F156" s="51">
        <f>D156*E156</f>
        <v>180</v>
      </c>
      <c r="G156" s="90">
        <f>F156*1.15</f>
        <v>206.99999999999997</v>
      </c>
      <c r="H156" s="93"/>
      <c r="I156" s="93"/>
      <c r="J156" s="93"/>
      <c r="K156" s="58"/>
      <c r="L156" s="58"/>
    </row>
    <row r="157" spans="1:12" s="39" customFormat="1" ht="12.75">
      <c r="A157" s="50" t="s">
        <v>70</v>
      </c>
      <c r="B157" s="50" t="s">
        <v>152</v>
      </c>
      <c r="C157" s="51" t="s">
        <v>25</v>
      </c>
      <c r="D157" s="51">
        <v>1</v>
      </c>
      <c r="E157" s="82">
        <v>302</v>
      </c>
      <c r="F157" s="51">
        <f>D157*E157</f>
        <v>302</v>
      </c>
      <c r="G157" s="90">
        <f>F157*1.15</f>
        <v>347.29999999999995</v>
      </c>
      <c r="H157" s="93"/>
      <c r="I157" s="93"/>
      <c r="J157" s="93"/>
      <c r="K157" s="58"/>
      <c r="L157" s="58"/>
    </row>
    <row r="158" spans="1:12" s="39" customFormat="1" ht="12.75">
      <c r="A158" s="50" t="s">
        <v>78</v>
      </c>
      <c r="B158" s="50" t="s">
        <v>113</v>
      </c>
      <c r="C158" s="50" t="s">
        <v>7</v>
      </c>
      <c r="D158" s="51">
        <v>1</v>
      </c>
      <c r="E158" s="82">
        <v>100</v>
      </c>
      <c r="F158" s="51">
        <f>D158*E158</f>
        <v>100</v>
      </c>
      <c r="G158" s="90">
        <f>F158*1.15</f>
        <v>114.99999999999999</v>
      </c>
      <c r="H158" s="93"/>
      <c r="I158" s="93"/>
      <c r="J158" s="93"/>
      <c r="K158" s="58"/>
      <c r="L158" s="58"/>
    </row>
    <row r="159" spans="1:12" s="39" customFormat="1" ht="12.75">
      <c r="A159" s="50" t="s">
        <v>78</v>
      </c>
      <c r="B159" s="50" t="s">
        <v>112</v>
      </c>
      <c r="C159" s="50" t="s">
        <v>7</v>
      </c>
      <c r="D159" s="51">
        <v>1</v>
      </c>
      <c r="E159" s="82">
        <v>109.4</v>
      </c>
      <c r="F159" s="51">
        <f>D159*E159</f>
        <v>109.4</v>
      </c>
      <c r="G159" s="90">
        <f>F159*1.15</f>
        <v>125.81</v>
      </c>
      <c r="H159" s="93"/>
      <c r="I159" s="93"/>
      <c r="J159" s="93"/>
      <c r="K159" s="58"/>
      <c r="L159" s="58"/>
    </row>
    <row r="160" spans="1:12" s="39" customFormat="1" ht="12.75">
      <c r="A160" s="50" t="s">
        <v>29</v>
      </c>
      <c r="B160" s="50" t="s">
        <v>137</v>
      </c>
      <c r="C160" s="50" t="s">
        <v>25</v>
      </c>
      <c r="D160" s="51">
        <v>1</v>
      </c>
      <c r="E160" s="82">
        <v>122.6</v>
      </c>
      <c r="F160" s="51">
        <f>D160*E160</f>
        <v>122.6</v>
      </c>
      <c r="G160" s="90">
        <f>F160*1.15</f>
        <v>140.98999999999998</v>
      </c>
      <c r="H160" s="93"/>
      <c r="I160" s="93"/>
      <c r="J160" s="93"/>
      <c r="K160" s="58"/>
      <c r="L160" s="58"/>
    </row>
    <row r="161" spans="1:12" s="39" customFormat="1" ht="12.75">
      <c r="A161" s="50" t="s">
        <v>29</v>
      </c>
      <c r="B161" s="50" t="s">
        <v>136</v>
      </c>
      <c r="C161" s="50" t="s">
        <v>25</v>
      </c>
      <c r="D161" s="51">
        <v>1</v>
      </c>
      <c r="E161" s="82">
        <v>122.6</v>
      </c>
      <c r="F161" s="51">
        <f>D161*E161</f>
        <v>122.6</v>
      </c>
      <c r="G161" s="90">
        <f>F161*1.15</f>
        <v>140.98999999999998</v>
      </c>
      <c r="H161" s="93"/>
      <c r="I161" s="93"/>
      <c r="J161" s="93"/>
      <c r="K161" s="58"/>
      <c r="L161" s="58"/>
    </row>
    <row r="162" spans="1:12" s="39" customFormat="1" ht="12.75">
      <c r="A162" s="50" t="s">
        <v>29</v>
      </c>
      <c r="B162" s="50" t="s">
        <v>135</v>
      </c>
      <c r="C162" s="50" t="s">
        <v>25</v>
      </c>
      <c r="D162" s="51">
        <v>1</v>
      </c>
      <c r="E162" s="82">
        <v>111.6</v>
      </c>
      <c r="F162" s="51">
        <f>D162*E162</f>
        <v>111.6</v>
      </c>
      <c r="G162" s="90">
        <f>F162*1.15</f>
        <v>128.33999999999997</v>
      </c>
      <c r="H162" s="93"/>
      <c r="I162" s="93"/>
      <c r="J162" s="93"/>
      <c r="K162" s="58"/>
      <c r="L162" s="58"/>
    </row>
    <row r="163" spans="1:12" s="39" customFormat="1" ht="12.75">
      <c r="A163" s="50" t="s">
        <v>132</v>
      </c>
      <c r="B163" s="50" t="s">
        <v>134</v>
      </c>
      <c r="C163" s="50" t="s">
        <v>25</v>
      </c>
      <c r="D163" s="51">
        <v>1</v>
      </c>
      <c r="E163" s="82">
        <v>61</v>
      </c>
      <c r="F163" s="51">
        <f>D163*E163</f>
        <v>61</v>
      </c>
      <c r="G163" s="90">
        <f>F163*1.15</f>
        <v>70.14999999999999</v>
      </c>
      <c r="H163" s="93"/>
      <c r="I163" s="93"/>
      <c r="J163" s="93"/>
      <c r="K163" s="58"/>
      <c r="L163" s="58"/>
    </row>
    <row r="164" spans="1:12" s="39" customFormat="1" ht="12.75">
      <c r="A164" s="50" t="s">
        <v>10</v>
      </c>
      <c r="B164" s="50" t="s">
        <v>86</v>
      </c>
      <c r="C164" s="50" t="s">
        <v>25</v>
      </c>
      <c r="D164" s="51">
        <v>1</v>
      </c>
      <c r="E164" s="82">
        <v>330</v>
      </c>
      <c r="F164" s="51">
        <f>D164*E164</f>
        <v>330</v>
      </c>
      <c r="G164" s="90">
        <f>F164*1.15</f>
        <v>379.49999999999994</v>
      </c>
      <c r="H164" s="93"/>
      <c r="I164" s="93"/>
      <c r="J164" s="93"/>
      <c r="K164" s="58"/>
      <c r="L164" s="58"/>
    </row>
    <row r="165" spans="1:12" s="39" customFormat="1" ht="12.75">
      <c r="A165" s="50" t="s">
        <v>38</v>
      </c>
      <c r="B165" s="50" t="s">
        <v>86</v>
      </c>
      <c r="C165" s="50" t="s">
        <v>7</v>
      </c>
      <c r="D165" s="51">
        <v>1</v>
      </c>
      <c r="E165" s="82">
        <v>330</v>
      </c>
      <c r="F165" s="51">
        <f>D165*E165</f>
        <v>330</v>
      </c>
      <c r="G165" s="90">
        <f>F165*1.15</f>
        <v>379.49999999999994</v>
      </c>
      <c r="H165" s="93"/>
      <c r="I165" s="93"/>
      <c r="J165" s="93"/>
      <c r="K165" s="58"/>
      <c r="L165" s="58"/>
    </row>
    <row r="166" spans="1:12" s="39" customFormat="1" ht="12.75">
      <c r="A166" s="50" t="s">
        <v>143</v>
      </c>
      <c r="B166" s="50" t="s">
        <v>86</v>
      </c>
      <c r="C166" s="51" t="s">
        <v>7</v>
      </c>
      <c r="D166" s="51">
        <v>1</v>
      </c>
      <c r="E166" s="82">
        <v>330</v>
      </c>
      <c r="F166" s="51">
        <f>D166*E166</f>
        <v>330</v>
      </c>
      <c r="G166" s="90">
        <f>F166*1.15</f>
        <v>379.49999999999994</v>
      </c>
      <c r="H166" s="93"/>
      <c r="I166" s="93"/>
      <c r="J166" s="93"/>
      <c r="K166" s="58"/>
      <c r="L166" s="58"/>
    </row>
    <row r="167" spans="1:12" s="39" customFormat="1" ht="12.75">
      <c r="A167" s="50" t="s">
        <v>10</v>
      </c>
      <c r="B167" s="50" t="s">
        <v>85</v>
      </c>
      <c r="C167" s="50" t="s">
        <v>25</v>
      </c>
      <c r="D167" s="51">
        <v>1</v>
      </c>
      <c r="E167" s="82">
        <v>330</v>
      </c>
      <c r="F167" s="51">
        <f>D167*E167</f>
        <v>330</v>
      </c>
      <c r="G167" s="90">
        <f>F167*1.15</f>
        <v>379.49999999999994</v>
      </c>
      <c r="H167" s="93"/>
      <c r="I167" s="93"/>
      <c r="J167" s="93"/>
      <c r="K167" s="58"/>
      <c r="L167" s="58"/>
    </row>
    <row r="168" spans="1:12" s="39" customFormat="1" ht="12.75">
      <c r="A168" s="50" t="s">
        <v>123</v>
      </c>
      <c r="B168" s="50" t="s">
        <v>124</v>
      </c>
      <c r="C168" s="50" t="s">
        <v>7</v>
      </c>
      <c r="D168" s="51">
        <v>20</v>
      </c>
      <c r="E168" s="82">
        <v>1.96</v>
      </c>
      <c r="F168" s="51">
        <f>D168*E168</f>
        <v>39.2</v>
      </c>
      <c r="G168" s="90">
        <f>F168*1.15</f>
        <v>45.08</v>
      </c>
      <c r="H168" s="93"/>
      <c r="I168" s="93"/>
      <c r="J168" s="93"/>
      <c r="K168" s="58"/>
      <c r="L168" s="58"/>
    </row>
    <row r="169" spans="1:12" s="39" customFormat="1" ht="12.75">
      <c r="A169" s="50" t="s">
        <v>143</v>
      </c>
      <c r="B169" s="50" t="s">
        <v>149</v>
      </c>
      <c r="C169" s="51" t="s">
        <v>7</v>
      </c>
      <c r="D169" s="51">
        <v>1</v>
      </c>
      <c r="E169" s="82">
        <v>302.63</v>
      </c>
      <c r="F169" s="51">
        <f>D169*E169</f>
        <v>302.63</v>
      </c>
      <c r="G169" s="90">
        <f>F169*1.15</f>
        <v>348.0245</v>
      </c>
      <c r="H169" s="93"/>
      <c r="I169" s="93"/>
      <c r="J169" s="93"/>
      <c r="K169" s="58"/>
      <c r="L169" s="58"/>
    </row>
    <row r="170" spans="1:12" s="39" customFormat="1" ht="12.75">
      <c r="A170" s="50" t="s">
        <v>161</v>
      </c>
      <c r="B170" s="50" t="s">
        <v>149</v>
      </c>
      <c r="C170" s="51" t="s">
        <v>7</v>
      </c>
      <c r="D170" s="51">
        <v>1</v>
      </c>
      <c r="E170" s="82">
        <v>302.63</v>
      </c>
      <c r="F170" s="51">
        <f>D170*E170</f>
        <v>302.63</v>
      </c>
      <c r="G170" s="90">
        <f>F170*1.15</f>
        <v>348.0245</v>
      </c>
      <c r="H170" s="93"/>
      <c r="I170" s="93"/>
      <c r="J170" s="93"/>
      <c r="K170" s="58"/>
      <c r="L170" s="58"/>
    </row>
    <row r="171" spans="1:12" s="39" customFormat="1" ht="12.75">
      <c r="A171" s="50" t="s">
        <v>70</v>
      </c>
      <c r="B171" s="50" t="s">
        <v>153</v>
      </c>
      <c r="C171" s="51" t="s">
        <v>7</v>
      </c>
      <c r="D171" s="51">
        <v>1</v>
      </c>
      <c r="E171" s="82">
        <v>192.08</v>
      </c>
      <c r="F171" s="51">
        <f>D171*E171</f>
        <v>192.08</v>
      </c>
      <c r="G171" s="90">
        <f>F171*1.15</f>
        <v>220.892</v>
      </c>
      <c r="H171" s="93"/>
      <c r="I171" s="93"/>
      <c r="J171" s="93"/>
      <c r="K171" s="58"/>
      <c r="L171" s="58"/>
    </row>
    <row r="172" spans="1:12" s="39" customFormat="1" ht="12.75">
      <c r="A172" s="50" t="s">
        <v>70</v>
      </c>
      <c r="B172" s="50" t="s">
        <v>154</v>
      </c>
      <c r="C172" s="51" t="s">
        <v>7</v>
      </c>
      <c r="D172" s="51">
        <v>1</v>
      </c>
      <c r="E172" s="82">
        <v>156.41</v>
      </c>
      <c r="F172" s="51">
        <f>D172*E172</f>
        <v>156.41</v>
      </c>
      <c r="G172" s="90">
        <f>F172*1.15</f>
        <v>179.87149999999997</v>
      </c>
      <c r="H172" s="93"/>
      <c r="I172" s="93"/>
      <c r="J172" s="93"/>
      <c r="K172" s="58"/>
      <c r="L172" s="58"/>
    </row>
    <row r="173" spans="1:12" s="39" customFormat="1" ht="12.75">
      <c r="A173" s="50" t="s">
        <v>141</v>
      </c>
      <c r="B173" s="50" t="s">
        <v>144</v>
      </c>
      <c r="C173" s="51" t="s">
        <v>7</v>
      </c>
      <c r="D173" s="51">
        <v>2</v>
      </c>
      <c r="E173" s="82">
        <v>21.56</v>
      </c>
      <c r="F173" s="51">
        <f>D173*E173</f>
        <v>43.12</v>
      </c>
      <c r="G173" s="90">
        <f>F173*1.15</f>
        <v>49.587999999999994</v>
      </c>
      <c r="H173" s="93"/>
      <c r="I173" s="93"/>
      <c r="J173" s="93"/>
      <c r="K173" s="58"/>
      <c r="L173" s="58"/>
    </row>
    <row r="174" spans="1:12" s="39" customFormat="1" ht="12.75">
      <c r="A174" s="50" t="s">
        <v>78</v>
      </c>
      <c r="B174" s="50" t="s">
        <v>110</v>
      </c>
      <c r="C174" s="50" t="s">
        <v>7</v>
      </c>
      <c r="D174" s="51">
        <v>1</v>
      </c>
      <c r="E174" s="82">
        <v>141.9</v>
      </c>
      <c r="F174" s="51">
        <f>D174*E174</f>
        <v>141.9</v>
      </c>
      <c r="G174" s="90">
        <f>F174*1.15</f>
        <v>163.185</v>
      </c>
      <c r="H174" s="93"/>
      <c r="I174" s="93"/>
      <c r="J174" s="93"/>
      <c r="K174" s="58"/>
      <c r="L174" s="58"/>
    </row>
    <row r="175" spans="1:12" s="39" customFormat="1" ht="12.75">
      <c r="A175" s="50" t="s">
        <v>132</v>
      </c>
      <c r="B175" s="50" t="s">
        <v>133</v>
      </c>
      <c r="C175" s="50" t="s">
        <v>25</v>
      </c>
      <c r="D175" s="51">
        <v>1</v>
      </c>
      <c r="E175" s="82">
        <v>93.9</v>
      </c>
      <c r="F175" s="51">
        <f>D175*E175</f>
        <v>93.9</v>
      </c>
      <c r="G175" s="90">
        <f>F175*1.15</f>
        <v>107.985</v>
      </c>
      <c r="H175" s="93"/>
      <c r="I175" s="93"/>
      <c r="J175" s="93"/>
      <c r="K175" s="58"/>
      <c r="L175" s="58"/>
    </row>
    <row r="176" spans="1:12" s="39" customFormat="1" ht="12.75">
      <c r="A176" s="50" t="s">
        <v>10</v>
      </c>
      <c r="B176" s="50" t="s">
        <v>91</v>
      </c>
      <c r="C176" s="50" t="s">
        <v>25</v>
      </c>
      <c r="D176" s="51">
        <v>3</v>
      </c>
      <c r="E176" s="82">
        <v>110</v>
      </c>
      <c r="F176" s="51">
        <f>D176*E176</f>
        <v>330</v>
      </c>
      <c r="G176" s="90">
        <f>F176*1.15</f>
        <v>379.49999999999994</v>
      </c>
      <c r="H176" s="93"/>
      <c r="I176" s="93"/>
      <c r="J176" s="93"/>
      <c r="K176" s="58"/>
      <c r="L176" s="58"/>
    </row>
    <row r="177" spans="1:12" s="39" customFormat="1" ht="12.75">
      <c r="A177" s="50" t="s">
        <v>10</v>
      </c>
      <c r="B177" s="50" t="s">
        <v>89</v>
      </c>
      <c r="C177" s="50" t="s">
        <v>25</v>
      </c>
      <c r="D177" s="51">
        <v>3</v>
      </c>
      <c r="E177" s="82">
        <v>110</v>
      </c>
      <c r="F177" s="51">
        <f>D177*E177</f>
        <v>330</v>
      </c>
      <c r="G177" s="90">
        <f>F177*1.15</f>
        <v>379.49999999999994</v>
      </c>
      <c r="H177" s="93"/>
      <c r="I177" s="93"/>
      <c r="J177" s="93"/>
      <c r="K177" s="58"/>
      <c r="L177" s="58"/>
    </row>
    <row r="178" spans="1:12" s="39" customFormat="1" ht="12.75">
      <c r="A178" s="50" t="s">
        <v>10</v>
      </c>
      <c r="B178" s="50" t="s">
        <v>90</v>
      </c>
      <c r="C178" s="50" t="s">
        <v>25</v>
      </c>
      <c r="D178" s="51">
        <v>3</v>
      </c>
      <c r="E178" s="82">
        <v>110</v>
      </c>
      <c r="F178" s="51">
        <f>D178*E178</f>
        <v>330</v>
      </c>
      <c r="G178" s="90">
        <f>F178*1.15</f>
        <v>379.49999999999994</v>
      </c>
      <c r="H178" s="93"/>
      <c r="I178" s="93"/>
      <c r="J178" s="93"/>
      <c r="K178" s="58"/>
      <c r="L178" s="58"/>
    </row>
    <row r="179" spans="1:12" s="39" customFormat="1" ht="12.75">
      <c r="A179" s="50" t="s">
        <v>10</v>
      </c>
      <c r="B179" s="50" t="s">
        <v>88</v>
      </c>
      <c r="C179" s="50" t="s">
        <v>25</v>
      </c>
      <c r="D179" s="51">
        <v>3</v>
      </c>
      <c r="E179" s="82">
        <v>110</v>
      </c>
      <c r="F179" s="51">
        <f>D179*E179</f>
        <v>330</v>
      </c>
      <c r="G179" s="90">
        <f>F179*1.15</f>
        <v>379.49999999999994</v>
      </c>
      <c r="H179" s="93"/>
      <c r="I179" s="93"/>
      <c r="J179" s="93"/>
      <c r="K179" s="58"/>
      <c r="L179" s="58"/>
    </row>
    <row r="180" spans="1:12" s="39" customFormat="1" ht="12.75">
      <c r="A180" s="50" t="s">
        <v>10</v>
      </c>
      <c r="B180" s="50" t="s">
        <v>80</v>
      </c>
      <c r="C180" s="50" t="s">
        <v>25</v>
      </c>
      <c r="D180" s="51">
        <v>1</v>
      </c>
      <c r="E180" s="82">
        <v>110</v>
      </c>
      <c r="F180" s="51">
        <f>D180*E180</f>
        <v>110</v>
      </c>
      <c r="G180" s="90">
        <f>F180*1.15</f>
        <v>126.49999999999999</v>
      </c>
      <c r="H180" s="93"/>
      <c r="I180" s="93"/>
      <c r="J180" s="93"/>
      <c r="K180" s="58"/>
      <c r="L180" s="58"/>
    </row>
    <row r="181" spans="1:12" s="39" customFormat="1" ht="12.75">
      <c r="A181" s="50" t="s">
        <v>78</v>
      </c>
      <c r="B181" s="50" t="s">
        <v>80</v>
      </c>
      <c r="C181" s="50" t="s">
        <v>7</v>
      </c>
      <c r="D181" s="51">
        <v>2</v>
      </c>
      <c r="E181" s="82">
        <v>110</v>
      </c>
      <c r="F181" s="51">
        <f>D181*E181</f>
        <v>220</v>
      </c>
      <c r="G181" s="90">
        <f>F181*1.15</f>
        <v>252.99999999999997</v>
      </c>
      <c r="H181" s="93"/>
      <c r="I181" s="93"/>
      <c r="J181" s="93"/>
      <c r="K181" s="58"/>
      <c r="L181" s="58"/>
    </row>
    <row r="182" spans="1:12" s="39" customFormat="1" ht="12.75">
      <c r="A182" s="50" t="s">
        <v>29</v>
      </c>
      <c r="B182" s="50" t="s">
        <v>80</v>
      </c>
      <c r="C182" s="50" t="s">
        <v>25</v>
      </c>
      <c r="D182" s="51">
        <v>1</v>
      </c>
      <c r="E182" s="82">
        <v>110</v>
      </c>
      <c r="F182" s="51">
        <f>D182*E182</f>
        <v>110</v>
      </c>
      <c r="G182" s="90">
        <f>F182*1.15</f>
        <v>126.49999999999999</v>
      </c>
      <c r="H182" s="93"/>
      <c r="I182" s="93"/>
      <c r="J182" s="93"/>
      <c r="K182" s="58"/>
      <c r="L182" s="58"/>
    </row>
    <row r="183" spans="1:12" s="39" customFormat="1" ht="12.75">
      <c r="A183" s="50" t="s">
        <v>10</v>
      </c>
      <c r="B183" s="50" t="s">
        <v>87</v>
      </c>
      <c r="C183" s="50" t="s">
        <v>25</v>
      </c>
      <c r="D183" s="51">
        <v>3</v>
      </c>
      <c r="E183" s="82">
        <v>110</v>
      </c>
      <c r="F183" s="51">
        <f>D183*E183</f>
        <v>330</v>
      </c>
      <c r="G183" s="90">
        <f>F183*1.15</f>
        <v>379.49999999999994</v>
      </c>
      <c r="H183" s="93"/>
      <c r="I183" s="93"/>
      <c r="J183" s="93"/>
      <c r="K183" s="58"/>
      <c r="L183" s="58"/>
    </row>
    <row r="184" spans="1:12" s="39" customFormat="1" ht="12.75">
      <c r="A184" s="50" t="s">
        <v>143</v>
      </c>
      <c r="B184" s="50" t="s">
        <v>150</v>
      </c>
      <c r="C184" s="51" t="s">
        <v>7</v>
      </c>
      <c r="D184" s="51">
        <v>10</v>
      </c>
      <c r="E184" s="82">
        <v>14.7</v>
      </c>
      <c r="F184" s="51">
        <f>D184*E184</f>
        <v>147</v>
      </c>
      <c r="G184" s="90">
        <f>F184*1.15</f>
        <v>169.04999999999998</v>
      </c>
      <c r="H184" s="93"/>
      <c r="I184" s="93"/>
      <c r="J184" s="93"/>
      <c r="K184" s="58"/>
      <c r="L184" s="58"/>
    </row>
    <row r="185" spans="1:12" s="39" customFormat="1" ht="12.75">
      <c r="A185" s="50" t="s">
        <v>70</v>
      </c>
      <c r="B185" s="50" t="s">
        <v>155</v>
      </c>
      <c r="C185" s="51" t="s">
        <v>7</v>
      </c>
      <c r="D185" s="51">
        <v>1</v>
      </c>
      <c r="E185" s="82">
        <v>107.02</v>
      </c>
      <c r="F185" s="51">
        <f>D185*E185</f>
        <v>107.02</v>
      </c>
      <c r="G185" s="90">
        <f>F185*1.15</f>
        <v>123.07299999999998</v>
      </c>
      <c r="H185" s="93"/>
      <c r="I185" s="93"/>
      <c r="J185" s="93"/>
      <c r="K185" s="58"/>
      <c r="L185" s="58"/>
    </row>
    <row r="186" spans="1:12" s="39" customFormat="1" ht="12.75">
      <c r="A186" s="50" t="s">
        <v>143</v>
      </c>
      <c r="B186" s="50" t="s">
        <v>147</v>
      </c>
      <c r="C186" s="51" t="s">
        <v>7</v>
      </c>
      <c r="D186" s="51">
        <v>1</v>
      </c>
      <c r="E186" s="82">
        <v>24.5</v>
      </c>
      <c r="F186" s="51">
        <f>D186*E186</f>
        <v>24.5</v>
      </c>
      <c r="G186" s="90">
        <f>F186*1.15</f>
        <v>28.174999999999997</v>
      </c>
      <c r="H186" s="93"/>
      <c r="I186" s="93"/>
      <c r="J186" s="93"/>
      <c r="K186" s="58"/>
      <c r="L186" s="58"/>
    </row>
    <row r="187" spans="1:12" s="39" customFormat="1" ht="12.75">
      <c r="A187" s="50" t="s">
        <v>116</v>
      </c>
      <c r="B187" s="50" t="s">
        <v>117</v>
      </c>
      <c r="C187" s="50" t="s">
        <v>25</v>
      </c>
      <c r="D187" s="51">
        <v>1</v>
      </c>
      <c r="E187" s="82">
        <v>120</v>
      </c>
      <c r="F187" s="51">
        <f>D187*E187</f>
        <v>120</v>
      </c>
      <c r="G187" s="90">
        <f>F187*1.15</f>
        <v>138</v>
      </c>
      <c r="H187" s="93"/>
      <c r="I187" s="93"/>
      <c r="J187" s="93"/>
      <c r="K187" s="58"/>
      <c r="L187" s="58"/>
    </row>
    <row r="188" spans="1:12" s="39" customFormat="1" ht="12.75">
      <c r="A188" s="50" t="s">
        <v>29</v>
      </c>
      <c r="B188" s="50" t="s">
        <v>117</v>
      </c>
      <c r="C188" s="50" t="s">
        <v>25</v>
      </c>
      <c r="D188" s="51">
        <v>1</v>
      </c>
      <c r="E188" s="82">
        <v>120</v>
      </c>
      <c r="F188" s="51">
        <f>D188*E188</f>
        <v>120</v>
      </c>
      <c r="G188" s="90">
        <f>F188*1.15</f>
        <v>138</v>
      </c>
      <c r="H188" s="93"/>
      <c r="I188" s="93"/>
      <c r="J188" s="93"/>
      <c r="K188" s="58"/>
      <c r="L188" s="58"/>
    </row>
    <row r="189" spans="1:12" s="39" customFormat="1" ht="12.75">
      <c r="A189" s="50" t="s">
        <v>102</v>
      </c>
      <c r="B189" s="50" t="s">
        <v>104</v>
      </c>
      <c r="C189" s="50" t="s">
        <v>7</v>
      </c>
      <c r="D189" s="51">
        <v>1</v>
      </c>
      <c r="E189" s="82">
        <v>120</v>
      </c>
      <c r="F189" s="51">
        <f>D189*E189</f>
        <v>120</v>
      </c>
      <c r="G189" s="90">
        <f>F189*1.15</f>
        <v>138</v>
      </c>
      <c r="H189" s="93"/>
      <c r="I189" s="93"/>
      <c r="J189" s="93"/>
      <c r="K189" s="58"/>
      <c r="L189" s="58"/>
    </row>
    <row r="190" spans="1:12" s="39" customFormat="1" ht="12.75">
      <c r="A190" s="50" t="s">
        <v>10</v>
      </c>
      <c r="B190" s="50" t="s">
        <v>104</v>
      </c>
      <c r="C190" s="50" t="s">
        <v>25</v>
      </c>
      <c r="D190" s="51">
        <v>1</v>
      </c>
      <c r="E190" s="82">
        <v>120</v>
      </c>
      <c r="F190" s="51">
        <f>D190*E190</f>
        <v>120</v>
      </c>
      <c r="G190" s="90">
        <f>F190*1.15</f>
        <v>138</v>
      </c>
      <c r="H190" s="93"/>
      <c r="I190" s="93"/>
      <c r="J190" s="93"/>
      <c r="K190" s="58"/>
      <c r="L190" s="58"/>
    </row>
    <row r="191" spans="1:12" s="39" customFormat="1" ht="12.75">
      <c r="A191" s="50" t="s">
        <v>102</v>
      </c>
      <c r="B191" s="50" t="s">
        <v>105</v>
      </c>
      <c r="C191" s="50" t="s">
        <v>7</v>
      </c>
      <c r="D191" s="51">
        <v>1</v>
      </c>
      <c r="E191" s="82">
        <v>120</v>
      </c>
      <c r="F191" s="51">
        <f>D191*E191</f>
        <v>120</v>
      </c>
      <c r="G191" s="90">
        <f>F191*1.15</f>
        <v>138</v>
      </c>
      <c r="H191" s="93"/>
      <c r="I191" s="93"/>
      <c r="J191" s="93"/>
      <c r="K191" s="58"/>
      <c r="L191" s="58"/>
    </row>
    <row r="192" spans="1:12" s="39" customFormat="1" ht="12.75">
      <c r="A192" s="50" t="s">
        <v>102</v>
      </c>
      <c r="B192" s="50" t="s">
        <v>103</v>
      </c>
      <c r="C192" s="50" t="s">
        <v>7</v>
      </c>
      <c r="D192" s="51">
        <v>1</v>
      </c>
      <c r="E192" s="82">
        <v>120</v>
      </c>
      <c r="F192" s="51">
        <f>D192*E192</f>
        <v>120</v>
      </c>
      <c r="G192" s="90">
        <f>F192*1.15</f>
        <v>138</v>
      </c>
      <c r="H192" s="93"/>
      <c r="I192" s="93"/>
      <c r="J192" s="93"/>
      <c r="K192" s="58"/>
      <c r="L192" s="58"/>
    </row>
    <row r="193" spans="1:12" s="39" customFormat="1" ht="12.75">
      <c r="A193" s="50" t="s">
        <v>10</v>
      </c>
      <c r="B193" s="50" t="s">
        <v>103</v>
      </c>
      <c r="C193" s="50" t="s">
        <v>25</v>
      </c>
      <c r="D193" s="51">
        <v>1</v>
      </c>
      <c r="E193" s="82">
        <v>120</v>
      </c>
      <c r="F193" s="51">
        <f>D193*E193</f>
        <v>120</v>
      </c>
      <c r="G193" s="90">
        <f>F193*1.15</f>
        <v>138</v>
      </c>
      <c r="H193" s="93"/>
      <c r="I193" s="93"/>
      <c r="J193" s="93"/>
      <c r="K193" s="58"/>
      <c r="L193" s="58"/>
    </row>
    <row r="194" spans="1:12" s="39" customFormat="1" ht="12.75">
      <c r="A194" s="50" t="s">
        <v>78</v>
      </c>
      <c r="B194" s="50" t="s">
        <v>122</v>
      </c>
      <c r="C194" s="50"/>
      <c r="D194" s="51">
        <v>3</v>
      </c>
      <c r="E194" s="82">
        <v>27.16</v>
      </c>
      <c r="F194" s="51">
        <f>D194*E194</f>
        <v>81.48</v>
      </c>
      <c r="G194" s="90">
        <f>F194*1.15</f>
        <v>93.702</v>
      </c>
      <c r="H194" s="93"/>
      <c r="I194" s="93"/>
      <c r="J194" s="93"/>
      <c r="K194" s="58"/>
      <c r="L194" s="58"/>
    </row>
    <row r="195" spans="1:12" s="39" customFormat="1" ht="12.75">
      <c r="A195" s="50" t="s">
        <v>116</v>
      </c>
      <c r="B195" s="50" t="s">
        <v>130</v>
      </c>
      <c r="C195" s="50" t="s">
        <v>25</v>
      </c>
      <c r="D195" s="51">
        <v>5</v>
      </c>
      <c r="E195" s="82">
        <v>8.73</v>
      </c>
      <c r="F195" s="51">
        <f>D195*E195</f>
        <v>43.650000000000006</v>
      </c>
      <c r="G195" s="90">
        <f>F195*1.15</f>
        <v>50.197500000000005</v>
      </c>
      <c r="H195" s="93"/>
      <c r="I195" s="93"/>
      <c r="J195" s="93"/>
      <c r="K195" s="58"/>
      <c r="L195" s="58"/>
    </row>
    <row r="196" spans="1:12" s="39" customFormat="1" ht="12.75">
      <c r="A196" s="50" t="s">
        <v>143</v>
      </c>
      <c r="B196" s="50" t="s">
        <v>145</v>
      </c>
      <c r="C196" s="51" t="s">
        <v>7</v>
      </c>
      <c r="D196" s="51">
        <v>1</v>
      </c>
      <c r="E196" s="82">
        <v>88.2</v>
      </c>
      <c r="F196" s="51">
        <f>D196*E196</f>
        <v>88.2</v>
      </c>
      <c r="G196" s="90">
        <f>F196*1.15</f>
        <v>101.42999999999999</v>
      </c>
      <c r="H196" s="93"/>
      <c r="I196" s="93"/>
      <c r="J196" s="93"/>
      <c r="K196" s="58"/>
      <c r="L196" s="58"/>
    </row>
    <row r="197" spans="1:12" s="39" customFormat="1" ht="12.75">
      <c r="A197" s="50" t="s">
        <v>143</v>
      </c>
      <c r="B197" s="50" t="s">
        <v>148</v>
      </c>
      <c r="C197" s="51" t="s">
        <v>7</v>
      </c>
      <c r="D197" s="51">
        <v>1</v>
      </c>
      <c r="E197" s="82">
        <v>136.51</v>
      </c>
      <c r="F197" s="51">
        <f>D197*E197</f>
        <v>136.51</v>
      </c>
      <c r="G197" s="90">
        <f>F197*1.15</f>
        <v>156.98649999999998</v>
      </c>
      <c r="H197" s="93"/>
      <c r="I197" s="93"/>
      <c r="J197" s="93"/>
      <c r="K197" s="58"/>
      <c r="L197" s="58"/>
    </row>
    <row r="198" spans="1:12" s="39" customFormat="1" ht="12.75">
      <c r="A198" s="50" t="s">
        <v>102</v>
      </c>
      <c r="B198" s="50" t="s">
        <v>120</v>
      </c>
      <c r="C198" s="50" t="s">
        <v>7</v>
      </c>
      <c r="D198" s="51">
        <v>1</v>
      </c>
      <c r="E198" s="82">
        <v>150</v>
      </c>
      <c r="F198" s="51">
        <f>D198*E198</f>
        <v>150</v>
      </c>
      <c r="G198" s="90">
        <f>F198*1.15</f>
        <v>172.5</v>
      </c>
      <c r="H198" s="93"/>
      <c r="I198" s="93"/>
      <c r="J198" s="93"/>
      <c r="K198" s="58"/>
      <c r="L198" s="58"/>
    </row>
    <row r="199" spans="1:12" s="39" customFormat="1" ht="12.75">
      <c r="A199" s="50" t="s">
        <v>29</v>
      </c>
      <c r="B199" s="50" t="s">
        <v>138</v>
      </c>
      <c r="C199" s="50" t="s">
        <v>25</v>
      </c>
      <c r="D199" s="51">
        <v>1</v>
      </c>
      <c r="E199" s="82">
        <v>206</v>
      </c>
      <c r="F199" s="51">
        <f>D199*E199</f>
        <v>206</v>
      </c>
      <c r="G199" s="90">
        <f>F199*1.15</f>
        <v>236.89999999999998</v>
      </c>
      <c r="H199" s="93"/>
      <c r="I199" s="93"/>
      <c r="J199" s="93"/>
      <c r="K199" s="58"/>
      <c r="L199" s="58"/>
    </row>
    <row r="200" spans="1:12" s="39" customFormat="1" ht="12.75">
      <c r="A200" s="50" t="s">
        <v>70</v>
      </c>
      <c r="B200" s="50" t="s">
        <v>157</v>
      </c>
      <c r="C200" s="51" t="s">
        <v>7</v>
      </c>
      <c r="D200" s="51">
        <v>1</v>
      </c>
      <c r="E200" s="82">
        <v>117.6</v>
      </c>
      <c r="F200" s="51">
        <f>D200*E200</f>
        <v>117.6</v>
      </c>
      <c r="G200" s="90">
        <f>F200*1.15</f>
        <v>135.23999999999998</v>
      </c>
      <c r="H200" s="93"/>
      <c r="I200" s="93"/>
      <c r="J200" s="93"/>
      <c r="K200" s="58"/>
      <c r="L200" s="58"/>
    </row>
    <row r="201" spans="1:12" s="39" customFormat="1" ht="12.75">
      <c r="A201" s="50" t="s">
        <v>70</v>
      </c>
      <c r="B201" s="50" t="s">
        <v>156</v>
      </c>
      <c r="C201" s="51" t="s">
        <v>7</v>
      </c>
      <c r="D201" s="51">
        <v>1</v>
      </c>
      <c r="E201" s="82">
        <v>127.89</v>
      </c>
      <c r="F201" s="51">
        <f>D201*E201</f>
        <v>127.89</v>
      </c>
      <c r="G201" s="90">
        <f>F201*1.15</f>
        <v>147.0735</v>
      </c>
      <c r="H201" s="93"/>
      <c r="I201" s="93"/>
      <c r="J201" s="93"/>
      <c r="K201" s="58"/>
      <c r="L201" s="58"/>
    </row>
    <row r="202" spans="1:12" s="39" customFormat="1" ht="12.75">
      <c r="A202" s="83" t="s">
        <v>121</v>
      </c>
      <c r="B202" s="83" t="s">
        <v>140</v>
      </c>
      <c r="C202" s="83"/>
      <c r="D202" s="84">
        <v>150</v>
      </c>
      <c r="E202" s="84">
        <v>2.35</v>
      </c>
      <c r="F202" s="84">
        <f>D202*E202</f>
        <v>352.5</v>
      </c>
      <c r="G202" s="92">
        <f>F202*1.15</f>
        <v>405.37499999999994</v>
      </c>
      <c r="H202" s="93"/>
      <c r="I202" s="93"/>
      <c r="J202" s="93"/>
      <c r="K202" s="58"/>
      <c r="L202" s="58"/>
    </row>
    <row r="203" spans="1:12" s="39" customFormat="1" ht="12.75">
      <c r="A203" s="50" t="s">
        <v>55</v>
      </c>
      <c r="B203" s="50" t="s">
        <v>139</v>
      </c>
      <c r="C203" s="50" t="s">
        <v>7</v>
      </c>
      <c r="D203" s="51">
        <v>30</v>
      </c>
      <c r="E203" s="82">
        <v>3.04</v>
      </c>
      <c r="F203" s="51">
        <f>D203*E203</f>
        <v>91.2</v>
      </c>
      <c r="G203" s="90">
        <f>F203*1.15</f>
        <v>104.88</v>
      </c>
      <c r="H203" s="93"/>
      <c r="I203" s="93"/>
      <c r="J203" s="93"/>
      <c r="K203" s="58"/>
      <c r="L203" s="58"/>
    </row>
    <row r="204" spans="1:12" s="39" customFormat="1" ht="12.75">
      <c r="A204" s="83" t="s">
        <v>121</v>
      </c>
      <c r="B204" s="83" t="s">
        <v>139</v>
      </c>
      <c r="C204" s="83" t="s">
        <v>7</v>
      </c>
      <c r="D204" s="84">
        <v>70</v>
      </c>
      <c r="E204" s="84">
        <v>3.04</v>
      </c>
      <c r="F204" s="84">
        <f>D204*E204</f>
        <v>212.8</v>
      </c>
      <c r="G204" s="92">
        <f>F204*1.15</f>
        <v>244.72</v>
      </c>
      <c r="H204" s="93"/>
      <c r="I204" s="93"/>
      <c r="J204" s="93"/>
      <c r="K204" s="58"/>
      <c r="L204" s="58"/>
    </row>
    <row r="205" spans="1:12" s="39" customFormat="1" ht="12.75">
      <c r="A205" s="50" t="s">
        <v>63</v>
      </c>
      <c r="B205" s="50" t="s">
        <v>131</v>
      </c>
      <c r="C205" s="50" t="s">
        <v>25</v>
      </c>
      <c r="D205" s="51">
        <v>10</v>
      </c>
      <c r="E205" s="82">
        <v>4.8</v>
      </c>
      <c r="F205" s="51">
        <f>D205*E205</f>
        <v>48</v>
      </c>
      <c r="G205" s="90">
        <f>F205*1.15</f>
        <v>55.199999999999996</v>
      </c>
      <c r="H205" s="93"/>
      <c r="I205" s="93"/>
      <c r="J205" s="93"/>
      <c r="K205" s="58"/>
      <c r="L205" s="58"/>
    </row>
    <row r="206" spans="1:12" s="39" customFormat="1" ht="12.75">
      <c r="A206" s="50" t="s">
        <v>43</v>
      </c>
      <c r="B206" s="50" t="s">
        <v>109</v>
      </c>
      <c r="C206" s="50" t="s">
        <v>7</v>
      </c>
      <c r="D206" s="51">
        <v>1</v>
      </c>
      <c r="E206" s="82">
        <v>122</v>
      </c>
      <c r="F206" s="51">
        <f>D206*E206</f>
        <v>122</v>
      </c>
      <c r="G206" s="90">
        <f>F206*1.15</f>
        <v>140.29999999999998</v>
      </c>
      <c r="H206" s="93"/>
      <c r="I206" s="93"/>
      <c r="J206" s="93"/>
      <c r="K206" s="58"/>
      <c r="L206" s="58"/>
    </row>
    <row r="207" spans="1:12" s="39" customFormat="1" ht="12.75">
      <c r="A207" s="50" t="s">
        <v>71</v>
      </c>
      <c r="B207" s="50" t="s">
        <v>82</v>
      </c>
      <c r="C207" s="50" t="s">
        <v>7</v>
      </c>
      <c r="D207" s="51">
        <v>1</v>
      </c>
      <c r="E207" s="82">
        <v>125</v>
      </c>
      <c r="F207" s="51">
        <f>D207*E207</f>
        <v>125</v>
      </c>
      <c r="G207" s="90">
        <f>F207*1.15</f>
        <v>143.75</v>
      </c>
      <c r="H207" s="93"/>
      <c r="I207" s="93"/>
      <c r="J207" s="93"/>
      <c r="K207" s="58"/>
      <c r="L207" s="58"/>
    </row>
    <row r="208" spans="1:12" s="39" customFormat="1" ht="12.75">
      <c r="A208" s="50" t="s">
        <v>10</v>
      </c>
      <c r="B208" s="50" t="s">
        <v>107</v>
      </c>
      <c r="C208" s="50" t="s">
        <v>25</v>
      </c>
      <c r="D208" s="51">
        <v>1</v>
      </c>
      <c r="E208" s="82">
        <v>125</v>
      </c>
      <c r="F208" s="51">
        <f>D208*E208</f>
        <v>125</v>
      </c>
      <c r="G208" s="90">
        <f>F208*1.15</f>
        <v>143.75</v>
      </c>
      <c r="H208" s="93"/>
      <c r="I208" s="93"/>
      <c r="J208" s="93"/>
      <c r="K208" s="58"/>
      <c r="L208" s="58"/>
    </row>
    <row r="209" spans="1:12" s="39" customFormat="1" ht="12.75">
      <c r="A209" s="50" t="s">
        <v>10</v>
      </c>
      <c r="B209" s="50" t="s">
        <v>97</v>
      </c>
      <c r="C209" s="50" t="s">
        <v>25</v>
      </c>
      <c r="D209" s="51">
        <v>2</v>
      </c>
      <c r="E209" s="82">
        <v>122</v>
      </c>
      <c r="F209" s="51">
        <f>D209*E209</f>
        <v>244</v>
      </c>
      <c r="G209" s="90">
        <f>F209*1.15</f>
        <v>280.59999999999997</v>
      </c>
      <c r="H209" s="93"/>
      <c r="I209" s="93"/>
      <c r="J209" s="93"/>
      <c r="K209" s="58"/>
      <c r="L209" s="58"/>
    </row>
    <row r="210" spans="1:12" s="39" customFormat="1" ht="12.75">
      <c r="A210" s="50" t="s">
        <v>29</v>
      </c>
      <c r="B210" s="50" t="s">
        <v>97</v>
      </c>
      <c r="C210" s="50" t="s">
        <v>25</v>
      </c>
      <c r="D210" s="51">
        <v>1</v>
      </c>
      <c r="E210" s="82">
        <v>122</v>
      </c>
      <c r="F210" s="51">
        <f>D210*E210</f>
        <v>122</v>
      </c>
      <c r="G210" s="90">
        <f>F210*1.15</f>
        <v>140.29999999999998</v>
      </c>
      <c r="H210" s="93"/>
      <c r="I210" s="93"/>
      <c r="J210" s="93"/>
      <c r="K210" s="58"/>
      <c r="L210" s="58"/>
    </row>
    <row r="211" spans="1:12" s="39" customFormat="1" ht="12.75">
      <c r="A211" s="50" t="s">
        <v>78</v>
      </c>
      <c r="B211" s="50" t="s">
        <v>92</v>
      </c>
      <c r="C211" s="50" t="s">
        <v>7</v>
      </c>
      <c r="D211" s="51">
        <v>2</v>
      </c>
      <c r="E211" s="82">
        <v>170</v>
      </c>
      <c r="F211" s="51">
        <f>D211*E211</f>
        <v>340</v>
      </c>
      <c r="G211" s="90">
        <f>F211*1.15</f>
        <v>390.99999999999994</v>
      </c>
      <c r="H211" s="93"/>
      <c r="I211" s="93"/>
      <c r="J211" s="93"/>
      <c r="K211" s="58"/>
      <c r="L211" s="58"/>
    </row>
    <row r="212" spans="1:12" s="39" customFormat="1" ht="12.75">
      <c r="A212" s="50" t="s">
        <v>29</v>
      </c>
      <c r="B212" s="50" t="s">
        <v>92</v>
      </c>
      <c r="C212" s="50" t="s">
        <v>25</v>
      </c>
      <c r="D212" s="51">
        <v>1</v>
      </c>
      <c r="E212" s="82">
        <v>170</v>
      </c>
      <c r="F212" s="51">
        <f>D212*E212</f>
        <v>170</v>
      </c>
      <c r="G212" s="90">
        <f>F212*1.15</f>
        <v>195.49999999999997</v>
      </c>
      <c r="H212" s="93"/>
      <c r="I212" s="93"/>
      <c r="J212" s="93"/>
      <c r="K212" s="58"/>
      <c r="L212" s="58"/>
    </row>
    <row r="213" spans="1:12" s="39" customFormat="1" ht="12.75">
      <c r="A213" s="50" t="s">
        <v>10</v>
      </c>
      <c r="B213" s="50" t="s">
        <v>101</v>
      </c>
      <c r="C213" s="50" t="s">
        <v>25</v>
      </c>
      <c r="D213" s="51">
        <v>2</v>
      </c>
      <c r="E213" s="82">
        <v>122</v>
      </c>
      <c r="F213" s="51">
        <f>D213*E213</f>
        <v>244</v>
      </c>
      <c r="G213" s="90">
        <f>F213*1.15</f>
        <v>280.59999999999997</v>
      </c>
      <c r="H213" s="93"/>
      <c r="I213" s="93"/>
      <c r="J213" s="93"/>
      <c r="K213" s="58"/>
      <c r="L213" s="58"/>
    </row>
    <row r="214" spans="1:12" s="39" customFormat="1" ht="12.75">
      <c r="A214" s="50" t="s">
        <v>10</v>
      </c>
      <c r="B214" s="50" t="s">
        <v>98</v>
      </c>
      <c r="C214" s="50" t="s">
        <v>25</v>
      </c>
      <c r="D214" s="51">
        <v>1</v>
      </c>
      <c r="E214" s="82">
        <v>125</v>
      </c>
      <c r="F214" s="51">
        <f>D214*E214</f>
        <v>125</v>
      </c>
      <c r="G214" s="90">
        <f>F214*1.15</f>
        <v>143.75</v>
      </c>
      <c r="H214" s="93"/>
      <c r="I214" s="93"/>
      <c r="J214" s="93"/>
      <c r="K214" s="58"/>
      <c r="L214" s="58"/>
    </row>
    <row r="215" spans="1:12" s="39" customFormat="1" ht="12.75">
      <c r="A215" s="50" t="s">
        <v>43</v>
      </c>
      <c r="B215" s="50" t="s">
        <v>108</v>
      </c>
      <c r="C215" s="50" t="s">
        <v>7</v>
      </c>
      <c r="D215" s="51">
        <v>1</v>
      </c>
      <c r="E215" s="82">
        <v>122</v>
      </c>
      <c r="F215" s="51">
        <f>D215*E215</f>
        <v>122</v>
      </c>
      <c r="G215" s="90">
        <f>F215*1.15</f>
        <v>140.29999999999998</v>
      </c>
      <c r="H215" s="93"/>
      <c r="I215" s="93"/>
      <c r="J215" s="93"/>
      <c r="K215" s="58"/>
      <c r="L215" s="58"/>
    </row>
    <row r="216" spans="1:12" s="39" customFormat="1" ht="12.75">
      <c r="A216" s="50" t="s">
        <v>10</v>
      </c>
      <c r="B216" s="50" t="s">
        <v>96</v>
      </c>
      <c r="C216" s="50" t="s">
        <v>25</v>
      </c>
      <c r="D216" s="51">
        <v>2</v>
      </c>
      <c r="E216" s="82">
        <v>122</v>
      </c>
      <c r="F216" s="51">
        <f>D216*E216</f>
        <v>244</v>
      </c>
      <c r="G216" s="90">
        <f>F216*1.15</f>
        <v>280.59999999999997</v>
      </c>
      <c r="H216" s="93"/>
      <c r="I216" s="93"/>
      <c r="J216" s="93"/>
      <c r="K216" s="58"/>
      <c r="L216" s="58"/>
    </row>
    <row r="217" spans="1:12" s="39" customFormat="1" ht="12.75">
      <c r="A217" s="50" t="s">
        <v>43</v>
      </c>
      <c r="B217" s="50" t="s">
        <v>96</v>
      </c>
      <c r="C217" s="50" t="s">
        <v>7</v>
      </c>
      <c r="D217" s="51">
        <v>1</v>
      </c>
      <c r="E217" s="82">
        <v>122</v>
      </c>
      <c r="F217" s="51">
        <f>D217*E217</f>
        <v>122</v>
      </c>
      <c r="G217" s="90">
        <f>F217*1.15</f>
        <v>140.29999999999998</v>
      </c>
      <c r="H217" s="93"/>
      <c r="I217" s="93"/>
      <c r="J217" s="93"/>
      <c r="K217" s="58"/>
      <c r="L217" s="58"/>
    </row>
    <row r="218" spans="1:12" s="39" customFormat="1" ht="12.75">
      <c r="A218" s="50" t="s">
        <v>70</v>
      </c>
      <c r="B218" s="50" t="s">
        <v>158</v>
      </c>
      <c r="C218" s="51" t="s">
        <v>7</v>
      </c>
      <c r="D218" s="51">
        <v>1</v>
      </c>
      <c r="E218" s="82">
        <v>104.27</v>
      </c>
      <c r="F218" s="51">
        <f>D218*E218</f>
        <v>104.27</v>
      </c>
      <c r="G218" s="90">
        <f>F218*1.15</f>
        <v>119.91049999999998</v>
      </c>
      <c r="H218" s="93"/>
      <c r="I218" s="93"/>
      <c r="J218" s="93"/>
      <c r="K218" s="58"/>
      <c r="L218" s="58"/>
    </row>
    <row r="219" spans="1:12" s="39" customFormat="1" ht="12.75">
      <c r="A219" s="50" t="s">
        <v>143</v>
      </c>
      <c r="B219" s="50" t="s">
        <v>146</v>
      </c>
      <c r="C219" s="51" t="s">
        <v>7</v>
      </c>
      <c r="D219" s="51">
        <v>1</v>
      </c>
      <c r="E219" s="82">
        <v>38.22</v>
      </c>
      <c r="F219" s="51">
        <f>D219*E219</f>
        <v>38.22</v>
      </c>
      <c r="G219" s="90">
        <f>F219*1.15</f>
        <v>43.952999999999996</v>
      </c>
      <c r="H219" s="93"/>
      <c r="I219" s="93"/>
      <c r="J219" s="93"/>
      <c r="K219" s="58"/>
      <c r="L219" s="58"/>
    </row>
    <row r="220" spans="1:12" s="39" customFormat="1" ht="12.75">
      <c r="A220" s="50" t="s">
        <v>10</v>
      </c>
      <c r="B220" s="50" t="s">
        <v>99</v>
      </c>
      <c r="C220" s="50" t="s">
        <v>25</v>
      </c>
      <c r="D220" s="51">
        <v>2</v>
      </c>
      <c r="E220" s="82">
        <v>140</v>
      </c>
      <c r="F220" s="51">
        <f>D220*E220</f>
        <v>280</v>
      </c>
      <c r="G220" s="90">
        <f>F220*1.15</f>
        <v>322</v>
      </c>
      <c r="H220" s="93"/>
      <c r="I220" s="93"/>
      <c r="J220" s="93"/>
      <c r="K220" s="58"/>
      <c r="L220" s="58"/>
    </row>
    <row r="221" spans="1:12" s="39" customFormat="1" ht="12.75">
      <c r="A221" s="50" t="s">
        <v>102</v>
      </c>
      <c r="B221" s="50" t="s">
        <v>99</v>
      </c>
      <c r="C221" s="50" t="s">
        <v>7</v>
      </c>
      <c r="D221" s="51">
        <v>1</v>
      </c>
      <c r="E221" s="82">
        <v>140</v>
      </c>
      <c r="F221" s="51">
        <f>D221*E221</f>
        <v>140</v>
      </c>
      <c r="G221" s="90">
        <f>F221*1.15</f>
        <v>161</v>
      </c>
      <c r="H221" s="93"/>
      <c r="I221" s="93"/>
      <c r="J221" s="93"/>
      <c r="K221" s="58"/>
      <c r="L221" s="58"/>
    </row>
    <row r="222" spans="1:12" s="39" customFormat="1" ht="12.75">
      <c r="A222" s="50" t="s">
        <v>10</v>
      </c>
      <c r="B222" s="50" t="s">
        <v>100</v>
      </c>
      <c r="C222" s="50" t="s">
        <v>25</v>
      </c>
      <c r="D222" s="51">
        <v>1</v>
      </c>
      <c r="E222" s="82">
        <v>140</v>
      </c>
      <c r="F222" s="51">
        <f>D222*E222</f>
        <v>140</v>
      </c>
      <c r="G222" s="90">
        <f>F222*1.15</f>
        <v>161</v>
      </c>
      <c r="H222" s="93"/>
      <c r="I222" s="93"/>
      <c r="J222" s="93"/>
      <c r="K222" s="58"/>
      <c r="L222" s="58"/>
    </row>
    <row r="223" spans="1:12" s="39" customFormat="1" ht="12.75">
      <c r="A223" s="50" t="s">
        <v>116</v>
      </c>
      <c r="B223" s="50" t="s">
        <v>100</v>
      </c>
      <c r="C223" s="50" t="s">
        <v>25</v>
      </c>
      <c r="D223" s="51">
        <v>1</v>
      </c>
      <c r="E223" s="82">
        <v>140</v>
      </c>
      <c r="F223" s="51">
        <f>D223*E223</f>
        <v>140</v>
      </c>
      <c r="G223" s="90">
        <f>F223*1.15</f>
        <v>161</v>
      </c>
      <c r="H223" s="93"/>
      <c r="I223" s="93"/>
      <c r="J223" s="93"/>
      <c r="K223" s="58"/>
      <c r="L223" s="58"/>
    </row>
    <row r="224" spans="1:12" s="39" customFormat="1" ht="12.75">
      <c r="A224" s="50" t="s">
        <v>78</v>
      </c>
      <c r="B224" s="50" t="s">
        <v>125</v>
      </c>
      <c r="C224" s="50" t="s">
        <v>25</v>
      </c>
      <c r="D224" s="51">
        <v>5</v>
      </c>
      <c r="E224" s="82">
        <v>10.18</v>
      </c>
      <c r="F224" s="51">
        <f>D224*E224</f>
        <v>50.9</v>
      </c>
      <c r="G224" s="90">
        <f>F224*1.15</f>
        <v>58.535</v>
      </c>
      <c r="H224" s="93"/>
      <c r="I224" s="93"/>
      <c r="J224" s="93"/>
      <c r="K224" s="58"/>
      <c r="L224" s="58"/>
    </row>
    <row r="225" spans="1:12" s="39" customFormat="1" ht="12.75">
      <c r="A225" s="50" t="s">
        <v>32</v>
      </c>
      <c r="B225" s="50" t="s">
        <v>111</v>
      </c>
      <c r="C225" s="50" t="s">
        <v>25</v>
      </c>
      <c r="D225" s="51">
        <v>1</v>
      </c>
      <c r="E225" s="51">
        <v>350</v>
      </c>
      <c r="F225" s="51">
        <f>D225*E225</f>
        <v>350</v>
      </c>
      <c r="G225" s="90">
        <f>F225*1.15</f>
        <v>402.49999999999994</v>
      </c>
      <c r="H225" s="93"/>
      <c r="I225" s="93"/>
      <c r="J225" s="93"/>
      <c r="K225" s="58"/>
      <c r="L225" s="58"/>
    </row>
    <row r="226" spans="1:12" s="39" customFormat="1" ht="12.75">
      <c r="A226" s="50" t="s">
        <v>143</v>
      </c>
      <c r="B226" s="50" t="s">
        <v>151</v>
      </c>
      <c r="C226" s="51" t="s">
        <v>7</v>
      </c>
      <c r="D226" s="51">
        <v>1</v>
      </c>
      <c r="E226" s="82">
        <v>350</v>
      </c>
      <c r="F226" s="51">
        <f>D226*E226</f>
        <v>350</v>
      </c>
      <c r="G226" s="90">
        <f>F226*1.15</f>
        <v>402.49999999999994</v>
      </c>
      <c r="H226" s="93"/>
      <c r="I226" s="93"/>
      <c r="J226" s="93"/>
      <c r="K226" s="58"/>
      <c r="L226" s="58"/>
    </row>
    <row r="227" spans="1:12" s="39" customFormat="1" ht="12.75">
      <c r="A227" s="50" t="s">
        <v>10</v>
      </c>
      <c r="B227" s="50" t="s">
        <v>95</v>
      </c>
      <c r="C227" s="50" t="s">
        <v>25</v>
      </c>
      <c r="D227" s="51">
        <v>1</v>
      </c>
      <c r="E227" s="82">
        <v>350</v>
      </c>
      <c r="F227" s="51">
        <f>D227*E227</f>
        <v>350</v>
      </c>
      <c r="G227" s="90">
        <f>F227*1.15</f>
        <v>402.49999999999994</v>
      </c>
      <c r="H227" s="93"/>
      <c r="I227" s="93"/>
      <c r="J227" s="93"/>
      <c r="K227" s="58"/>
      <c r="L227" s="58"/>
    </row>
    <row r="228" spans="1:12" s="39" customFormat="1" ht="12.75">
      <c r="A228" s="50" t="s">
        <v>10</v>
      </c>
      <c r="B228" s="50" t="s">
        <v>94</v>
      </c>
      <c r="C228" s="50" t="s">
        <v>25</v>
      </c>
      <c r="D228" s="51">
        <v>1</v>
      </c>
      <c r="E228" s="82">
        <v>350</v>
      </c>
      <c r="F228" s="51">
        <f>D228*E228</f>
        <v>350</v>
      </c>
      <c r="G228" s="90">
        <f>F228*1.15</f>
        <v>402.49999999999994</v>
      </c>
      <c r="H228" s="93"/>
      <c r="I228" s="93"/>
      <c r="J228" s="93"/>
      <c r="K228" s="58"/>
      <c r="L228" s="58"/>
    </row>
    <row r="229" spans="1:12" s="39" customFormat="1" ht="12.75">
      <c r="A229" s="50" t="s">
        <v>10</v>
      </c>
      <c r="B229" s="50" t="s">
        <v>93</v>
      </c>
      <c r="C229" s="50" t="s">
        <v>25</v>
      </c>
      <c r="D229" s="51">
        <v>1</v>
      </c>
      <c r="E229" s="82">
        <v>350</v>
      </c>
      <c r="F229" s="51">
        <f>D229*E229</f>
        <v>350</v>
      </c>
      <c r="G229" s="90">
        <f>F229*1.15</f>
        <v>402.49999999999994</v>
      </c>
      <c r="H229" s="93"/>
      <c r="I229" s="93"/>
      <c r="J229" s="93"/>
      <c r="K229" s="58"/>
      <c r="L229" s="58"/>
    </row>
    <row r="230" spans="1:12" s="39" customFormat="1" ht="12.75">
      <c r="A230" s="50" t="s">
        <v>29</v>
      </c>
      <c r="B230" s="50" t="s">
        <v>115</v>
      </c>
      <c r="C230" s="50" t="s">
        <v>25</v>
      </c>
      <c r="D230" s="51">
        <v>1</v>
      </c>
      <c r="E230" s="82">
        <v>350</v>
      </c>
      <c r="F230" s="51">
        <f>D230*E230</f>
        <v>350</v>
      </c>
      <c r="G230" s="90">
        <f>F230*1.15</f>
        <v>402.49999999999994</v>
      </c>
      <c r="H230" s="93"/>
      <c r="I230" s="93"/>
      <c r="J230" s="93"/>
      <c r="K230" s="58"/>
      <c r="L230" s="58"/>
    </row>
    <row r="231" spans="1:12" s="39" customFormat="1" ht="12.75">
      <c r="A231" s="50"/>
      <c r="B231" s="50"/>
      <c r="C231" s="50"/>
      <c r="D231" s="51"/>
      <c r="E231" s="51"/>
      <c r="F231" s="51">
        <f>SUM(F2:F230)</f>
        <v>26934.339999999997</v>
      </c>
      <c r="G231" s="51">
        <f>SUM(G2:G230)</f>
        <v>30974.490999999955</v>
      </c>
      <c r="H231" s="93"/>
      <c r="I231" s="93"/>
      <c r="J231" s="93"/>
      <c r="K231" s="58"/>
      <c r="L231" s="58"/>
    </row>
    <row r="232" spans="4:12" s="39" customFormat="1" ht="12.75">
      <c r="D232" s="58"/>
      <c r="E232" s="58"/>
      <c r="F232" s="58"/>
      <c r="G232" s="93"/>
      <c r="H232" s="93"/>
      <c r="I232" s="93"/>
      <c r="J232" s="93"/>
      <c r="K232" s="58"/>
      <c r="L232" s="58"/>
    </row>
    <row r="233" spans="4:12" s="39" customFormat="1" ht="12.75">
      <c r="D233" s="58"/>
      <c r="E233" s="58"/>
      <c r="F233" s="58"/>
      <c r="G233" s="93">
        <f>G204+G202+G150+G145+G121+G108+G71+G25</f>
        <v>2337.7659999999996</v>
      </c>
      <c r="H233" s="93"/>
      <c r="I233" s="93"/>
      <c r="J233" s="93"/>
      <c r="K233" s="58"/>
      <c r="L233" s="58"/>
    </row>
    <row r="234" spans="4:12" s="39" customFormat="1" ht="12.75">
      <c r="D234" s="58"/>
      <c r="E234" s="58"/>
      <c r="F234" s="58"/>
      <c r="G234" s="93">
        <f>G231-G233</f>
        <v>28636.724999999955</v>
      </c>
      <c r="H234" s="93"/>
      <c r="I234" s="93"/>
      <c r="J234" s="93"/>
      <c r="K234" s="58"/>
      <c r="L234" s="58"/>
    </row>
    <row r="235" spans="4:12" s="39" customFormat="1" ht="12.75">
      <c r="D235" s="58"/>
      <c r="E235" s="58"/>
      <c r="F235" s="58"/>
      <c r="G235" s="93"/>
      <c r="H235" s="93"/>
      <c r="I235" s="93"/>
      <c r="J235" s="93"/>
      <c r="K235" s="58"/>
      <c r="L235" s="58"/>
    </row>
    <row r="236" spans="4:12" s="39" customFormat="1" ht="12.75">
      <c r="D236" s="58"/>
      <c r="E236" s="58"/>
      <c r="F236" s="58"/>
      <c r="G236" s="93"/>
      <c r="H236" s="93"/>
      <c r="I236" s="93"/>
      <c r="J236" s="93"/>
      <c r="K236" s="58"/>
      <c r="L236" s="58"/>
    </row>
    <row r="237" spans="4:12" s="39" customFormat="1" ht="12.75">
      <c r="D237" s="58"/>
      <c r="E237" s="58"/>
      <c r="F237" s="58"/>
      <c r="G237" s="93"/>
      <c r="H237" s="93"/>
      <c r="I237" s="93"/>
      <c r="J237" s="93"/>
      <c r="K237" s="58"/>
      <c r="L237" s="58"/>
    </row>
    <row r="238" spans="4:12" s="39" customFormat="1" ht="12.75">
      <c r="D238" s="58"/>
      <c r="E238" s="58"/>
      <c r="F238" s="58"/>
      <c r="G238" s="93"/>
      <c r="H238" s="93"/>
      <c r="I238" s="93"/>
      <c r="J238" s="93"/>
      <c r="K238" s="58"/>
      <c r="L238" s="58"/>
    </row>
    <row r="239" spans="4:12" s="39" customFormat="1" ht="12.75">
      <c r="D239" s="58"/>
      <c r="E239" s="58"/>
      <c r="F239" s="58"/>
      <c r="G239" s="93"/>
      <c r="H239" s="93"/>
      <c r="I239" s="93"/>
      <c r="J239" s="93"/>
      <c r="K239" s="58"/>
      <c r="L239" s="58"/>
    </row>
    <row r="240" spans="4:12" s="39" customFormat="1" ht="12.75">
      <c r="D240" s="58"/>
      <c r="E240" s="58"/>
      <c r="F240" s="58"/>
      <c r="G240" s="93"/>
      <c r="H240" s="93"/>
      <c r="I240" s="93"/>
      <c r="J240" s="93"/>
      <c r="K240" s="58"/>
      <c r="L240" s="58"/>
    </row>
    <row r="241" spans="4:12" s="39" customFormat="1" ht="12.75">
      <c r="D241" s="58"/>
      <c r="E241" s="58"/>
      <c r="F241" s="58"/>
      <c r="G241" s="93"/>
      <c r="H241" s="93"/>
      <c r="I241" s="93"/>
      <c r="J241" s="93"/>
      <c r="K241" s="58"/>
      <c r="L241" s="58"/>
    </row>
    <row r="242" spans="4:12" s="39" customFormat="1" ht="12.75">
      <c r="D242" s="58"/>
      <c r="E242" s="58"/>
      <c r="F242" s="58"/>
      <c r="G242" s="93"/>
      <c r="H242" s="93"/>
      <c r="I242" s="93"/>
      <c r="J242" s="93"/>
      <c r="K242" s="58"/>
      <c r="L242" s="58"/>
    </row>
    <row r="243" spans="4:12" s="39" customFormat="1" ht="12.75">
      <c r="D243" s="58"/>
      <c r="E243" s="58"/>
      <c r="F243" s="58"/>
      <c r="G243" s="93"/>
      <c r="H243" s="93"/>
      <c r="I243" s="93"/>
      <c r="J243" s="93"/>
      <c r="K243" s="58"/>
      <c r="L243" s="58"/>
    </row>
    <row r="244" spans="4:12" s="39" customFormat="1" ht="12.75">
      <c r="D244" s="58"/>
      <c r="E244" s="58"/>
      <c r="F244" s="58"/>
      <c r="G244" s="93"/>
      <c r="H244" s="93"/>
      <c r="I244" s="93"/>
      <c r="J244" s="93"/>
      <c r="K244" s="58"/>
      <c r="L244" s="58"/>
    </row>
    <row r="245" spans="4:12" s="39" customFormat="1" ht="12.75">
      <c r="D245" s="58"/>
      <c r="E245" s="58"/>
      <c r="F245" s="58"/>
      <c r="G245" s="93"/>
      <c r="H245" s="93"/>
      <c r="I245" s="93"/>
      <c r="J245" s="93"/>
      <c r="K245" s="58"/>
      <c r="L245" s="58"/>
    </row>
    <row r="246" spans="4:12" s="39" customFormat="1" ht="12.75">
      <c r="D246" s="58"/>
      <c r="E246" s="58"/>
      <c r="F246" s="58"/>
      <c r="G246" s="93"/>
      <c r="H246" s="93"/>
      <c r="I246" s="93"/>
      <c r="J246" s="93"/>
      <c r="K246" s="58"/>
      <c r="L246" s="58"/>
    </row>
    <row r="247" spans="4:12" s="39" customFormat="1" ht="12.75">
      <c r="D247" s="58"/>
      <c r="E247" s="58"/>
      <c r="F247" s="58"/>
      <c r="G247" s="93"/>
      <c r="H247" s="93"/>
      <c r="I247" s="93"/>
      <c r="J247" s="93"/>
      <c r="K247" s="58"/>
      <c r="L247" s="58"/>
    </row>
    <row r="248" spans="4:12" s="39" customFormat="1" ht="12.75">
      <c r="D248" s="58"/>
      <c r="E248" s="58"/>
      <c r="F248" s="58"/>
      <c r="G248" s="93"/>
      <c r="H248" s="93"/>
      <c r="I248" s="93"/>
      <c r="J248" s="93"/>
      <c r="K248" s="58"/>
      <c r="L248" s="58"/>
    </row>
    <row r="249" spans="4:12" s="39" customFormat="1" ht="12.75">
      <c r="D249" s="58"/>
      <c r="E249" s="58"/>
      <c r="F249" s="58"/>
      <c r="G249" s="93"/>
      <c r="H249" s="93"/>
      <c r="I249" s="93"/>
      <c r="J249" s="93"/>
      <c r="K249" s="58"/>
      <c r="L249" s="58"/>
    </row>
    <row r="250" spans="4:12" s="39" customFormat="1" ht="12.75">
      <c r="D250" s="58"/>
      <c r="E250" s="58"/>
      <c r="F250" s="58"/>
      <c r="G250" s="93"/>
      <c r="H250" s="93"/>
      <c r="I250" s="93"/>
      <c r="J250" s="93"/>
      <c r="K250" s="58"/>
      <c r="L250" s="58"/>
    </row>
    <row r="251" spans="4:12" s="39" customFormat="1" ht="12.75">
      <c r="D251" s="58"/>
      <c r="E251" s="58"/>
      <c r="F251" s="58"/>
      <c r="G251" s="93"/>
      <c r="H251" s="93"/>
      <c r="I251" s="93"/>
      <c r="J251" s="93"/>
      <c r="K251" s="58"/>
      <c r="L251" s="58"/>
    </row>
    <row r="252" spans="4:12" s="39" customFormat="1" ht="12.75">
      <c r="D252" s="58"/>
      <c r="E252" s="58"/>
      <c r="F252" s="58"/>
      <c r="G252" s="93"/>
      <c r="H252" s="93"/>
      <c r="I252" s="93"/>
      <c r="J252" s="93"/>
      <c r="K252" s="58"/>
      <c r="L252" s="58"/>
    </row>
    <row r="253" spans="4:12" s="39" customFormat="1" ht="12.75">
      <c r="D253" s="58"/>
      <c r="E253" s="58"/>
      <c r="F253" s="58"/>
      <c r="G253" s="93"/>
      <c r="H253" s="93"/>
      <c r="I253" s="93"/>
      <c r="J253" s="93"/>
      <c r="K253" s="58"/>
      <c r="L253" s="58"/>
    </row>
    <row r="254" spans="4:12" s="39" customFormat="1" ht="12.75">
      <c r="D254" s="58"/>
      <c r="E254" s="58"/>
      <c r="F254" s="58"/>
      <c r="G254" s="93"/>
      <c r="H254" s="93"/>
      <c r="I254" s="93"/>
      <c r="J254" s="93"/>
      <c r="K254" s="58"/>
      <c r="L254" s="58"/>
    </row>
    <row r="255" spans="4:12" s="39" customFormat="1" ht="12.75">
      <c r="D255" s="58"/>
      <c r="E255" s="58"/>
      <c r="F255" s="58"/>
      <c r="G255" s="93"/>
      <c r="H255" s="93"/>
      <c r="I255" s="93"/>
      <c r="J255" s="93"/>
      <c r="K255" s="58"/>
      <c r="L255" s="58"/>
    </row>
    <row r="256" spans="4:12" s="39" customFormat="1" ht="12.75">
      <c r="D256" s="58"/>
      <c r="E256" s="58"/>
      <c r="F256" s="58"/>
      <c r="G256" s="93"/>
      <c r="H256" s="93"/>
      <c r="I256" s="93"/>
      <c r="J256" s="93"/>
      <c r="K256" s="58"/>
      <c r="L256" s="58"/>
    </row>
    <row r="257" spans="4:12" s="39" customFormat="1" ht="12.75">
      <c r="D257" s="58"/>
      <c r="E257" s="58"/>
      <c r="F257" s="58"/>
      <c r="G257" s="93"/>
      <c r="H257" s="93"/>
      <c r="I257" s="93"/>
      <c r="J257" s="93"/>
      <c r="K257" s="58"/>
      <c r="L257" s="58"/>
    </row>
    <row r="258" spans="4:12" s="39" customFormat="1" ht="12.75">
      <c r="D258" s="58"/>
      <c r="E258" s="58"/>
      <c r="F258" s="58"/>
      <c r="G258" s="93"/>
      <c r="H258" s="93"/>
      <c r="I258" s="93"/>
      <c r="J258" s="93"/>
      <c r="K258" s="58"/>
      <c r="L258" s="58"/>
    </row>
    <row r="259" spans="4:12" s="39" customFormat="1" ht="12.75">
      <c r="D259" s="58"/>
      <c r="E259" s="58"/>
      <c r="F259" s="58"/>
      <c r="G259" s="93"/>
      <c r="H259" s="93"/>
      <c r="I259" s="93"/>
      <c r="J259" s="93"/>
      <c r="K259" s="58"/>
      <c r="L259" s="58"/>
    </row>
    <row r="260" spans="4:12" s="39" customFormat="1" ht="12.75">
      <c r="D260" s="58"/>
      <c r="E260" s="58"/>
      <c r="F260" s="58"/>
      <c r="G260" s="93"/>
      <c r="H260" s="93"/>
      <c r="I260" s="93"/>
      <c r="J260" s="93"/>
      <c r="K260" s="58"/>
      <c r="L260" s="58"/>
    </row>
    <row r="261" spans="4:12" s="39" customFormat="1" ht="12.75">
      <c r="D261" s="58"/>
      <c r="E261" s="58"/>
      <c r="F261" s="58"/>
      <c r="G261" s="93"/>
      <c r="H261" s="93"/>
      <c r="I261" s="93"/>
      <c r="J261" s="93"/>
      <c r="K261" s="58"/>
      <c r="L261" s="58"/>
    </row>
    <row r="262" spans="4:12" s="39" customFormat="1" ht="12.75">
      <c r="D262" s="58"/>
      <c r="E262" s="58"/>
      <c r="F262" s="58"/>
      <c r="G262" s="93"/>
      <c r="H262" s="93"/>
      <c r="I262" s="93"/>
      <c r="J262" s="93"/>
      <c r="K262" s="58"/>
      <c r="L262" s="58"/>
    </row>
    <row r="263" spans="4:12" s="39" customFormat="1" ht="12.75">
      <c r="D263" s="58"/>
      <c r="E263" s="58"/>
      <c r="F263" s="58"/>
      <c r="G263" s="93"/>
      <c r="H263" s="93"/>
      <c r="I263" s="93"/>
      <c r="J263" s="93"/>
      <c r="K263" s="58"/>
      <c r="L263" s="58"/>
    </row>
    <row r="264" spans="4:12" s="39" customFormat="1" ht="12.75">
      <c r="D264" s="58"/>
      <c r="E264" s="58"/>
      <c r="F264" s="58"/>
      <c r="G264" s="93"/>
      <c r="H264" s="93"/>
      <c r="I264" s="93"/>
      <c r="J264" s="93"/>
      <c r="K264" s="58"/>
      <c r="L264" s="58"/>
    </row>
    <row r="265" spans="4:12" s="39" customFormat="1" ht="12.75">
      <c r="D265" s="58"/>
      <c r="E265" s="58"/>
      <c r="F265" s="58"/>
      <c r="G265" s="93"/>
      <c r="H265" s="93"/>
      <c r="I265" s="93"/>
      <c r="J265" s="93"/>
      <c r="K265" s="58"/>
      <c r="L265" s="58"/>
    </row>
    <row r="266" spans="4:12" s="39" customFormat="1" ht="12.75">
      <c r="D266" s="58"/>
      <c r="E266" s="58"/>
      <c r="F266" s="58"/>
      <c r="G266" s="93"/>
      <c r="H266" s="93"/>
      <c r="I266" s="93"/>
      <c r="J266" s="93"/>
      <c r="K266" s="58"/>
      <c r="L266" s="58"/>
    </row>
    <row r="267" spans="4:12" s="39" customFormat="1" ht="12.75">
      <c r="D267" s="58"/>
      <c r="E267" s="58"/>
      <c r="F267" s="58"/>
      <c r="G267" s="93"/>
      <c r="H267" s="93"/>
      <c r="I267" s="93"/>
      <c r="J267" s="93"/>
      <c r="K267" s="58"/>
      <c r="L267" s="58"/>
    </row>
    <row r="268" spans="4:12" s="39" customFormat="1" ht="12.75">
      <c r="D268" s="58"/>
      <c r="E268" s="58"/>
      <c r="F268" s="58"/>
      <c r="G268" s="93"/>
      <c r="H268" s="93"/>
      <c r="I268" s="93"/>
      <c r="J268" s="93"/>
      <c r="K268" s="58"/>
      <c r="L268" s="58"/>
    </row>
    <row r="269" spans="4:12" s="39" customFormat="1" ht="12.75">
      <c r="D269" s="58"/>
      <c r="E269" s="58"/>
      <c r="F269" s="58"/>
      <c r="G269" s="93"/>
      <c r="H269" s="93"/>
      <c r="I269" s="93"/>
      <c r="J269" s="93"/>
      <c r="K269" s="58"/>
      <c r="L269" s="58"/>
    </row>
    <row r="270" spans="4:12" s="39" customFormat="1" ht="12.75">
      <c r="D270" s="58"/>
      <c r="E270" s="58"/>
      <c r="F270" s="58"/>
      <c r="G270" s="93"/>
      <c r="H270" s="93"/>
      <c r="I270" s="93"/>
      <c r="J270" s="93"/>
      <c r="K270" s="58"/>
      <c r="L270" s="58"/>
    </row>
    <row r="271" spans="4:12" s="39" customFormat="1" ht="12.75">
      <c r="D271" s="58"/>
      <c r="E271" s="58"/>
      <c r="F271" s="58"/>
      <c r="G271" s="93"/>
      <c r="H271" s="93"/>
      <c r="I271" s="93"/>
      <c r="J271" s="93"/>
      <c r="K271" s="58"/>
      <c r="L271" s="58"/>
    </row>
    <row r="272" spans="4:12" s="39" customFormat="1" ht="12.75">
      <c r="D272" s="58"/>
      <c r="E272" s="58"/>
      <c r="F272" s="58"/>
      <c r="G272" s="93"/>
      <c r="H272" s="93"/>
      <c r="I272" s="93"/>
      <c r="J272" s="93"/>
      <c r="K272" s="58"/>
      <c r="L272" s="58"/>
    </row>
    <row r="273" spans="4:12" s="39" customFormat="1" ht="12.75">
      <c r="D273" s="58"/>
      <c r="E273" s="58"/>
      <c r="F273" s="58"/>
      <c r="G273" s="93"/>
      <c r="H273" s="93"/>
      <c r="I273" s="93"/>
      <c r="J273" s="93"/>
      <c r="K273" s="58"/>
      <c r="L273" s="58"/>
    </row>
    <row r="274" spans="4:12" s="39" customFormat="1" ht="12.75">
      <c r="D274" s="58"/>
      <c r="E274" s="58"/>
      <c r="F274" s="58"/>
      <c r="G274" s="93"/>
      <c r="H274" s="93"/>
      <c r="I274" s="93"/>
      <c r="J274" s="93"/>
      <c r="K274" s="58"/>
      <c r="L274" s="58"/>
    </row>
    <row r="275" spans="4:12" s="39" customFormat="1" ht="12.75">
      <c r="D275" s="58"/>
      <c r="E275" s="58"/>
      <c r="F275" s="58"/>
      <c r="G275" s="93"/>
      <c r="H275" s="93"/>
      <c r="I275" s="93"/>
      <c r="J275" s="93"/>
      <c r="K275" s="58"/>
      <c r="L275" s="58"/>
    </row>
    <row r="276" spans="4:12" s="39" customFormat="1" ht="12.75">
      <c r="D276" s="58"/>
      <c r="E276" s="58"/>
      <c r="F276" s="58"/>
      <c r="G276" s="93"/>
      <c r="H276" s="93"/>
      <c r="I276" s="93"/>
      <c r="J276" s="93"/>
      <c r="K276" s="58"/>
      <c r="L276" s="58"/>
    </row>
    <row r="277" spans="4:12" s="39" customFormat="1" ht="12.75">
      <c r="D277" s="58"/>
      <c r="E277" s="58"/>
      <c r="F277" s="58"/>
      <c r="G277" s="93"/>
      <c r="H277" s="93"/>
      <c r="I277" s="93"/>
      <c r="J277" s="93"/>
      <c r="K277" s="58"/>
      <c r="L277" s="58"/>
    </row>
    <row r="278" spans="4:12" s="39" customFormat="1" ht="12.75">
      <c r="D278" s="58"/>
      <c r="E278" s="58"/>
      <c r="F278" s="58"/>
      <c r="G278" s="93"/>
      <c r="H278" s="93"/>
      <c r="I278" s="93"/>
      <c r="J278" s="93"/>
      <c r="K278" s="58"/>
      <c r="L278" s="58"/>
    </row>
    <row r="279" spans="4:12" s="39" customFormat="1" ht="12.75">
      <c r="D279" s="58"/>
      <c r="E279" s="58"/>
      <c r="F279" s="58"/>
      <c r="G279" s="93"/>
      <c r="H279" s="93"/>
      <c r="I279" s="93"/>
      <c r="J279" s="93"/>
      <c r="K279" s="58"/>
      <c r="L279" s="58"/>
    </row>
    <row r="280" spans="4:12" s="39" customFormat="1" ht="12.75">
      <c r="D280" s="58"/>
      <c r="E280" s="58"/>
      <c r="F280" s="58"/>
      <c r="G280" s="93"/>
      <c r="H280" s="93"/>
      <c r="I280" s="93"/>
      <c r="J280" s="93"/>
      <c r="K280" s="58"/>
      <c r="L280" s="58"/>
    </row>
    <row r="281" spans="4:12" s="39" customFormat="1" ht="12.75">
      <c r="D281" s="58"/>
      <c r="E281" s="58"/>
      <c r="F281" s="58"/>
      <c r="G281" s="93"/>
      <c r="H281" s="93"/>
      <c r="I281" s="93"/>
      <c r="J281" s="93"/>
      <c r="K281" s="58"/>
      <c r="L281" s="58"/>
    </row>
    <row r="282" spans="4:12" s="39" customFormat="1" ht="12.75">
      <c r="D282" s="58"/>
      <c r="E282" s="58"/>
      <c r="F282" s="58"/>
      <c r="G282" s="93"/>
      <c r="H282" s="93"/>
      <c r="I282" s="93"/>
      <c r="J282" s="93"/>
      <c r="K282" s="58"/>
      <c r="L282" s="58"/>
    </row>
    <row r="283" spans="4:12" s="39" customFormat="1" ht="12.75">
      <c r="D283" s="58"/>
      <c r="E283" s="58"/>
      <c r="F283" s="58"/>
      <c r="G283" s="93"/>
      <c r="H283" s="93"/>
      <c r="I283" s="93"/>
      <c r="J283" s="93"/>
      <c r="K283" s="58"/>
      <c r="L283" s="58"/>
    </row>
    <row r="284" spans="4:12" s="39" customFormat="1" ht="12.75">
      <c r="D284" s="58"/>
      <c r="E284" s="58"/>
      <c r="F284" s="58"/>
      <c r="G284" s="93"/>
      <c r="H284" s="93"/>
      <c r="I284" s="93"/>
      <c r="J284" s="93"/>
      <c r="K284" s="58"/>
      <c r="L284" s="58"/>
    </row>
    <row r="285" spans="4:12" s="39" customFormat="1" ht="12.75">
      <c r="D285" s="58"/>
      <c r="E285" s="58"/>
      <c r="F285" s="58"/>
      <c r="G285" s="93"/>
      <c r="H285" s="93"/>
      <c r="I285" s="93"/>
      <c r="J285" s="93"/>
      <c r="K285" s="58"/>
      <c r="L285" s="58"/>
    </row>
    <row r="286" spans="4:12" s="39" customFormat="1" ht="12.75">
      <c r="D286" s="58"/>
      <c r="E286" s="58"/>
      <c r="F286" s="58"/>
      <c r="G286" s="93"/>
      <c r="H286" s="93"/>
      <c r="I286" s="93"/>
      <c r="J286" s="93"/>
      <c r="K286" s="58"/>
      <c r="L286" s="58"/>
    </row>
    <row r="287" spans="4:12" s="39" customFormat="1" ht="12.75">
      <c r="D287" s="58"/>
      <c r="E287" s="58"/>
      <c r="F287" s="58"/>
      <c r="G287" s="93"/>
      <c r="H287" s="93"/>
      <c r="I287" s="93"/>
      <c r="J287" s="93"/>
      <c r="K287" s="58"/>
      <c r="L287" s="58"/>
    </row>
    <row r="288" spans="4:12" s="39" customFormat="1" ht="12.75">
      <c r="D288" s="58"/>
      <c r="E288" s="58"/>
      <c r="F288" s="58"/>
      <c r="G288" s="93"/>
      <c r="H288" s="93"/>
      <c r="I288" s="93"/>
      <c r="J288" s="93"/>
      <c r="K288" s="58"/>
      <c r="L288" s="58"/>
    </row>
    <row r="289" spans="4:12" s="39" customFormat="1" ht="12.75">
      <c r="D289" s="58"/>
      <c r="E289" s="58"/>
      <c r="F289" s="58"/>
      <c r="G289" s="93"/>
      <c r="H289" s="93"/>
      <c r="I289" s="93"/>
      <c r="J289" s="93"/>
      <c r="K289" s="58"/>
      <c r="L289" s="58"/>
    </row>
    <row r="290" spans="4:12" s="39" customFormat="1" ht="12.75">
      <c r="D290" s="58"/>
      <c r="E290" s="58"/>
      <c r="F290" s="58"/>
      <c r="G290" s="93"/>
      <c r="H290" s="93"/>
      <c r="I290" s="93"/>
      <c r="J290" s="93"/>
      <c r="K290" s="58"/>
      <c r="L290" s="58"/>
    </row>
    <row r="291" spans="4:12" s="39" customFormat="1" ht="12.75">
      <c r="D291" s="58"/>
      <c r="E291" s="58"/>
      <c r="F291" s="58"/>
      <c r="G291" s="93"/>
      <c r="H291" s="93"/>
      <c r="I291" s="93"/>
      <c r="J291" s="93"/>
      <c r="K291" s="58"/>
      <c r="L291" s="58"/>
    </row>
    <row r="292" spans="4:12" s="39" customFormat="1" ht="12.75">
      <c r="D292" s="58"/>
      <c r="E292" s="58"/>
      <c r="F292" s="58"/>
      <c r="G292" s="93"/>
      <c r="H292" s="93"/>
      <c r="I292" s="93"/>
      <c r="J292" s="93"/>
      <c r="K292" s="58"/>
      <c r="L292" s="58"/>
    </row>
    <row r="293" spans="4:12" s="39" customFormat="1" ht="12.75">
      <c r="D293" s="58"/>
      <c r="E293" s="58"/>
      <c r="F293" s="58"/>
      <c r="G293" s="93"/>
      <c r="H293" s="93"/>
      <c r="I293" s="93"/>
      <c r="J293" s="93"/>
      <c r="K293" s="58"/>
      <c r="L293" s="58"/>
    </row>
    <row r="294" spans="4:12" s="39" customFormat="1" ht="12.75">
      <c r="D294" s="58"/>
      <c r="E294" s="58"/>
      <c r="F294" s="58"/>
      <c r="G294" s="93"/>
      <c r="H294" s="93"/>
      <c r="I294" s="93"/>
      <c r="J294" s="93"/>
      <c r="K294" s="58"/>
      <c r="L294" s="58"/>
    </row>
    <row r="295" spans="4:12" s="39" customFormat="1" ht="12.75">
      <c r="D295" s="58"/>
      <c r="E295" s="58"/>
      <c r="F295" s="58"/>
      <c r="G295" s="93"/>
      <c r="H295" s="93"/>
      <c r="I295" s="93"/>
      <c r="J295" s="93"/>
      <c r="K295" s="58"/>
      <c r="L295" s="58"/>
    </row>
    <row r="296" spans="4:12" s="39" customFormat="1" ht="12.75">
      <c r="D296" s="58"/>
      <c r="E296" s="58"/>
      <c r="F296" s="58"/>
      <c r="G296" s="93"/>
      <c r="H296" s="93"/>
      <c r="I296" s="93"/>
      <c r="J296" s="93"/>
      <c r="K296" s="58"/>
      <c r="L296" s="58"/>
    </row>
    <row r="297" spans="4:12" s="39" customFormat="1" ht="12.75">
      <c r="D297" s="58"/>
      <c r="E297" s="58"/>
      <c r="F297" s="58"/>
      <c r="G297" s="93"/>
      <c r="H297" s="93"/>
      <c r="I297" s="93"/>
      <c r="J297" s="93"/>
      <c r="K297" s="58"/>
      <c r="L297" s="58"/>
    </row>
    <row r="298" spans="4:12" s="39" customFormat="1" ht="12.75">
      <c r="D298" s="58"/>
      <c r="E298" s="58"/>
      <c r="F298" s="58"/>
      <c r="G298" s="93"/>
      <c r="H298" s="93"/>
      <c r="I298" s="93"/>
      <c r="J298" s="93"/>
      <c r="K298" s="58"/>
      <c r="L298" s="58"/>
    </row>
    <row r="299" spans="4:12" s="39" customFormat="1" ht="12.75">
      <c r="D299" s="58"/>
      <c r="E299" s="58"/>
      <c r="F299" s="58"/>
      <c r="G299" s="93"/>
      <c r="H299" s="93"/>
      <c r="I299" s="93"/>
      <c r="J299" s="93"/>
      <c r="K299" s="58"/>
      <c r="L299" s="58"/>
    </row>
    <row r="300" spans="4:12" s="39" customFormat="1" ht="12.75">
      <c r="D300" s="58"/>
      <c r="E300" s="58"/>
      <c r="F300" s="58"/>
      <c r="G300" s="93"/>
      <c r="H300" s="93"/>
      <c r="I300" s="93"/>
      <c r="J300" s="93"/>
      <c r="K300" s="58"/>
      <c r="L300" s="58"/>
    </row>
    <row r="301" spans="4:12" s="39" customFormat="1" ht="12.75">
      <c r="D301" s="58"/>
      <c r="E301" s="58"/>
      <c r="F301" s="58"/>
      <c r="G301" s="93"/>
      <c r="H301" s="93"/>
      <c r="I301" s="93"/>
      <c r="J301" s="93"/>
      <c r="K301" s="58"/>
      <c r="L301" s="58"/>
    </row>
    <row r="302" spans="4:12" s="39" customFormat="1" ht="12.75">
      <c r="D302" s="58"/>
      <c r="E302" s="58"/>
      <c r="F302" s="58"/>
      <c r="G302" s="93"/>
      <c r="H302" s="93"/>
      <c r="I302" s="93"/>
      <c r="J302" s="93"/>
      <c r="K302" s="58"/>
      <c r="L302" s="58"/>
    </row>
    <row r="303" spans="4:12" s="39" customFormat="1" ht="12.75">
      <c r="D303" s="58"/>
      <c r="E303" s="58"/>
      <c r="F303" s="58"/>
      <c r="G303" s="93"/>
      <c r="H303" s="93"/>
      <c r="I303" s="93"/>
      <c r="J303" s="93"/>
      <c r="K303" s="58"/>
      <c r="L303" s="58"/>
    </row>
    <row r="304" spans="4:12" s="39" customFormat="1" ht="12.75">
      <c r="D304" s="58"/>
      <c r="E304" s="58"/>
      <c r="F304" s="58"/>
      <c r="G304" s="93"/>
      <c r="H304" s="93"/>
      <c r="I304" s="93"/>
      <c r="J304" s="93"/>
      <c r="K304" s="58"/>
      <c r="L304" s="58"/>
    </row>
    <row r="305" spans="4:12" s="39" customFormat="1" ht="12.75">
      <c r="D305" s="58"/>
      <c r="E305" s="58"/>
      <c r="F305" s="58"/>
      <c r="G305" s="93"/>
      <c r="H305" s="93"/>
      <c r="I305" s="93"/>
      <c r="J305" s="93"/>
      <c r="K305" s="58"/>
      <c r="L305" s="58"/>
    </row>
    <row r="306" spans="4:12" s="39" customFormat="1" ht="12.75">
      <c r="D306" s="58"/>
      <c r="E306" s="58"/>
      <c r="F306" s="58"/>
      <c r="G306" s="93"/>
      <c r="H306" s="93"/>
      <c r="I306" s="93"/>
      <c r="J306" s="93"/>
      <c r="K306" s="58"/>
      <c r="L306" s="58"/>
    </row>
    <row r="307" spans="4:12" s="39" customFormat="1" ht="12.75">
      <c r="D307" s="58"/>
      <c r="E307" s="58"/>
      <c r="F307" s="58"/>
      <c r="G307" s="93"/>
      <c r="H307" s="93"/>
      <c r="I307" s="93"/>
      <c r="J307" s="93"/>
      <c r="K307" s="58"/>
      <c r="L307" s="58"/>
    </row>
    <row r="308" spans="4:12" s="39" customFormat="1" ht="12.75">
      <c r="D308" s="58"/>
      <c r="E308" s="58"/>
      <c r="F308" s="58"/>
      <c r="G308" s="93"/>
      <c r="H308" s="93"/>
      <c r="I308" s="93"/>
      <c r="J308" s="93"/>
      <c r="K308" s="58"/>
      <c r="L308" s="58"/>
    </row>
    <row r="309" spans="4:12" s="39" customFormat="1" ht="12.75">
      <c r="D309" s="58"/>
      <c r="E309" s="58"/>
      <c r="F309" s="58"/>
      <c r="G309" s="93"/>
      <c r="H309" s="93"/>
      <c r="I309" s="93"/>
      <c r="J309" s="93"/>
      <c r="K309" s="58"/>
      <c r="L309" s="58"/>
    </row>
    <row r="310" spans="4:12" s="39" customFormat="1" ht="12.75">
      <c r="D310" s="58"/>
      <c r="E310" s="58"/>
      <c r="F310" s="58"/>
      <c r="G310" s="93"/>
      <c r="H310" s="93"/>
      <c r="I310" s="93"/>
      <c r="J310" s="93"/>
      <c r="K310" s="58"/>
      <c r="L310" s="58"/>
    </row>
    <row r="311" spans="4:12" s="39" customFormat="1" ht="12.75">
      <c r="D311" s="58"/>
      <c r="E311" s="58"/>
      <c r="F311" s="58"/>
      <c r="G311" s="93"/>
      <c r="H311" s="93"/>
      <c r="I311" s="93"/>
      <c r="J311" s="93"/>
      <c r="K311" s="58"/>
      <c r="L311" s="58"/>
    </row>
    <row r="312" spans="4:12" s="39" customFormat="1" ht="12.75">
      <c r="D312" s="58"/>
      <c r="E312" s="58"/>
      <c r="F312" s="58"/>
      <c r="G312" s="93"/>
      <c r="H312" s="93"/>
      <c r="I312" s="93"/>
      <c r="J312" s="93"/>
      <c r="K312" s="58"/>
      <c r="L312" s="58"/>
    </row>
    <row r="313" spans="4:12" s="39" customFormat="1" ht="12.75">
      <c r="D313" s="58"/>
      <c r="E313" s="58"/>
      <c r="F313" s="58"/>
      <c r="G313" s="93"/>
      <c r="H313" s="93"/>
      <c r="I313" s="93"/>
      <c r="J313" s="93"/>
      <c r="K313" s="58"/>
      <c r="L313" s="58"/>
    </row>
    <row r="314" spans="4:12" s="39" customFormat="1" ht="12.75">
      <c r="D314" s="58"/>
      <c r="E314" s="58"/>
      <c r="F314" s="58"/>
      <c r="G314" s="93"/>
      <c r="H314" s="93"/>
      <c r="I314" s="93"/>
      <c r="J314" s="93"/>
      <c r="K314" s="58"/>
      <c r="L314" s="58"/>
    </row>
    <row r="315" spans="4:12" s="39" customFormat="1" ht="12.75">
      <c r="D315" s="58"/>
      <c r="E315" s="58"/>
      <c r="F315" s="58"/>
      <c r="G315" s="93"/>
      <c r="H315" s="93"/>
      <c r="I315" s="93"/>
      <c r="J315" s="93"/>
      <c r="K315" s="58"/>
      <c r="L315" s="58"/>
    </row>
    <row r="316" spans="4:12" s="39" customFormat="1" ht="12.75">
      <c r="D316" s="58"/>
      <c r="E316" s="58"/>
      <c r="F316" s="58"/>
      <c r="G316" s="93"/>
      <c r="H316" s="93"/>
      <c r="I316" s="93"/>
      <c r="J316" s="93"/>
      <c r="K316" s="58"/>
      <c r="L316" s="58"/>
    </row>
    <row r="317" spans="4:12" s="39" customFormat="1" ht="12.75">
      <c r="D317" s="58"/>
      <c r="E317" s="58"/>
      <c r="F317" s="58"/>
      <c r="G317" s="93"/>
      <c r="H317" s="93"/>
      <c r="I317" s="93"/>
      <c r="J317" s="93"/>
      <c r="K317" s="58"/>
      <c r="L317" s="58"/>
    </row>
    <row r="318" spans="4:12" s="39" customFormat="1" ht="12.75">
      <c r="D318" s="58"/>
      <c r="E318" s="58"/>
      <c r="F318" s="58"/>
      <c r="G318" s="93"/>
      <c r="H318" s="93"/>
      <c r="I318" s="93"/>
      <c r="J318" s="93"/>
      <c r="K318" s="58"/>
      <c r="L318" s="58"/>
    </row>
    <row r="319" spans="4:12" s="39" customFormat="1" ht="12.75">
      <c r="D319" s="58"/>
      <c r="E319" s="58"/>
      <c r="F319" s="58"/>
      <c r="G319" s="93"/>
      <c r="H319" s="93"/>
      <c r="I319" s="93"/>
      <c r="J319" s="93"/>
      <c r="K319" s="58"/>
      <c r="L319" s="58"/>
    </row>
    <row r="320" spans="4:12" s="39" customFormat="1" ht="12.75">
      <c r="D320" s="58"/>
      <c r="E320" s="58"/>
      <c r="F320" s="58"/>
      <c r="G320" s="93"/>
      <c r="H320" s="93"/>
      <c r="I320" s="93"/>
      <c r="J320" s="93"/>
      <c r="K320" s="58"/>
      <c r="L320" s="58"/>
    </row>
    <row r="321" spans="4:12" s="39" customFormat="1" ht="12.75">
      <c r="D321" s="58"/>
      <c r="E321" s="58"/>
      <c r="F321" s="58"/>
      <c r="G321" s="93"/>
      <c r="H321" s="93"/>
      <c r="I321" s="93"/>
      <c r="J321" s="93"/>
      <c r="K321" s="58"/>
      <c r="L321" s="58"/>
    </row>
    <row r="322" spans="4:12" s="39" customFormat="1" ht="12.75">
      <c r="D322" s="58"/>
      <c r="E322" s="58"/>
      <c r="F322" s="58"/>
      <c r="G322" s="93"/>
      <c r="H322" s="93"/>
      <c r="I322" s="93"/>
      <c r="J322" s="93"/>
      <c r="K322" s="58"/>
      <c r="L322" s="58"/>
    </row>
    <row r="323" spans="4:12" s="39" customFormat="1" ht="12.75">
      <c r="D323" s="58"/>
      <c r="E323" s="58"/>
      <c r="F323" s="58"/>
      <c r="G323" s="93"/>
      <c r="H323" s="93"/>
      <c r="I323" s="93"/>
      <c r="J323" s="93"/>
      <c r="K323" s="58"/>
      <c r="L323" s="58"/>
    </row>
    <row r="324" spans="4:12" s="39" customFormat="1" ht="12.75">
      <c r="D324" s="58"/>
      <c r="E324" s="58"/>
      <c r="F324" s="58"/>
      <c r="G324" s="93"/>
      <c r="H324" s="93"/>
      <c r="I324" s="93"/>
      <c r="J324" s="93"/>
      <c r="K324" s="58"/>
      <c r="L324" s="58"/>
    </row>
    <row r="325" spans="4:12" s="39" customFormat="1" ht="12.75">
      <c r="D325" s="58"/>
      <c r="E325" s="58"/>
      <c r="F325" s="58"/>
      <c r="G325" s="93"/>
      <c r="H325" s="93"/>
      <c r="I325" s="93"/>
      <c r="J325" s="93"/>
      <c r="K325" s="58"/>
      <c r="L325" s="58"/>
    </row>
    <row r="326" spans="4:12" s="39" customFormat="1" ht="12.75">
      <c r="D326" s="58"/>
      <c r="E326" s="58"/>
      <c r="F326" s="58"/>
      <c r="G326" s="93"/>
      <c r="H326" s="93"/>
      <c r="I326" s="93"/>
      <c r="J326" s="93"/>
      <c r="K326" s="58"/>
      <c r="L326" s="58"/>
    </row>
    <row r="327" spans="4:12" s="39" customFormat="1" ht="12.75">
      <c r="D327" s="58"/>
      <c r="E327" s="58"/>
      <c r="F327" s="58"/>
      <c r="G327" s="93"/>
      <c r="H327" s="93"/>
      <c r="I327" s="93"/>
      <c r="J327" s="93"/>
      <c r="K327" s="58"/>
      <c r="L327" s="58"/>
    </row>
    <row r="328" spans="4:12" s="39" customFormat="1" ht="12.75">
      <c r="D328" s="58"/>
      <c r="E328" s="58"/>
      <c r="F328" s="58"/>
      <c r="G328" s="93"/>
      <c r="H328" s="93"/>
      <c r="I328" s="93"/>
      <c r="J328" s="93"/>
      <c r="K328" s="58"/>
      <c r="L328" s="58"/>
    </row>
    <row r="329" spans="4:12" s="39" customFormat="1" ht="12.75">
      <c r="D329" s="58"/>
      <c r="E329" s="58"/>
      <c r="F329" s="58"/>
      <c r="G329" s="93"/>
      <c r="H329" s="93"/>
      <c r="I329" s="93"/>
      <c r="J329" s="93"/>
      <c r="K329" s="58"/>
      <c r="L329" s="58"/>
    </row>
    <row r="330" spans="4:12" s="39" customFormat="1" ht="12.75">
      <c r="D330" s="58"/>
      <c r="E330" s="58"/>
      <c r="F330" s="58"/>
      <c r="G330" s="93"/>
      <c r="H330" s="93"/>
      <c r="I330" s="93"/>
      <c r="J330" s="93"/>
      <c r="K330" s="58"/>
      <c r="L330" s="58"/>
    </row>
    <row r="331" spans="4:12" s="39" customFormat="1" ht="12.75">
      <c r="D331" s="58"/>
      <c r="E331" s="58"/>
      <c r="F331" s="58"/>
      <c r="G331" s="93"/>
      <c r="H331" s="93"/>
      <c r="I331" s="93"/>
      <c r="J331" s="93"/>
      <c r="K331" s="58"/>
      <c r="L331" s="58"/>
    </row>
    <row r="332" spans="4:12" s="39" customFormat="1" ht="12.75">
      <c r="D332" s="58"/>
      <c r="E332" s="58"/>
      <c r="F332" s="58"/>
      <c r="G332" s="93"/>
      <c r="H332" s="93"/>
      <c r="I332" s="93"/>
      <c r="J332" s="93"/>
      <c r="K332" s="58"/>
      <c r="L332" s="58"/>
    </row>
    <row r="333" spans="4:12" s="39" customFormat="1" ht="12.75">
      <c r="D333" s="58"/>
      <c r="E333" s="58"/>
      <c r="F333" s="58"/>
      <c r="G333" s="93"/>
      <c r="H333" s="93"/>
      <c r="I333" s="93"/>
      <c r="J333" s="93"/>
      <c r="K333" s="58"/>
      <c r="L333" s="58"/>
    </row>
    <row r="334" spans="4:12" s="39" customFormat="1" ht="12.75">
      <c r="D334" s="58"/>
      <c r="E334" s="58"/>
      <c r="F334" s="58"/>
      <c r="G334" s="93"/>
      <c r="H334" s="93"/>
      <c r="I334" s="93"/>
      <c r="J334" s="93"/>
      <c r="K334" s="58"/>
      <c r="L334" s="58"/>
    </row>
    <row r="335" spans="4:12" s="39" customFormat="1" ht="12.75">
      <c r="D335" s="58"/>
      <c r="E335" s="58"/>
      <c r="F335" s="58"/>
      <c r="G335" s="93"/>
      <c r="H335" s="93"/>
      <c r="I335" s="93"/>
      <c r="J335" s="93"/>
      <c r="K335" s="58"/>
      <c r="L335" s="58"/>
    </row>
    <row r="336" spans="4:12" s="39" customFormat="1" ht="12.75">
      <c r="D336" s="58"/>
      <c r="E336" s="58"/>
      <c r="F336" s="58"/>
      <c r="G336" s="93"/>
      <c r="H336" s="93"/>
      <c r="I336" s="93"/>
      <c r="J336" s="93"/>
      <c r="K336" s="58"/>
      <c r="L336" s="58"/>
    </row>
    <row r="337" spans="4:12" s="39" customFormat="1" ht="12.75">
      <c r="D337" s="58"/>
      <c r="E337" s="58"/>
      <c r="F337" s="58"/>
      <c r="G337" s="93"/>
      <c r="H337" s="93"/>
      <c r="I337" s="93"/>
      <c r="J337" s="93"/>
      <c r="K337" s="58"/>
      <c r="L337" s="58"/>
    </row>
    <row r="338" spans="4:12" s="39" customFormat="1" ht="12.75">
      <c r="D338" s="58"/>
      <c r="E338" s="58"/>
      <c r="F338" s="58"/>
      <c r="G338" s="93"/>
      <c r="H338" s="93"/>
      <c r="I338" s="93"/>
      <c r="J338" s="93"/>
      <c r="K338" s="58"/>
      <c r="L338" s="58"/>
    </row>
    <row r="339" spans="4:12" s="39" customFormat="1" ht="12.75">
      <c r="D339" s="58"/>
      <c r="E339" s="58"/>
      <c r="F339" s="58"/>
      <c r="G339" s="93"/>
      <c r="H339" s="93"/>
      <c r="I339" s="93"/>
      <c r="J339" s="93"/>
      <c r="K339" s="58"/>
      <c r="L339" s="58"/>
    </row>
    <row r="340" spans="4:12" s="39" customFormat="1" ht="12.75">
      <c r="D340" s="58"/>
      <c r="E340" s="58"/>
      <c r="F340" s="58"/>
      <c r="G340" s="93"/>
      <c r="H340" s="93"/>
      <c r="I340" s="93"/>
      <c r="J340" s="93"/>
      <c r="K340" s="58"/>
      <c r="L340" s="58"/>
    </row>
    <row r="341" spans="4:12" s="39" customFormat="1" ht="12.75">
      <c r="D341" s="58"/>
      <c r="E341" s="58"/>
      <c r="F341" s="58"/>
      <c r="G341" s="93"/>
      <c r="H341" s="93"/>
      <c r="I341" s="93"/>
      <c r="J341" s="93"/>
      <c r="K341" s="58"/>
      <c r="L341" s="58"/>
    </row>
    <row r="342" spans="4:12" s="39" customFormat="1" ht="12.75">
      <c r="D342" s="58"/>
      <c r="E342" s="58"/>
      <c r="F342" s="58"/>
      <c r="G342" s="93"/>
      <c r="H342" s="93"/>
      <c r="I342" s="93"/>
      <c r="J342" s="93"/>
      <c r="K342" s="58"/>
      <c r="L342" s="58"/>
    </row>
    <row r="343" spans="4:12" s="39" customFormat="1" ht="12.75">
      <c r="D343" s="58"/>
      <c r="E343" s="58"/>
      <c r="F343" s="58"/>
      <c r="G343" s="93"/>
      <c r="H343" s="93"/>
      <c r="I343" s="93"/>
      <c r="J343" s="93"/>
      <c r="K343" s="58"/>
      <c r="L343" s="58"/>
    </row>
    <row r="344" spans="4:12" s="39" customFormat="1" ht="12.75">
      <c r="D344" s="58"/>
      <c r="E344" s="58"/>
      <c r="F344" s="58"/>
      <c r="G344" s="93"/>
      <c r="H344" s="93"/>
      <c r="I344" s="93"/>
      <c r="J344" s="93"/>
      <c r="K344" s="58"/>
      <c r="L344" s="58"/>
    </row>
    <row r="345" spans="4:12" s="39" customFormat="1" ht="12.75">
      <c r="D345" s="58"/>
      <c r="E345" s="58"/>
      <c r="F345" s="58"/>
      <c r="G345" s="93"/>
      <c r="H345" s="93"/>
      <c r="I345" s="93"/>
      <c r="J345" s="93"/>
      <c r="K345" s="58"/>
      <c r="L345" s="58"/>
    </row>
    <row r="346" spans="4:12" s="39" customFormat="1" ht="12.75">
      <c r="D346" s="58"/>
      <c r="E346" s="58"/>
      <c r="F346" s="58"/>
      <c r="G346" s="93"/>
      <c r="H346" s="93"/>
      <c r="I346" s="93"/>
      <c r="J346" s="93"/>
      <c r="K346" s="58"/>
      <c r="L346" s="58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1</cp:lastModifiedBy>
  <dcterms:created xsi:type="dcterms:W3CDTF">2018-03-27T08:49:08Z</dcterms:created>
  <dcterms:modified xsi:type="dcterms:W3CDTF">2018-03-28T07:53:13Z</dcterms:modified>
  <cp:category/>
  <cp:version/>
  <cp:contentType/>
  <cp:contentStatus/>
</cp:coreProperties>
</file>