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2"/>
  </bookViews>
  <sheets>
    <sheet name="1" sheetId="1" r:id="rId1"/>
    <sheet name="Лист1" sheetId="2" r:id="rId2"/>
    <sheet name="сверка" sheetId="3" r:id="rId3"/>
  </sheets>
  <definedNames>
    <definedName name="_xlnm._FilterDatabase" localSheetId="0" hidden="1">'1'!$A$1:$B$277</definedName>
    <definedName name="_xlnm._FilterDatabase" localSheetId="1" hidden="1">'Лист1'!$B$1:$B$292</definedName>
    <definedName name="_xlnm._FilterDatabase" localSheetId="2" hidden="1">'сверка'!$A$1:$B$1053</definedName>
  </definedNames>
  <calcPr fullCalcOnLoad="1"/>
</workbook>
</file>

<file path=xl/sharedStrings.xml><?xml version="1.0" encoding="utf-8"?>
<sst xmlns="http://schemas.openxmlformats.org/spreadsheetml/2006/main" count="1691" uniqueCount="205">
  <si>
    <t>Juliz </t>
  </si>
  <si>
    <t>Наименование</t>
  </si>
  <si>
    <t>Цена уп</t>
  </si>
  <si>
    <t>Кол-во в уп</t>
  </si>
  <si>
    <t>цена за шт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</si>
  <si>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</si>
  <si>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</si>
  <si>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</si>
  <si>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</si>
  <si>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</si>
  <si>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</si>
  <si>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</si>
  <si>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</si>
  <si>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</si>
  <si>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Николаус</t>
  </si>
  <si>
    <t>я</t>
  </si>
  <si>
    <t>Ната 1202</t>
  </si>
  <si>
    <t>Teit </t>
  </si>
  <si>
    <t>kellju </t>
  </si>
  <si>
    <t>Карибка</t>
  </si>
  <si>
    <t>Бусины стеклянные под жемчуг (на нитке) 4мм цвет №036</t>
  </si>
  <si>
    <t>tailarichardy </t>
  </si>
  <si>
    <t>лизон</t>
  </si>
  <si>
    <t>Шнур кожаный 2 мм, Цвет: черный, длина: 2 м</t>
  </si>
  <si>
    <t>marini</t>
  </si>
  <si>
    <t>КариГлазка</t>
  </si>
  <si>
    <t>Основы в форме Кольца 19см. Россия</t>
  </si>
  <si>
    <t>Дарья Алехнович</t>
  </si>
  <si>
    <t>Фетр 20х30, мягкий, толщина 1мм цвет №087</t>
  </si>
  <si>
    <t>ирина 17</t>
  </si>
  <si>
    <t>Фетр 20х30, мягкий, толщина 1мм цвет №109</t>
  </si>
  <si>
    <t>БОС</t>
  </si>
  <si>
    <t>Глиттерный фоамиран 20х30, толщина 2мм арт. GEVA006 коричн </t>
  </si>
  <si>
    <t>Juliz</t>
  </si>
  <si>
    <t>Глиттерный фоамиран 20х30, толщина 2мм арт. GEVA011 оранж</t>
  </si>
  <si>
    <t>Глиттерный фоамиран 20х30, толщина 2мм арт. GEVA014 сирен </t>
  </si>
  <si>
    <t>Глиттерный фоамиран 20х30, толщина 2мм арт. GEVA022 розов </t>
  </si>
  <si>
    <t>Глиттерный фоамиран 20х30, толщина 2мм арт. GEVA024 фиолетово-малин </t>
  </si>
  <si>
    <t>Глиттерный фоамиран 20х30, толщина 2мм арт. Н001 красн </t>
  </si>
  <si>
    <t>Глиттерный фоамиран 20х30, толщина 2мм арт. Н005 зелен </t>
  </si>
  <si>
    <t>Глиттерный фоамиран 20х30, толщина 2мм арт. Н008 золото </t>
  </si>
  <si>
    <t>Глиттерный фоамиран 20х30, толщина 2мм арт. Н010 св=зел </t>
  </si>
  <si>
    <t>Глиттерный фоамиран 20х30, толщина 2мм арт. Н018 бирюза </t>
  </si>
  <si>
    <t>Глиттерный фоамиран 20х30, толщина 2мм арт. Н024 серебро </t>
  </si>
  <si>
    <t>Глиттерный фоамиран 20х30, толщина 2мм арт. Н025 красн2 </t>
  </si>
  <si>
    <t>Глиттерный фоамиран 20х30, толщина 2мм арт. Н026 серый</t>
  </si>
  <si>
    <t>Глиттерный фоамиран 20х30, толщина 2мм арт. Н032 желтый </t>
  </si>
  <si>
    <t>Глиттерный фоамиран 20х30, толщина 2мм арт. Н059 темно-зел </t>
  </si>
  <si>
    <t>Глиттерный фоамиран 20х30, толщина 2мм арт. Н076 синий </t>
  </si>
  <si>
    <t>ninaver</t>
  </si>
  <si>
    <t>Фоамиран плюшевый 20х30, толщина 2мм арт. CTW-A037 св-коричневый</t>
  </si>
  <si>
    <t>seahel</t>
  </si>
  <si>
    <t>ГранатиНа</t>
  </si>
  <si>
    <t>Фоамиран плюшевый 20х30, толщина 2мм арт. CTW-A027 пыльно-розовый </t>
  </si>
  <si>
    <t>Фоамиран плюшевый 20х30, толщина 2мм арт. CTW-A031 св-желт </t>
  </si>
  <si>
    <t>Фоамиран плюшевый 20х30, толщина 2мм арт. CTW-A044 серый </t>
  </si>
  <si>
    <t>Lesyun</t>
  </si>
  <si>
    <t>Фоамиран плюшевый 20х30, толщина 2мм арт. CTW-N001 красн </t>
  </si>
  <si>
    <t>Фоамиран бархатный 20х30, толщина 2мм арт. FLEVA-004 коричн </t>
  </si>
  <si>
    <t>Фоамиран бархатный 20х30, толщина 2мм арт. FLEVA-002 темно-желт </t>
  </si>
  <si>
    <t>Фоамиран бархатный 20х30, толщина 2мм арт. FLEVA-005 малиновый </t>
  </si>
  <si>
    <t>Фоамиран бархатный 20х30, толщина 2мм арт. FLEVA-006 сирен </t>
  </si>
  <si>
    <t>Lesyun </t>
  </si>
  <si>
    <t>Фоамиран бархатный 20х30, толщина 2мм арт. FLEVA-007 т-зел </t>
  </si>
  <si>
    <t>Фоамиран бархатный 20х30, толщина 2мм арт. FLEVA-008 св-зел </t>
  </si>
  <si>
    <t>Фоамиран бархатный 20х30, толщина 2мм арт. FLEVA-009 красн </t>
  </si>
  <si>
    <t>Фоамиран бархатный 20х30, толщина 2мм арт. FLEVA-011 син </t>
  </si>
  <si>
    <t>Фоамиран бархатный 20х30, толщина 2мм арт. FLEVA-012 бел </t>
  </si>
  <si>
    <t>Мононить (леска) нейлоновая особо прочная 0,15мм 200м</t>
  </si>
  <si>
    <t>Грунт декоративный цветной упаковка 350 грамм. Цвет: белый (white)</t>
  </si>
  <si>
    <t>Молд, лист клубники арт.st-0070</t>
  </si>
  <si>
    <t>Молд, Лепесток лилии большой, 2шт арт.st-0096</t>
  </si>
  <si>
    <t>Молд, Лепесток универсальный арт.st-0087</t>
  </si>
  <si>
    <t>ZLATA17 </t>
  </si>
  <si>
    <t>Журнал "Девчонки-мальчишки."Школа ремесл" (август 2016)</t>
  </si>
  <si>
    <t>Бусины стеклянные под жемчуг (на нитке) 4мм цвет №070</t>
  </si>
  <si>
    <t>Бусины стеклянные под жемчуг (на нитке) 6мм цвет №070</t>
  </si>
  <si>
    <t>Бусины под жемчуг (20гр) 4мм цвет №090</t>
  </si>
  <si>
    <t>Бусины стеклянные под жемчуг (на нитке) 4мм цвет №093</t>
  </si>
  <si>
    <t>Бусины стеклянные под жемчуг (на нитке) 4мм цвет №051</t>
  </si>
  <si>
    <t>Бусины стеклянные Round (на нитке) 6мм цвет №1</t>
  </si>
  <si>
    <t>Бусины стеклянные в форме Капли со сквозным отверстием (на нитке) 5х7мм цвет №013</t>
  </si>
  <si>
    <t>Проволока для бисера Skroll 0,3мм 50м цвет: Лаванда (Lovander)</t>
  </si>
  <si>
    <t>Проволока для бисера Skroll 0,4мм 50м цвет: золотой (gold)</t>
  </si>
  <si>
    <t>Стразы стекло пришивные в цапах (оправе) (Круг) 8 мм цвет: 223 Light Rose</t>
  </si>
  <si>
    <t>Бусины стеклянные в форме Капли со сквозным отверстием (на нитке) 5х7мм цвет №043</t>
  </si>
  <si>
    <t>Стразы стекло пришивные в цапах (оправе) (Овал) 10х12 мм цвет: Violet</t>
  </si>
  <si>
    <t>Стразы стекло пришивные в цапах (оправе) (Маркиза) 5х10 мм цвет: 223 Light Rose</t>
  </si>
  <si>
    <t>Стразы стекло пришивные в цапах (оправе) (Капля) 7х10 мм цвет: BA 316 Dark Aquamarine</t>
  </si>
  <si>
    <t>Стразы стекло пришивные в цапах (оправе) (Овал) 8х10 мм цвет: BA 316 Dark Aquamarine</t>
  </si>
  <si>
    <t>Мусяня </t>
  </si>
  <si>
    <t>Бусины под жемчуг (половинки) (20гр) 10мм №099</t>
  </si>
  <si>
    <t>Коробка /К-042 Прозрачная</t>
  </si>
  <si>
    <t>Коробка R530</t>
  </si>
  <si>
    <t>Николаус </t>
  </si>
  <si>
    <t>Скальпель, хобби, 12 см</t>
  </si>
  <si>
    <t>Зефирный фоамиран 49х49, толщина 1мм арт. N028 орнаж</t>
  </si>
  <si>
    <t>Зефирный фоамиран 49х49, толщина 1мм арт. A036 бел</t>
  </si>
  <si>
    <t>Глазки овальные без ресничек черно-белые, 12*18мм, арт.15-18, В упак 20 шт</t>
  </si>
  <si>
    <t>лизон </t>
  </si>
  <si>
    <t>Ротанговые шары 3см В упак 12 шт. Цвет: коричневый (brown)</t>
  </si>
  <si>
    <t>Глина Hearty Dark Green арт.303138. Упак 50гр.</t>
  </si>
  <si>
    <t>Иглы для валяния №60, Цвет Желтый, В упак 5 шт.</t>
  </si>
  <si>
    <t>Бусины стеклянные Round (на нитке) 10мм цвет №2</t>
  </si>
  <si>
    <t>Набор (отрез с выкройкой)</t>
  </si>
  <si>
    <t>Бусины с гальваническим покрытием (20гр) диаметр 6мм №А01</t>
  </si>
  <si>
    <t>Бусины с гальваническим покрытием (20гр) диаметр 6мм №А02</t>
  </si>
  <si>
    <t>Бусины с гальваническим покрытием (20гр) диаметр 6мм №А04</t>
  </si>
  <si>
    <t>Бусины с гальваническим покрытием (20гр) диаметр 6мм №А05</t>
  </si>
  <si>
    <t>Бусины с гальваническим покрытием (20гр) диаметр 6мм №А09</t>
  </si>
  <si>
    <t>Бусины с гальваническим покрытием (20гр) диаметр 6мм №А07</t>
  </si>
  <si>
    <t>Трикотажная пряжа № К14 "Фисташка"</t>
  </si>
  <si>
    <t>Пакет упаковочный с заклеивающей полоской размер 5смх7см</t>
  </si>
  <si>
    <t>Пакет упаковочный с заклеивающей полоской размер 7смх10см</t>
  </si>
  <si>
    <t>Пакеты с замком Zip lock размер 10смх15см</t>
  </si>
  <si>
    <t>Пакеты с замком Zip lock размер 7смх10см Китай.</t>
  </si>
  <si>
    <t>Деревянная заготовка "Ангел", Размер: 7*7см, арт. м89-7</t>
  </si>
  <si>
    <t>Зеленая_Лягушка </t>
  </si>
  <si>
    <t>Деревянная заготовка №2, Размер: 26х14см</t>
  </si>
  <si>
    <t>Заготовка для декорирования "Лошадка-качалка объемная", 15х12х0,3 см</t>
  </si>
  <si>
    <t>Заготовка для декорирования " Чайный Домик с квадратным окном"</t>
  </si>
  <si>
    <t>КЛЕЙ УНИВ. 45 Г КРАФТ/ПАУЭР прозрачный в блистере</t>
  </si>
  <si>
    <t>Fotinija </t>
  </si>
  <si>
    <t>ВМ Связующее для акриловых красок 100мл.</t>
  </si>
  <si>
    <t>Журнал "Радость творчества. приложение к журналу "Девчонки-мальчишки."Школа ремесл" (Февраль 2012)</t>
  </si>
  <si>
    <t>Журнал "Девчонки-мальчишки."Школа ремесл" (Июль 2013)</t>
  </si>
  <si>
    <t>Карибка </t>
  </si>
  <si>
    <t>Крючки д/вязания бамбуковые диаметр 5,0мм</t>
  </si>
  <si>
    <t>Крючки д/вязания бамбуковые диаметр 4,5мм</t>
  </si>
  <si>
    <t>Спицы для вязания бамбуковые диаметр 4,5мм</t>
  </si>
  <si>
    <t>Зефирный фоамиран 49х49, толщина 1мм арт. A001</t>
  </si>
  <si>
    <t>Микс зефирный фоамиран 49х49, толщина 1мм арт.1</t>
  </si>
  <si>
    <t>Снежка* </t>
  </si>
  <si>
    <t>Акрил художественный "Метал" 100мл, золото инков</t>
  </si>
  <si>
    <t>Бусины с гальваническим покрытием (20гр) диаметр 8мм №А08</t>
  </si>
  <si>
    <t>Проволока Шенил блестящая 6мм*30мм. Цвета: В001,В004,В006,В008,В010,В011,В013,В015</t>
  </si>
  <si>
    <t>Рябина на ветке в сахаре Цвет: 251 (малиновый) (1 упаковка - 20шт)</t>
  </si>
  <si>
    <t>Рябина на ветке в сахаре Цвет: 264 (фиолетовый) (1 упаковка - 20шт)</t>
  </si>
  <si>
    <t>Рябина на ветке в сахаре Цвет: 318 (голубой) (1 упаковка - 20шт)</t>
  </si>
  <si>
    <t>Бусины стеклянные Round (на нитке) 10мм цвет №1</t>
  </si>
  <si>
    <t>Молд, лист лотос большой арт.st-0038</t>
  </si>
  <si>
    <t>Флористическая тейп лента цвет № 320(розовый)</t>
  </si>
  <si>
    <t>Дарья Алехнович </t>
  </si>
  <si>
    <t>Молд, лист Гиациан водный лист арт.st-0051</t>
  </si>
  <si>
    <t>Молд, лист орхидея арт.st-0144</t>
  </si>
  <si>
    <t>Молд, мини4 арт.st-0133</t>
  </si>
  <si>
    <t>Молд, Лепесток 4 арт.st-0100</t>
  </si>
  <si>
    <t>Молд, Лепесток альстромерии 2шт арт.st-0008</t>
  </si>
  <si>
    <t>ирина 17 </t>
  </si>
  <si>
    <t>Бусины под жемчуг фигурные (половинки) в форме Круга 10мм цвет №41</t>
  </si>
  <si>
    <t>Бусины стеклянные под жемчуг (на нитке) 6мм цвет №025</t>
  </si>
  <si>
    <t>Salviya </t>
  </si>
  <si>
    <t>Пигментный краситель "Soft Color", лимонный пудинг (матовый , пастэльный цвет), 15 мл</t>
  </si>
  <si>
    <t>Пигментный краситель "Soft Color", мятный (матовый , пастэльный цвет), 15 мл</t>
  </si>
  <si>
    <t>Пластиковая форма "Веселая собака"</t>
  </si>
  <si>
    <t>Пластиковая форма "Ёлочка"</t>
  </si>
  <si>
    <t>Пластиковая форма "Лабрадор"</t>
  </si>
  <si>
    <t>Лента Аспидистра с тиснением. Ширина: 8см. Намотка: 10м. Цвет: № 03 muschio (хаки)</t>
  </si>
  <si>
    <t>ОсобеннаяЯ</t>
  </si>
  <si>
    <t>Флористическая проволока 1,2мм 40см цвет: темно-зеленый (1кг)</t>
  </si>
  <si>
    <t>Шнур декоративный круглый. Толщина: 2мм. Намотка: 100м. Цвет: Золотой</t>
  </si>
  <si>
    <t>Глазки круглые с ресничками цвет: голубой 8мм (в 1 упаковке -50 шт)</t>
  </si>
  <si>
    <t>Бусины стеклянные Rondelle (на нитке) 8мм цвет №303</t>
  </si>
  <si>
    <t>Бусины стеклянные Rondelle (на нитке) 6мм цвет №303</t>
  </si>
  <si>
    <t>Бусины стеклянные Bicone (на нитке) 8мм цвет №70</t>
  </si>
  <si>
    <t>Бусины стеклянные Bicone (на нитке) 6мм цвет №70</t>
  </si>
  <si>
    <t>Бусины стеклянные Round (на нитке) 6мм цвет №70</t>
  </si>
  <si>
    <t>Бусины стеклянные Rondelle (на нитке) 6мм цвет №309</t>
  </si>
  <si>
    <t>Бусины стеклянные Rondelle (на нитке) 6мм цвет №343</t>
  </si>
  <si>
    <t>Стразы пришивные арт. Z12 красный</t>
  </si>
  <si>
    <t>Стразы пришивные арт. Z10 светло-розовый</t>
  </si>
  <si>
    <t>Стразы пришивные арт. Z10 голубой</t>
  </si>
  <si>
    <t>Стразы пришивные арт. Z10 желтый</t>
  </si>
  <si>
    <t>Стразы пришивные арт. Z10 прозрачный</t>
  </si>
  <si>
    <t>Стразы пришивные арт.TZ12 красный</t>
  </si>
  <si>
    <t>Стразы пришивные арт.TZ12 розовый</t>
  </si>
  <si>
    <t>Стразы пришивные арт.TZ 12 голубой</t>
  </si>
  <si>
    <t>Стразы пришивные арт. HZ 10*14 цвет красный</t>
  </si>
  <si>
    <t>Intega</t>
  </si>
  <si>
    <t>KomarovaVG</t>
  </si>
  <si>
    <t>Мыльная основа Activ Base (прозрачная), 1кг</t>
  </si>
  <si>
    <t>Бумага гофрированная ширина 50см, намотка 2,5м цвет №031</t>
  </si>
  <si>
    <t>Глиттер в баночке 1/128(0,2мм) 10гр цвет №В0400</t>
  </si>
  <si>
    <t>Глиттер в баночке 1/128(0,2мм) 10гр цвет №В0712</t>
  </si>
  <si>
    <t>Глиттер в баночке 1/128(0,2мм) 10гр цвет №В0706</t>
  </si>
  <si>
    <t>Глиттер в баночке 1/128(0,2мм) 10гр цвет №В0911</t>
  </si>
  <si>
    <t>Снежка*</t>
  </si>
  <si>
    <t>Глиттерный фоамиран 20х30, толщина 2мм арт. GEVA011</t>
  </si>
  <si>
    <t>Глиттерный фоамиран 20х30, толщина 2мм арт. GEVA022</t>
  </si>
  <si>
    <t>Глиттерный фоамиран 20х30, толщина 2мм арт. GEVA024</t>
  </si>
  <si>
    <t>Глиттерный фоамиран 20х30, толщина 2мм арт. Н001</t>
  </si>
  <si>
    <t>Глиттерный фоамиран 20х30, толщина 2мм арт. Н006</t>
  </si>
  <si>
    <t>Глиттерный фоамиран 20х30, толщина 2мм арт. Н010</t>
  </si>
  <si>
    <t>Глиттерный фоамиран 20х30, толщина 2мм арт. Н011</t>
  </si>
  <si>
    <t>Глиттерный фоамиран 20х30, толщина 2мм арт. Н024</t>
  </si>
  <si>
    <t>Глиттерный фоамиран 20х30, толщина 2мм арт. Н025</t>
  </si>
  <si>
    <t>Глиттерный фоамиран 20х30, толщина 2мм арт. Н030</t>
  </si>
  <si>
    <t>Глиттерный фоамиран 20х30, толщина 2мм арт. Н031</t>
  </si>
  <si>
    <t>Глиттерный фоамиран 20х30, толщина 2мм арт. Н076</t>
  </si>
  <si>
    <t>Заготовка из фанеры часы "Сова" 24 см</t>
  </si>
  <si>
    <t>Заготовка из фанеры часы "Якорь" 24 см</t>
  </si>
  <si>
    <t>Заготовка из фанеры часы "Самовар 24 см"</t>
  </si>
  <si>
    <t>Заготовка из фанеры часы "Восточные 24 см"</t>
  </si>
  <si>
    <t>Заготовка для декупажа для часов №33 35 х 35см</t>
  </si>
  <si>
    <t xml:space="preserve">Фрося Бурлакова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</si>
</sst>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</numFmts>
  <fonts count="27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69" fontId="8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9" fontId="8" fillId="0" borderId="19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5" fillId="4" borderId="14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19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5" fillId="22" borderId="13" xfId="0" applyNumberFormat="1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0" fontId="3" fillId="0" borderId="24" xfId="0" applyFont="1" applyBorder="1" applyAlignment="1">
      <alignment/>
    </xf>
    <xf numFmtId="2" fontId="0" fillId="0" borderId="24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4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2" fontId="0" fillId="3" borderId="14" xfId="0" applyNumberFormat="1" applyFont="1" applyFill="1" applyBorder="1" applyAlignment="1">
      <alignment horizontal="center" wrapText="1"/>
    </xf>
    <xf numFmtId="2" fontId="5" fillId="3" borderId="14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169" fontId="8" fillId="3" borderId="14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2" fontId="0" fillId="3" borderId="13" xfId="0" applyNumberFormat="1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69" fontId="8" fillId="3" borderId="13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0" fillId="3" borderId="16" xfId="0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2" fontId="0" fillId="3" borderId="15" xfId="0" applyNumberFormat="1" applyFont="1" applyFill="1" applyBorder="1" applyAlignment="1">
      <alignment horizontal="center" wrapText="1"/>
    </xf>
    <xf numFmtId="2" fontId="5" fillId="3" borderId="15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169" fontId="8" fillId="3" borderId="15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169" fontId="6" fillId="0" borderId="24" xfId="0" applyNumberFormat="1" applyFont="1" applyFill="1" applyBorder="1" applyAlignment="1">
      <alignment horizontal="center"/>
    </xf>
    <xf numFmtId="169" fontId="6" fillId="3" borderId="14" xfId="0" applyNumberFormat="1" applyFont="1" applyFill="1" applyBorder="1" applyAlignment="1">
      <alignment horizontal="center"/>
    </xf>
    <xf numFmtId="169" fontId="6" fillId="3" borderId="13" xfId="0" applyNumberFormat="1" applyFont="1" applyFill="1" applyBorder="1" applyAlignment="1">
      <alignment horizontal="center"/>
    </xf>
    <xf numFmtId="169" fontId="6" fillId="3" borderId="15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0" fillId="3" borderId="27" xfId="0" applyFill="1" applyBorder="1" applyAlignment="1">
      <alignment/>
    </xf>
    <xf numFmtId="0" fontId="3" fillId="3" borderId="24" xfId="0" applyFont="1" applyFill="1" applyBorder="1" applyAlignment="1">
      <alignment/>
    </xf>
    <xf numFmtId="0" fontId="0" fillId="3" borderId="24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 wrapText="1"/>
    </xf>
    <xf numFmtId="2" fontId="0" fillId="3" borderId="24" xfId="0" applyNumberFormat="1" applyFont="1" applyFill="1" applyBorder="1" applyAlignment="1">
      <alignment horizontal="center" wrapText="1"/>
    </xf>
    <xf numFmtId="2" fontId="5" fillId="3" borderId="24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0" fontId="0" fillId="22" borderId="26" xfId="0" applyFill="1" applyBorder="1" applyAlignment="1">
      <alignment/>
    </xf>
    <xf numFmtId="0" fontId="3" fillId="22" borderId="14" xfId="0" applyFont="1" applyFill="1" applyBorder="1" applyAlignment="1">
      <alignment/>
    </xf>
    <xf numFmtId="0" fontId="0" fillId="22" borderId="14" xfId="0" applyFont="1" applyFill="1" applyBorder="1" applyAlignment="1">
      <alignment horizontal="center" wrapText="1"/>
    </xf>
    <xf numFmtId="2" fontId="0" fillId="22" borderId="14" xfId="0" applyNumberFormat="1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169" fontId="6" fillId="22" borderId="14" xfId="0" applyNumberFormat="1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169" fontId="8" fillId="22" borderId="14" xfId="0" applyNumberFormat="1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3" fillId="22" borderId="13" xfId="0" applyFont="1" applyFill="1" applyBorder="1" applyAlignment="1">
      <alignment/>
    </xf>
    <xf numFmtId="0" fontId="0" fillId="22" borderId="13" xfId="0" applyFont="1" applyFill="1" applyBorder="1" applyAlignment="1">
      <alignment horizontal="center" wrapText="1"/>
    </xf>
    <xf numFmtId="2" fontId="0" fillId="22" borderId="13" xfId="0" applyNumberFormat="1" applyFont="1" applyFill="1" applyBorder="1" applyAlignment="1">
      <alignment horizontal="center" wrapText="1"/>
    </xf>
    <xf numFmtId="2" fontId="5" fillId="22" borderId="13" xfId="0" applyNumberFormat="1" applyFont="1" applyFill="1" applyBorder="1" applyAlignment="1">
      <alignment horizontal="center"/>
    </xf>
    <xf numFmtId="169" fontId="6" fillId="22" borderId="13" xfId="0" applyNumberFormat="1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169" fontId="8" fillId="22" borderId="13" xfId="0" applyNumberFormat="1" applyFont="1" applyFill="1" applyBorder="1" applyAlignment="1">
      <alignment horizontal="center"/>
    </xf>
    <xf numFmtId="0" fontId="5" fillId="22" borderId="18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3" fillId="22" borderId="15" xfId="0" applyFont="1" applyFill="1" applyBorder="1" applyAlignment="1">
      <alignment/>
    </xf>
    <xf numFmtId="0" fontId="0" fillId="22" borderId="15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2" fontId="0" fillId="22" borderId="15" xfId="0" applyNumberFormat="1" applyFont="1" applyFill="1" applyBorder="1" applyAlignment="1">
      <alignment horizontal="center" wrapText="1"/>
    </xf>
    <xf numFmtId="2" fontId="5" fillId="22" borderId="15" xfId="0" applyNumberFormat="1" applyFont="1" applyFill="1" applyBorder="1" applyAlignment="1">
      <alignment horizontal="center"/>
    </xf>
    <xf numFmtId="2" fontId="5" fillId="22" borderId="15" xfId="0" applyNumberFormat="1" applyFont="1" applyFill="1" applyBorder="1" applyAlignment="1">
      <alignment horizontal="center"/>
    </xf>
    <xf numFmtId="169" fontId="6" fillId="22" borderId="15" xfId="0" applyNumberFormat="1" applyFont="1" applyFill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169" fontId="8" fillId="22" borderId="15" xfId="0" applyNumberFormat="1" applyFont="1" applyFill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0" fillId="22" borderId="27" xfId="0" applyFill="1" applyBorder="1" applyAlignment="1">
      <alignment/>
    </xf>
    <xf numFmtId="0" fontId="3" fillId="22" borderId="24" xfId="0" applyFont="1" applyFill="1" applyBorder="1" applyAlignment="1">
      <alignment/>
    </xf>
    <xf numFmtId="0" fontId="0" fillId="22" borderId="24" xfId="0" applyFont="1" applyFill="1" applyBorder="1" applyAlignment="1">
      <alignment horizontal="center" wrapText="1"/>
    </xf>
    <xf numFmtId="0" fontId="0" fillId="22" borderId="24" xfId="0" applyFont="1" applyFill="1" applyBorder="1" applyAlignment="1">
      <alignment horizontal="center" wrapText="1"/>
    </xf>
    <xf numFmtId="2" fontId="0" fillId="22" borderId="24" xfId="0" applyNumberFormat="1" applyFont="1" applyFill="1" applyBorder="1" applyAlignment="1">
      <alignment horizontal="center" wrapText="1"/>
    </xf>
    <xf numFmtId="2" fontId="5" fillId="22" borderId="24" xfId="0" applyNumberFormat="1" applyFont="1" applyFill="1" applyBorder="1" applyAlignment="1">
      <alignment horizontal="center"/>
    </xf>
    <xf numFmtId="2" fontId="5" fillId="22" borderId="24" xfId="0" applyNumberFormat="1" applyFont="1" applyFill="1" applyBorder="1" applyAlignment="1">
      <alignment horizontal="center"/>
    </xf>
    <xf numFmtId="169" fontId="6" fillId="22" borderId="24" xfId="0" applyNumberFormat="1" applyFont="1" applyFill="1" applyBorder="1" applyAlignment="1">
      <alignment horizontal="center"/>
    </xf>
    <xf numFmtId="2" fontId="6" fillId="22" borderId="24" xfId="0" applyNumberFormat="1" applyFont="1" applyFill="1" applyBorder="1" applyAlignment="1">
      <alignment horizontal="center"/>
    </xf>
    <xf numFmtId="169" fontId="8" fillId="22" borderId="24" xfId="0" applyNumberFormat="1" applyFont="1" applyFill="1" applyBorder="1" applyAlignment="1">
      <alignment horizontal="center"/>
    </xf>
    <xf numFmtId="0" fontId="5" fillId="22" borderId="25" xfId="0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3" fillId="22" borderId="19" xfId="0" applyFont="1" applyFill="1" applyBorder="1" applyAlignment="1">
      <alignment/>
    </xf>
    <xf numFmtId="0" fontId="0" fillId="22" borderId="19" xfId="0" applyFont="1" applyFill="1" applyBorder="1" applyAlignment="1">
      <alignment horizontal="center" wrapText="1"/>
    </xf>
    <xf numFmtId="0" fontId="0" fillId="22" borderId="19" xfId="0" applyFont="1" applyFill="1" applyBorder="1" applyAlignment="1">
      <alignment horizontal="center" wrapText="1"/>
    </xf>
    <xf numFmtId="2" fontId="0" fillId="22" borderId="19" xfId="0" applyNumberFormat="1" applyFont="1" applyFill="1" applyBorder="1" applyAlignment="1">
      <alignment horizontal="center" wrapText="1"/>
    </xf>
    <xf numFmtId="2" fontId="5" fillId="22" borderId="19" xfId="0" applyNumberFormat="1" applyFont="1" applyFill="1" applyBorder="1" applyAlignment="1">
      <alignment horizontal="center"/>
    </xf>
    <xf numFmtId="2" fontId="5" fillId="22" borderId="19" xfId="0" applyNumberFormat="1" applyFont="1" applyFill="1" applyBorder="1" applyAlignment="1">
      <alignment horizontal="center"/>
    </xf>
    <xf numFmtId="169" fontId="6" fillId="22" borderId="19" xfId="0" applyNumberFormat="1" applyFont="1" applyFill="1" applyBorder="1" applyAlignment="1">
      <alignment horizontal="center"/>
    </xf>
    <xf numFmtId="2" fontId="6" fillId="22" borderId="19" xfId="0" applyNumberFormat="1" applyFont="1" applyFill="1" applyBorder="1" applyAlignment="1">
      <alignment horizontal="center"/>
    </xf>
    <xf numFmtId="169" fontId="8" fillId="22" borderId="19" xfId="0" applyNumberFormat="1" applyFont="1" applyFill="1" applyBorder="1" applyAlignment="1">
      <alignment horizontal="center"/>
    </xf>
    <xf numFmtId="0" fontId="5" fillId="22" borderId="23" xfId="0" applyFont="1" applyFill="1" applyBorder="1" applyAlignment="1">
      <alignment horizontal="center"/>
    </xf>
    <xf numFmtId="0" fontId="3" fillId="22" borderId="16" xfId="0" applyFont="1" applyFill="1" applyBorder="1" applyAlignment="1">
      <alignment/>
    </xf>
    <xf numFmtId="0" fontId="3" fillId="22" borderId="20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2" borderId="28" xfId="0" applyFont="1" applyFill="1" applyBorder="1" applyAlignment="1">
      <alignment/>
    </xf>
    <xf numFmtId="0" fontId="3" fillId="22" borderId="29" xfId="0" applyFont="1" applyFill="1" applyBorder="1" applyAlignment="1">
      <alignment/>
    </xf>
    <xf numFmtId="0" fontId="0" fillId="22" borderId="29" xfId="0" applyFont="1" applyFill="1" applyBorder="1" applyAlignment="1">
      <alignment horizontal="center" wrapText="1"/>
    </xf>
    <xf numFmtId="0" fontId="0" fillId="22" borderId="29" xfId="0" applyFont="1" applyFill="1" applyBorder="1" applyAlignment="1">
      <alignment horizontal="center" wrapText="1"/>
    </xf>
    <xf numFmtId="2" fontId="0" fillId="22" borderId="29" xfId="0" applyNumberFormat="1" applyFont="1" applyFill="1" applyBorder="1" applyAlignment="1">
      <alignment horizontal="center" wrapText="1"/>
    </xf>
    <xf numFmtId="2" fontId="5" fillId="22" borderId="29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169" fontId="6" fillId="22" borderId="29" xfId="0" applyNumberFormat="1" applyFont="1" applyFill="1" applyBorder="1" applyAlignment="1">
      <alignment horizontal="center"/>
    </xf>
    <xf numFmtId="2" fontId="6" fillId="22" borderId="29" xfId="0" applyNumberFormat="1" applyFont="1" applyFill="1" applyBorder="1" applyAlignment="1">
      <alignment horizontal="center"/>
    </xf>
    <xf numFmtId="169" fontId="8" fillId="22" borderId="29" xfId="0" applyNumberFormat="1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3" fillId="22" borderId="27" xfId="0" applyFont="1" applyFill="1" applyBorder="1" applyAlignment="1">
      <alignment/>
    </xf>
    <xf numFmtId="0" fontId="3" fillId="22" borderId="22" xfId="0" applyFont="1" applyFill="1" applyBorder="1" applyAlignment="1">
      <alignment/>
    </xf>
    <xf numFmtId="0" fontId="26" fillId="22" borderId="31" xfId="0" applyFont="1" applyFill="1" applyBorder="1" applyAlignment="1">
      <alignment/>
    </xf>
    <xf numFmtId="0" fontId="3" fillId="22" borderId="32" xfId="0" applyFont="1" applyFill="1" applyBorder="1" applyAlignment="1">
      <alignment/>
    </xf>
    <xf numFmtId="0" fontId="0" fillId="22" borderId="32" xfId="0" applyFont="1" applyFill="1" applyBorder="1" applyAlignment="1">
      <alignment horizontal="center" wrapText="1"/>
    </xf>
    <xf numFmtId="0" fontId="0" fillId="22" borderId="32" xfId="0" applyFont="1" applyFill="1" applyBorder="1" applyAlignment="1">
      <alignment horizontal="center" wrapText="1"/>
    </xf>
    <xf numFmtId="2" fontId="0" fillId="22" borderId="32" xfId="0" applyNumberFormat="1" applyFont="1" applyFill="1" applyBorder="1" applyAlignment="1">
      <alignment horizontal="center" wrapText="1"/>
    </xf>
    <xf numFmtId="2" fontId="5" fillId="22" borderId="32" xfId="0" applyNumberFormat="1" applyFont="1" applyFill="1" applyBorder="1" applyAlignment="1">
      <alignment horizontal="center"/>
    </xf>
    <xf numFmtId="2" fontId="5" fillId="22" borderId="32" xfId="0" applyNumberFormat="1" applyFont="1" applyFill="1" applyBorder="1" applyAlignment="1">
      <alignment horizontal="center"/>
    </xf>
    <xf numFmtId="169" fontId="6" fillId="22" borderId="32" xfId="0" applyNumberFormat="1" applyFont="1" applyFill="1" applyBorder="1" applyAlignment="1">
      <alignment horizontal="center"/>
    </xf>
    <xf numFmtId="2" fontId="6" fillId="22" borderId="32" xfId="0" applyNumberFormat="1" applyFont="1" applyFill="1" applyBorder="1" applyAlignment="1">
      <alignment horizontal="center"/>
    </xf>
    <xf numFmtId="169" fontId="8" fillId="22" borderId="32" xfId="0" applyNumberFormat="1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2" fontId="0" fillId="4" borderId="24" xfId="0" applyNumberFormat="1" applyFont="1" applyFill="1" applyBorder="1" applyAlignment="1">
      <alignment horizontal="center" wrapText="1"/>
    </xf>
    <xf numFmtId="2" fontId="5" fillId="4" borderId="24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/>
    </xf>
    <xf numFmtId="169" fontId="6" fillId="4" borderId="24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9" fontId="8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3" fillId="4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2" fontId="0" fillId="4" borderId="15" xfId="0" applyNumberFormat="1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169" fontId="6" fillId="4" borderId="1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9" fontId="8" fillId="4" borderId="15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3" fillId="4" borderId="16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169" fontId="6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169" fontId="8" fillId="4" borderId="13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19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2" fontId="0" fillId="4" borderId="19" xfId="0" applyNumberFormat="1" applyFont="1" applyFill="1" applyBorder="1" applyAlignment="1">
      <alignment horizontal="center" wrapText="1"/>
    </xf>
    <xf numFmtId="2" fontId="5" fillId="4" borderId="19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169" fontId="6" fillId="4" borderId="19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169" fontId="8" fillId="4" borderId="19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3" fillId="4" borderId="27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2" fontId="0" fillId="4" borderId="14" xfId="0" applyNumberFormat="1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169" fontId="6" fillId="4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69" fontId="8" fillId="4" borderId="14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0" fillId="4" borderId="35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2" fontId="0" fillId="4" borderId="35" xfId="0" applyNumberFormat="1" applyFont="1" applyFill="1" applyBorder="1" applyAlignment="1">
      <alignment horizontal="center" wrapText="1"/>
    </xf>
    <xf numFmtId="2" fontId="5" fillId="4" borderId="35" xfId="0" applyNumberFormat="1" applyFont="1" applyFill="1" applyBorder="1" applyAlignment="1">
      <alignment horizontal="center"/>
    </xf>
    <xf numFmtId="2" fontId="5" fillId="4" borderId="35" xfId="0" applyNumberFormat="1" applyFont="1" applyFill="1" applyBorder="1" applyAlignment="1">
      <alignment horizontal="center"/>
    </xf>
    <xf numFmtId="169" fontId="6" fillId="4" borderId="35" xfId="0" applyNumberFormat="1" applyFont="1" applyFill="1" applyBorder="1" applyAlignment="1">
      <alignment horizontal="center"/>
    </xf>
    <xf numFmtId="2" fontId="6" fillId="4" borderId="35" xfId="0" applyNumberFormat="1" applyFont="1" applyFill="1" applyBorder="1" applyAlignment="1">
      <alignment horizontal="center"/>
    </xf>
    <xf numFmtId="169" fontId="8" fillId="4" borderId="35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zoomScalePageLayoutView="0" workbookViewId="0" topLeftCell="A1">
      <pane ySplit="1" topLeftCell="BM32" activePane="bottomLeft" state="frozen"/>
      <selection pane="topLeft" activeCell="B14" sqref="B14"/>
      <selection pane="bottomLeft" activeCell="A45" sqref="A45:IV53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39" customWidth="1"/>
    <col min="4" max="4" width="7.7109375" style="18" customWidth="1"/>
    <col min="5" max="5" width="10.57421875" style="19" customWidth="1"/>
    <col min="6" max="6" width="10.57421875" style="18" customWidth="1"/>
    <col min="7" max="7" width="9.57421875" style="20" bestFit="1" customWidth="1"/>
    <col min="8" max="8" width="9.140625" style="19" customWidth="1"/>
    <col min="9" max="9" width="9.140625" style="21" customWidth="1"/>
    <col min="10" max="10" width="9.28125" style="21" bestFit="1" customWidth="1"/>
    <col min="11" max="11" width="9.140625" style="22" customWidth="1"/>
    <col min="12" max="12" width="9.140625" style="21" customWidth="1"/>
    <col min="13" max="13" width="9.140625" style="18" customWidth="1"/>
    <col min="14" max="16384" width="9.140625" style="2" customWidth="1"/>
  </cols>
  <sheetData>
    <row r="1" spans="1:13" ht="13.5" thickBot="1">
      <c r="A1" s="3" t="s">
        <v>13</v>
      </c>
      <c r="B1" s="1" t="s">
        <v>1</v>
      </c>
      <c r="C1" s="38" t="s">
        <v>2</v>
      </c>
      <c r="D1" s="24" t="s">
        <v>3</v>
      </c>
      <c r="E1" s="4" t="s">
        <v>4</v>
      </c>
      <c r="F1" s="24" t="s">
        <v>3</v>
      </c>
      <c r="G1" s="5" t="s">
        <v>5</v>
      </c>
      <c r="H1" s="4" t="s">
        <v>6</v>
      </c>
      <c r="I1" s="6" t="s">
        <v>10</v>
      </c>
      <c r="J1" s="6" t="s">
        <v>11</v>
      </c>
      <c r="K1" s="7" t="s">
        <v>12</v>
      </c>
      <c r="L1" s="6" t="s">
        <v>7</v>
      </c>
      <c r="M1" s="8" t="s">
        <v>8</v>
      </c>
    </row>
    <row r="2" spans="1:13" ht="15">
      <c r="A2" s="49" t="s">
        <v>29</v>
      </c>
      <c r="B2" s="49" t="s">
        <v>28</v>
      </c>
      <c r="C2" s="29">
        <v>122.5</v>
      </c>
      <c r="D2" s="30">
        <v>10</v>
      </c>
      <c r="E2" s="31">
        <f aca="true" t="shared" si="0" ref="E2:E14">C2/D2</f>
        <v>12.25</v>
      </c>
      <c r="F2" s="30">
        <v>5</v>
      </c>
      <c r="G2" s="47">
        <f aca="true" t="shared" si="1" ref="G2:G49">F2*E2</f>
        <v>61.25</v>
      </c>
      <c r="H2" s="12">
        <f aca="true" t="shared" si="2" ref="H2:H50">G2*1.15</f>
        <v>70.4375</v>
      </c>
      <c r="I2" s="13"/>
      <c r="J2" s="13"/>
      <c r="K2" s="14"/>
      <c r="L2" s="13"/>
      <c r="M2" s="36"/>
    </row>
    <row r="3" spans="1:13" ht="15.75" thickBot="1">
      <c r="A3" s="42" t="s">
        <v>9</v>
      </c>
      <c r="B3" s="49" t="s">
        <v>28</v>
      </c>
      <c r="C3" s="25">
        <v>122.5</v>
      </c>
      <c r="D3" s="26">
        <v>10</v>
      </c>
      <c r="E3" s="27">
        <f t="shared" si="0"/>
        <v>12.25</v>
      </c>
      <c r="F3" s="26">
        <v>5</v>
      </c>
      <c r="G3" s="48">
        <f t="shared" si="1"/>
        <v>61.25</v>
      </c>
      <c r="H3" s="9">
        <f t="shared" si="2"/>
        <v>70.4375</v>
      </c>
      <c r="I3" s="10"/>
      <c r="J3" s="10"/>
      <c r="K3" s="11"/>
      <c r="L3" s="10"/>
      <c r="M3" s="37"/>
    </row>
    <row r="4" spans="1:13" ht="15">
      <c r="A4" s="49" t="s">
        <v>29</v>
      </c>
      <c r="B4" s="49" t="s">
        <v>30</v>
      </c>
      <c r="C4" s="29">
        <v>122.5</v>
      </c>
      <c r="D4" s="30">
        <v>10</v>
      </c>
      <c r="E4" s="31">
        <f>C4/D4</f>
        <v>12.25</v>
      </c>
      <c r="F4" s="30">
        <v>5</v>
      </c>
      <c r="G4" s="48">
        <f t="shared" si="1"/>
        <v>61.25</v>
      </c>
      <c r="H4" s="9">
        <f t="shared" si="2"/>
        <v>70.4375</v>
      </c>
      <c r="I4" s="10"/>
      <c r="J4" s="10"/>
      <c r="K4" s="11"/>
      <c r="L4" s="10"/>
      <c r="M4" s="37"/>
    </row>
    <row r="5" spans="1:13" ht="15">
      <c r="A5" s="42" t="s">
        <v>9</v>
      </c>
      <c r="B5" s="49" t="s">
        <v>30</v>
      </c>
      <c r="C5" s="25">
        <v>122.5</v>
      </c>
      <c r="D5" s="26">
        <v>10</v>
      </c>
      <c r="E5" s="27">
        <f>C5/D5</f>
        <v>12.25</v>
      </c>
      <c r="F5" s="26">
        <v>5</v>
      </c>
      <c r="G5" s="48">
        <f t="shared" si="1"/>
        <v>61.25</v>
      </c>
      <c r="H5" s="9">
        <f t="shared" si="2"/>
        <v>70.4375</v>
      </c>
      <c r="I5" s="10"/>
      <c r="J5" s="10"/>
      <c r="K5" s="11"/>
      <c r="L5" s="10"/>
      <c r="M5" s="37"/>
    </row>
    <row r="6" spans="1:13" ht="15">
      <c r="A6" s="42" t="s">
        <v>31</v>
      </c>
      <c r="B6" s="49" t="s">
        <v>32</v>
      </c>
      <c r="C6" s="25">
        <v>159.5</v>
      </c>
      <c r="D6" s="26">
        <v>10</v>
      </c>
      <c r="E6" s="27">
        <f t="shared" si="0"/>
        <v>15.95</v>
      </c>
      <c r="F6" s="26">
        <v>1</v>
      </c>
      <c r="G6" s="48">
        <f t="shared" si="1"/>
        <v>15.95</v>
      </c>
      <c r="H6" s="9">
        <f t="shared" si="2"/>
        <v>18.342499999999998</v>
      </c>
      <c r="I6" s="10"/>
      <c r="J6" s="10"/>
      <c r="K6" s="11"/>
      <c r="L6" s="10"/>
      <c r="M6" s="37"/>
    </row>
    <row r="7" spans="1:13" ht="15">
      <c r="A7" s="49" t="s">
        <v>33</v>
      </c>
      <c r="B7" s="49" t="s">
        <v>32</v>
      </c>
      <c r="C7" s="25">
        <v>159.5</v>
      </c>
      <c r="D7" s="26">
        <v>10</v>
      </c>
      <c r="E7" s="27">
        <f t="shared" si="0"/>
        <v>15.95</v>
      </c>
      <c r="F7" s="26">
        <v>1</v>
      </c>
      <c r="G7" s="48">
        <f t="shared" si="1"/>
        <v>15.95</v>
      </c>
      <c r="H7" s="9">
        <f t="shared" si="2"/>
        <v>18.342499999999998</v>
      </c>
      <c r="I7" s="10"/>
      <c r="J7" s="10"/>
      <c r="K7" s="11"/>
      <c r="L7" s="10"/>
      <c r="M7" s="37"/>
    </row>
    <row r="8" spans="1:13" ht="15">
      <c r="A8" s="42" t="s">
        <v>15</v>
      </c>
      <c r="B8" s="49" t="s">
        <v>32</v>
      </c>
      <c r="C8" s="25">
        <v>159.5</v>
      </c>
      <c r="D8" s="26">
        <v>10</v>
      </c>
      <c r="E8" s="27">
        <f>C8/D8</f>
        <v>15.95</v>
      </c>
      <c r="F8" s="26">
        <v>1</v>
      </c>
      <c r="G8" s="48">
        <f>F8*E8</f>
        <v>15.95</v>
      </c>
      <c r="H8" s="9">
        <f t="shared" si="2"/>
        <v>18.342499999999998</v>
      </c>
      <c r="I8" s="10"/>
      <c r="J8" s="10"/>
      <c r="K8" s="11"/>
      <c r="L8" s="10"/>
      <c r="M8" s="37"/>
    </row>
    <row r="9" spans="1:13" ht="15">
      <c r="A9" s="35" t="s">
        <v>9</v>
      </c>
      <c r="B9" s="49" t="s">
        <v>32</v>
      </c>
      <c r="C9" s="25">
        <v>159.5</v>
      </c>
      <c r="D9" s="26">
        <v>10</v>
      </c>
      <c r="E9" s="27">
        <f t="shared" si="0"/>
        <v>15.95</v>
      </c>
      <c r="F9" s="26">
        <v>7</v>
      </c>
      <c r="G9" s="48">
        <f t="shared" si="1"/>
        <v>111.64999999999999</v>
      </c>
      <c r="H9" s="9">
        <f t="shared" si="2"/>
        <v>128.39749999999998</v>
      </c>
      <c r="I9" s="10"/>
      <c r="J9" s="10"/>
      <c r="K9" s="11"/>
      <c r="L9" s="10"/>
      <c r="M9" s="37"/>
    </row>
    <row r="10" spans="1:13" ht="15">
      <c r="A10" s="42" t="s">
        <v>31</v>
      </c>
      <c r="B10" s="49" t="s">
        <v>34</v>
      </c>
      <c r="C10" s="25">
        <v>159.5</v>
      </c>
      <c r="D10" s="26">
        <v>10</v>
      </c>
      <c r="E10" s="27">
        <f t="shared" si="0"/>
        <v>15.95</v>
      </c>
      <c r="F10" s="26">
        <v>1</v>
      </c>
      <c r="G10" s="48">
        <f t="shared" si="1"/>
        <v>15.95</v>
      </c>
      <c r="H10" s="9">
        <f t="shared" si="2"/>
        <v>18.342499999999998</v>
      </c>
      <c r="I10" s="10"/>
      <c r="J10" s="10"/>
      <c r="K10" s="11"/>
      <c r="L10" s="10"/>
      <c r="M10" s="37"/>
    </row>
    <row r="11" spans="1:13" ht="15">
      <c r="A11" s="35" t="s">
        <v>9</v>
      </c>
      <c r="B11" s="49" t="s">
        <v>34</v>
      </c>
      <c r="C11" s="25">
        <v>159.5</v>
      </c>
      <c r="D11" s="26">
        <v>10</v>
      </c>
      <c r="E11" s="27">
        <f t="shared" si="0"/>
        <v>15.95</v>
      </c>
      <c r="F11" s="26">
        <v>9</v>
      </c>
      <c r="G11" s="48">
        <f t="shared" si="1"/>
        <v>143.54999999999998</v>
      </c>
      <c r="H11" s="9">
        <f t="shared" si="2"/>
        <v>165.08249999999998</v>
      </c>
      <c r="I11" s="10"/>
      <c r="J11" s="10"/>
      <c r="K11" s="11"/>
      <c r="L11" s="10"/>
      <c r="M11" s="37"/>
    </row>
    <row r="12" spans="1:13" ht="15">
      <c r="A12" s="42" t="s">
        <v>31</v>
      </c>
      <c r="B12" s="49" t="s">
        <v>35</v>
      </c>
      <c r="C12" s="25">
        <v>159.5</v>
      </c>
      <c r="D12" s="26">
        <v>10</v>
      </c>
      <c r="E12" s="27">
        <f t="shared" si="0"/>
        <v>15.95</v>
      </c>
      <c r="F12" s="26">
        <v>1</v>
      </c>
      <c r="G12" s="48">
        <f t="shared" si="1"/>
        <v>15.95</v>
      </c>
      <c r="H12" s="9">
        <f t="shared" si="2"/>
        <v>18.342499999999998</v>
      </c>
      <c r="I12" s="10"/>
      <c r="J12" s="10"/>
      <c r="K12" s="11"/>
      <c r="L12" s="10"/>
      <c r="M12" s="37"/>
    </row>
    <row r="13" spans="1:13" ht="15">
      <c r="A13" s="49" t="s">
        <v>33</v>
      </c>
      <c r="B13" s="49" t="s">
        <v>35</v>
      </c>
      <c r="C13" s="25">
        <v>159.5</v>
      </c>
      <c r="D13" s="26">
        <v>10</v>
      </c>
      <c r="E13" s="27">
        <f t="shared" si="0"/>
        <v>15.95</v>
      </c>
      <c r="F13" s="26">
        <v>1</v>
      </c>
      <c r="G13" s="48">
        <f t="shared" si="1"/>
        <v>15.95</v>
      </c>
      <c r="H13" s="9">
        <f t="shared" si="2"/>
        <v>18.342499999999998</v>
      </c>
      <c r="I13" s="10"/>
      <c r="J13" s="10"/>
      <c r="K13" s="11"/>
      <c r="L13" s="10"/>
      <c r="M13" s="37"/>
    </row>
    <row r="14" spans="1:13" ht="15">
      <c r="A14" s="42" t="s">
        <v>15</v>
      </c>
      <c r="B14" s="49" t="s">
        <v>35</v>
      </c>
      <c r="C14" s="25">
        <v>159.5</v>
      </c>
      <c r="D14" s="26">
        <v>10</v>
      </c>
      <c r="E14" s="27">
        <f t="shared" si="0"/>
        <v>15.95</v>
      </c>
      <c r="F14" s="26">
        <v>1</v>
      </c>
      <c r="G14" s="48">
        <f t="shared" si="1"/>
        <v>15.95</v>
      </c>
      <c r="H14" s="9">
        <f t="shared" si="2"/>
        <v>18.342499999999998</v>
      </c>
      <c r="I14" s="10"/>
      <c r="J14" s="10"/>
      <c r="K14" s="11"/>
      <c r="L14" s="10"/>
      <c r="M14" s="37"/>
    </row>
    <row r="15" spans="1:13" ht="15">
      <c r="A15" s="35" t="s">
        <v>9</v>
      </c>
      <c r="B15" s="49" t="s">
        <v>35</v>
      </c>
      <c r="C15" s="25">
        <v>159.5</v>
      </c>
      <c r="D15" s="26">
        <v>10</v>
      </c>
      <c r="E15" s="27">
        <f aca="true" t="shared" si="3" ref="E15:E26">C15/D15</f>
        <v>15.95</v>
      </c>
      <c r="F15" s="26">
        <v>7</v>
      </c>
      <c r="G15" s="48">
        <f t="shared" si="1"/>
        <v>111.64999999999999</v>
      </c>
      <c r="H15" s="9">
        <f t="shared" si="2"/>
        <v>128.39749999999998</v>
      </c>
      <c r="I15" s="10"/>
      <c r="J15" s="10"/>
      <c r="K15" s="11"/>
      <c r="L15" s="10"/>
      <c r="M15" s="37"/>
    </row>
    <row r="16" spans="1:13" ht="15">
      <c r="A16" s="42" t="s">
        <v>31</v>
      </c>
      <c r="B16" s="49" t="s">
        <v>36</v>
      </c>
      <c r="C16" s="25">
        <v>159.5</v>
      </c>
      <c r="D16" s="26">
        <v>10</v>
      </c>
      <c r="E16" s="27">
        <f t="shared" si="3"/>
        <v>15.95</v>
      </c>
      <c r="F16" s="26">
        <v>1</v>
      </c>
      <c r="G16" s="48">
        <f t="shared" si="1"/>
        <v>15.95</v>
      </c>
      <c r="H16" s="9">
        <f t="shared" si="2"/>
        <v>18.342499999999998</v>
      </c>
      <c r="I16" s="10"/>
      <c r="J16" s="10"/>
      <c r="K16" s="11"/>
      <c r="L16" s="10"/>
      <c r="M16" s="37"/>
    </row>
    <row r="17" spans="1:13" ht="15">
      <c r="A17" s="49" t="s">
        <v>33</v>
      </c>
      <c r="B17" s="49" t="s">
        <v>36</v>
      </c>
      <c r="C17" s="25">
        <v>159.5</v>
      </c>
      <c r="D17" s="26">
        <v>10</v>
      </c>
      <c r="E17" s="27">
        <f t="shared" si="3"/>
        <v>15.95</v>
      </c>
      <c r="F17" s="26">
        <v>1</v>
      </c>
      <c r="G17" s="48">
        <f t="shared" si="1"/>
        <v>15.95</v>
      </c>
      <c r="H17" s="9">
        <f t="shared" si="2"/>
        <v>18.342499999999998</v>
      </c>
      <c r="I17" s="10"/>
      <c r="J17" s="10"/>
      <c r="K17" s="11"/>
      <c r="L17" s="10"/>
      <c r="M17" s="37"/>
    </row>
    <row r="18" spans="1:13" ht="15">
      <c r="A18" s="42" t="s">
        <v>15</v>
      </c>
      <c r="B18" s="49" t="s">
        <v>36</v>
      </c>
      <c r="C18" s="25">
        <v>159.5</v>
      </c>
      <c r="D18" s="26">
        <v>10</v>
      </c>
      <c r="E18" s="27">
        <f t="shared" si="3"/>
        <v>15.95</v>
      </c>
      <c r="F18" s="26">
        <v>1</v>
      </c>
      <c r="G18" s="48">
        <f t="shared" si="1"/>
        <v>15.95</v>
      </c>
      <c r="H18" s="9">
        <f t="shared" si="2"/>
        <v>18.342499999999998</v>
      </c>
      <c r="I18" s="10"/>
      <c r="J18" s="10"/>
      <c r="K18" s="11"/>
      <c r="L18" s="10"/>
      <c r="M18" s="37"/>
    </row>
    <row r="19" spans="1:13" ht="15">
      <c r="A19" s="35" t="s">
        <v>9</v>
      </c>
      <c r="B19" s="49" t="s">
        <v>36</v>
      </c>
      <c r="C19" s="25">
        <v>159.5</v>
      </c>
      <c r="D19" s="26">
        <v>10</v>
      </c>
      <c r="E19" s="27">
        <f t="shared" si="3"/>
        <v>15.95</v>
      </c>
      <c r="F19" s="26">
        <v>7</v>
      </c>
      <c r="G19" s="48">
        <f>F19*E19</f>
        <v>111.64999999999999</v>
      </c>
      <c r="H19" s="9">
        <f t="shared" si="2"/>
        <v>128.39749999999998</v>
      </c>
      <c r="I19" s="10"/>
      <c r="J19" s="10"/>
      <c r="K19" s="11"/>
      <c r="L19" s="10"/>
      <c r="M19" s="37"/>
    </row>
    <row r="20" spans="1:13" ht="15">
      <c r="A20" s="42" t="s">
        <v>31</v>
      </c>
      <c r="B20" s="49" t="s">
        <v>37</v>
      </c>
      <c r="C20" s="25">
        <v>159.5</v>
      </c>
      <c r="D20" s="26">
        <v>10</v>
      </c>
      <c r="E20" s="27">
        <f t="shared" si="3"/>
        <v>15.95</v>
      </c>
      <c r="F20" s="26">
        <v>1</v>
      </c>
      <c r="G20" s="48">
        <f t="shared" si="1"/>
        <v>15.95</v>
      </c>
      <c r="H20" s="9">
        <f t="shared" si="2"/>
        <v>18.342499999999998</v>
      </c>
      <c r="I20" s="10"/>
      <c r="J20" s="10"/>
      <c r="K20" s="11"/>
      <c r="L20" s="10"/>
      <c r="M20" s="37"/>
    </row>
    <row r="21" spans="1:13" ht="15">
      <c r="A21" s="35" t="s">
        <v>9</v>
      </c>
      <c r="B21" s="49" t="s">
        <v>37</v>
      </c>
      <c r="C21" s="25">
        <v>159.5</v>
      </c>
      <c r="D21" s="26">
        <v>10</v>
      </c>
      <c r="E21" s="27">
        <f t="shared" si="3"/>
        <v>15.95</v>
      </c>
      <c r="F21" s="26">
        <v>9</v>
      </c>
      <c r="G21" s="48">
        <f t="shared" si="1"/>
        <v>143.54999999999998</v>
      </c>
      <c r="H21" s="9">
        <f t="shared" si="2"/>
        <v>165.08249999999998</v>
      </c>
      <c r="I21" s="10"/>
      <c r="J21" s="10"/>
      <c r="K21" s="11"/>
      <c r="L21" s="10"/>
      <c r="M21" s="37"/>
    </row>
    <row r="22" spans="1:13" ht="15">
      <c r="A22" s="42" t="s">
        <v>31</v>
      </c>
      <c r="B22" s="49" t="s">
        <v>38</v>
      </c>
      <c r="C22" s="25">
        <v>159.5</v>
      </c>
      <c r="D22" s="26">
        <v>10</v>
      </c>
      <c r="E22" s="27">
        <f t="shared" si="3"/>
        <v>15.95</v>
      </c>
      <c r="F22" s="26">
        <v>1</v>
      </c>
      <c r="G22" s="48">
        <f t="shared" si="1"/>
        <v>15.95</v>
      </c>
      <c r="H22" s="9">
        <f t="shared" si="2"/>
        <v>18.342499999999998</v>
      </c>
      <c r="I22" s="10"/>
      <c r="J22" s="10"/>
      <c r="K22" s="11"/>
      <c r="L22" s="10"/>
      <c r="M22" s="37"/>
    </row>
    <row r="23" spans="1:13" ht="15">
      <c r="A23" s="35" t="s">
        <v>9</v>
      </c>
      <c r="B23" s="49" t="s">
        <v>38</v>
      </c>
      <c r="C23" s="25">
        <v>159.5</v>
      </c>
      <c r="D23" s="26">
        <v>10</v>
      </c>
      <c r="E23" s="27">
        <f t="shared" si="3"/>
        <v>15.95</v>
      </c>
      <c r="F23" s="26">
        <v>9</v>
      </c>
      <c r="G23" s="48">
        <f t="shared" si="1"/>
        <v>143.54999999999998</v>
      </c>
      <c r="H23" s="9">
        <f t="shared" si="2"/>
        <v>165.08249999999998</v>
      </c>
      <c r="I23" s="10"/>
      <c r="J23" s="10"/>
      <c r="K23" s="11"/>
      <c r="L23" s="10"/>
      <c r="M23" s="37"/>
    </row>
    <row r="24" spans="1:13" ht="15">
      <c r="A24" s="42" t="s">
        <v>31</v>
      </c>
      <c r="B24" s="49" t="s">
        <v>39</v>
      </c>
      <c r="C24" s="25">
        <v>159.5</v>
      </c>
      <c r="D24" s="26">
        <v>10</v>
      </c>
      <c r="E24" s="27">
        <f t="shared" si="3"/>
        <v>15.95</v>
      </c>
      <c r="F24" s="26">
        <v>1</v>
      </c>
      <c r="G24" s="48">
        <f t="shared" si="1"/>
        <v>15.95</v>
      </c>
      <c r="H24" s="9">
        <f t="shared" si="2"/>
        <v>18.342499999999998</v>
      </c>
      <c r="I24" s="10"/>
      <c r="J24" s="10"/>
      <c r="K24" s="11"/>
      <c r="L24" s="10"/>
      <c r="M24" s="37"/>
    </row>
    <row r="25" spans="1:13" ht="15">
      <c r="A25" s="35" t="s">
        <v>9</v>
      </c>
      <c r="B25" s="49" t="s">
        <v>39</v>
      </c>
      <c r="C25" s="25">
        <v>159.5</v>
      </c>
      <c r="D25" s="26">
        <v>10</v>
      </c>
      <c r="E25" s="27">
        <f t="shared" si="3"/>
        <v>15.95</v>
      </c>
      <c r="F25" s="26">
        <v>9</v>
      </c>
      <c r="G25" s="48">
        <f t="shared" si="1"/>
        <v>143.54999999999998</v>
      </c>
      <c r="H25" s="9">
        <f t="shared" si="2"/>
        <v>165.08249999999998</v>
      </c>
      <c r="I25" s="10"/>
      <c r="J25" s="10"/>
      <c r="K25" s="11"/>
      <c r="L25" s="10"/>
      <c r="M25" s="37"/>
    </row>
    <row r="26" spans="1:13" ht="15">
      <c r="A26" s="42" t="s">
        <v>31</v>
      </c>
      <c r="B26" s="49" t="s">
        <v>40</v>
      </c>
      <c r="C26" s="25">
        <v>159.5</v>
      </c>
      <c r="D26" s="26">
        <v>10</v>
      </c>
      <c r="E26" s="27">
        <f t="shared" si="3"/>
        <v>15.95</v>
      </c>
      <c r="F26" s="26">
        <v>1</v>
      </c>
      <c r="G26" s="48">
        <f t="shared" si="1"/>
        <v>15.95</v>
      </c>
      <c r="H26" s="9">
        <f t="shared" si="2"/>
        <v>18.342499999999998</v>
      </c>
      <c r="I26" s="10"/>
      <c r="J26" s="10"/>
      <c r="K26" s="11"/>
      <c r="L26" s="10"/>
      <c r="M26" s="37"/>
    </row>
    <row r="27" spans="1:13" ht="15">
      <c r="A27" s="42" t="s">
        <v>49</v>
      </c>
      <c r="B27" s="49" t="s">
        <v>40</v>
      </c>
      <c r="C27" s="25">
        <v>159.5</v>
      </c>
      <c r="D27" s="26">
        <v>10</v>
      </c>
      <c r="E27" s="27">
        <f>C27/D27</f>
        <v>15.95</v>
      </c>
      <c r="F27" s="26">
        <v>1</v>
      </c>
      <c r="G27" s="48">
        <f>F27*E27</f>
        <v>15.95</v>
      </c>
      <c r="H27" s="9">
        <f t="shared" si="2"/>
        <v>18.342499999999998</v>
      </c>
      <c r="I27" s="10"/>
      <c r="J27" s="10"/>
      <c r="K27" s="11"/>
      <c r="L27" s="10"/>
      <c r="M27" s="37"/>
    </row>
    <row r="28" spans="1:13" ht="15">
      <c r="A28" s="35" t="s">
        <v>9</v>
      </c>
      <c r="B28" s="49" t="s">
        <v>40</v>
      </c>
      <c r="C28" s="25">
        <v>159.5</v>
      </c>
      <c r="D28" s="26">
        <v>10</v>
      </c>
      <c r="E28" s="27">
        <f aca="true" t="shared" si="4" ref="E28:E33">C28/D28</f>
        <v>15.95</v>
      </c>
      <c r="F28" s="26">
        <v>8</v>
      </c>
      <c r="G28" s="48">
        <f t="shared" si="1"/>
        <v>127.6</v>
      </c>
      <c r="H28" s="9">
        <f t="shared" si="2"/>
        <v>146.73999999999998</v>
      </c>
      <c r="I28" s="10"/>
      <c r="J28" s="10"/>
      <c r="K28" s="11"/>
      <c r="L28" s="10"/>
      <c r="M28" s="37"/>
    </row>
    <row r="29" spans="1:13" ht="15">
      <c r="A29" s="42" t="s">
        <v>31</v>
      </c>
      <c r="B29" s="49" t="s">
        <v>41</v>
      </c>
      <c r="C29" s="25">
        <v>159.5</v>
      </c>
      <c r="D29" s="26">
        <v>10</v>
      </c>
      <c r="E29" s="27">
        <f t="shared" si="4"/>
        <v>15.95</v>
      </c>
      <c r="F29" s="26">
        <v>1</v>
      </c>
      <c r="G29" s="48">
        <f t="shared" si="1"/>
        <v>15.95</v>
      </c>
      <c r="H29" s="9">
        <f t="shared" si="2"/>
        <v>18.342499999999998</v>
      </c>
      <c r="I29" s="10"/>
      <c r="J29" s="10"/>
      <c r="K29" s="11"/>
      <c r="L29" s="10"/>
      <c r="M29" s="37"/>
    </row>
    <row r="30" spans="1:13" ht="15">
      <c r="A30" s="35" t="s">
        <v>15</v>
      </c>
      <c r="B30" s="49" t="s">
        <v>41</v>
      </c>
      <c r="C30" s="25">
        <v>159.5</v>
      </c>
      <c r="D30" s="26">
        <v>10</v>
      </c>
      <c r="E30" s="27">
        <f t="shared" si="4"/>
        <v>15.95</v>
      </c>
      <c r="F30" s="26">
        <v>1</v>
      </c>
      <c r="G30" s="48">
        <f t="shared" si="1"/>
        <v>15.95</v>
      </c>
      <c r="H30" s="9">
        <f t="shared" si="2"/>
        <v>18.342499999999998</v>
      </c>
      <c r="I30" s="10"/>
      <c r="J30" s="10"/>
      <c r="K30" s="11"/>
      <c r="L30" s="10"/>
      <c r="M30" s="37"/>
    </row>
    <row r="31" spans="1:13" ht="15">
      <c r="A31" s="35" t="s">
        <v>9</v>
      </c>
      <c r="B31" s="49" t="s">
        <v>41</v>
      </c>
      <c r="C31" s="25">
        <v>159.5</v>
      </c>
      <c r="D31" s="26">
        <v>10</v>
      </c>
      <c r="E31" s="27">
        <f t="shared" si="4"/>
        <v>15.95</v>
      </c>
      <c r="F31" s="26">
        <v>8</v>
      </c>
      <c r="G31" s="48">
        <f t="shared" si="1"/>
        <v>127.6</v>
      </c>
      <c r="H31" s="9">
        <f t="shared" si="2"/>
        <v>146.73999999999998</v>
      </c>
      <c r="I31" s="10"/>
      <c r="J31" s="10"/>
      <c r="K31" s="11"/>
      <c r="L31" s="10"/>
      <c r="M31" s="37"/>
    </row>
    <row r="32" spans="1:13" ht="15">
      <c r="A32" s="42" t="s">
        <v>31</v>
      </c>
      <c r="B32" s="49" t="s">
        <v>42</v>
      </c>
      <c r="C32" s="25">
        <v>159.5</v>
      </c>
      <c r="D32" s="26">
        <v>10</v>
      </c>
      <c r="E32" s="27">
        <f t="shared" si="4"/>
        <v>15.95</v>
      </c>
      <c r="F32" s="26">
        <v>1</v>
      </c>
      <c r="G32" s="48">
        <f>F32*E32</f>
        <v>15.95</v>
      </c>
      <c r="H32" s="9">
        <f t="shared" si="2"/>
        <v>18.342499999999998</v>
      </c>
      <c r="I32" s="10"/>
      <c r="J32" s="10"/>
      <c r="K32" s="11"/>
      <c r="L32" s="10"/>
      <c r="M32" s="37"/>
    </row>
    <row r="33" spans="1:13" ht="15">
      <c r="A33" s="35" t="s">
        <v>15</v>
      </c>
      <c r="B33" s="49" t="s">
        <v>42</v>
      </c>
      <c r="C33" s="25">
        <v>159.5</v>
      </c>
      <c r="D33" s="26">
        <v>10</v>
      </c>
      <c r="E33" s="27">
        <f t="shared" si="4"/>
        <v>15.95</v>
      </c>
      <c r="F33" s="26">
        <v>1</v>
      </c>
      <c r="G33" s="48">
        <f t="shared" si="1"/>
        <v>15.95</v>
      </c>
      <c r="H33" s="9">
        <f t="shared" si="2"/>
        <v>18.342499999999998</v>
      </c>
      <c r="I33" s="10"/>
      <c r="J33" s="10"/>
      <c r="K33" s="11"/>
      <c r="L33" s="10"/>
      <c r="M33" s="37"/>
    </row>
    <row r="34" spans="1:13" ht="15">
      <c r="A34" s="35" t="s">
        <v>9</v>
      </c>
      <c r="B34" s="49" t="s">
        <v>42</v>
      </c>
      <c r="C34" s="25">
        <v>159.5</v>
      </c>
      <c r="D34" s="26">
        <v>10</v>
      </c>
      <c r="E34" s="27">
        <f aca="true" t="shared" si="5" ref="E34:E40">C34/D34</f>
        <v>15.95</v>
      </c>
      <c r="F34" s="26">
        <v>8</v>
      </c>
      <c r="G34" s="48">
        <f t="shared" si="1"/>
        <v>127.6</v>
      </c>
      <c r="H34" s="9">
        <f t="shared" si="2"/>
        <v>146.73999999999998</v>
      </c>
      <c r="I34" s="10"/>
      <c r="J34" s="10"/>
      <c r="K34" s="11"/>
      <c r="L34" s="10"/>
      <c r="M34" s="37"/>
    </row>
    <row r="35" spans="1:13" ht="15">
      <c r="A35" s="42" t="s">
        <v>31</v>
      </c>
      <c r="B35" s="49" t="s">
        <v>43</v>
      </c>
      <c r="C35" s="25">
        <v>159.5</v>
      </c>
      <c r="D35" s="26">
        <v>10</v>
      </c>
      <c r="E35" s="27">
        <f t="shared" si="5"/>
        <v>15.95</v>
      </c>
      <c r="F35" s="26">
        <v>1</v>
      </c>
      <c r="G35" s="48">
        <f t="shared" si="1"/>
        <v>15.95</v>
      </c>
      <c r="H35" s="9">
        <f t="shared" si="2"/>
        <v>18.342499999999998</v>
      </c>
      <c r="I35" s="10"/>
      <c r="J35" s="10"/>
      <c r="K35" s="11"/>
      <c r="L35" s="10"/>
      <c r="M35" s="37"/>
    </row>
    <row r="36" spans="1:13" ht="15">
      <c r="A36" s="42" t="s">
        <v>14</v>
      </c>
      <c r="B36" s="49" t="s">
        <v>43</v>
      </c>
      <c r="C36" s="25">
        <v>159.5</v>
      </c>
      <c r="D36" s="26">
        <v>10</v>
      </c>
      <c r="E36" s="27">
        <f t="shared" si="5"/>
        <v>15.95</v>
      </c>
      <c r="F36" s="26">
        <v>3</v>
      </c>
      <c r="G36" s="48">
        <f t="shared" si="1"/>
        <v>47.849999999999994</v>
      </c>
      <c r="H36" s="9">
        <f t="shared" si="2"/>
        <v>55.02749999999999</v>
      </c>
      <c r="I36" s="10"/>
      <c r="J36" s="10"/>
      <c r="K36" s="11"/>
      <c r="L36" s="10"/>
      <c r="M36" s="37"/>
    </row>
    <row r="37" spans="1:13" ht="15">
      <c r="A37" s="42" t="s">
        <v>49</v>
      </c>
      <c r="B37" s="49" t="s">
        <v>43</v>
      </c>
      <c r="C37" s="25">
        <v>159.5</v>
      </c>
      <c r="D37" s="26">
        <v>10</v>
      </c>
      <c r="E37" s="27">
        <f>C37/D37</f>
        <v>15.95</v>
      </c>
      <c r="F37" s="26">
        <v>1</v>
      </c>
      <c r="G37" s="48">
        <f>F37*E37</f>
        <v>15.95</v>
      </c>
      <c r="H37" s="9">
        <f t="shared" si="2"/>
        <v>18.342499999999998</v>
      </c>
      <c r="I37" s="10"/>
      <c r="J37" s="10"/>
      <c r="K37" s="11"/>
      <c r="L37" s="10"/>
      <c r="M37" s="37"/>
    </row>
    <row r="38" spans="1:13" ht="15">
      <c r="A38" s="35" t="s">
        <v>9</v>
      </c>
      <c r="B38" s="49" t="s">
        <v>43</v>
      </c>
      <c r="C38" s="25">
        <v>159.5</v>
      </c>
      <c r="D38" s="26">
        <v>10</v>
      </c>
      <c r="E38" s="27">
        <f t="shared" si="5"/>
        <v>15.95</v>
      </c>
      <c r="F38" s="26">
        <v>5</v>
      </c>
      <c r="G38" s="48">
        <f t="shared" si="1"/>
        <v>79.75</v>
      </c>
      <c r="H38" s="9">
        <f t="shared" si="2"/>
        <v>91.71249999999999</v>
      </c>
      <c r="I38" s="10"/>
      <c r="J38" s="10"/>
      <c r="K38" s="11"/>
      <c r="L38" s="10"/>
      <c r="M38" s="37"/>
    </row>
    <row r="39" spans="1:13" ht="15">
      <c r="A39" s="42" t="s">
        <v>31</v>
      </c>
      <c r="B39" s="49" t="s">
        <v>44</v>
      </c>
      <c r="C39" s="25">
        <v>159.5</v>
      </c>
      <c r="D39" s="26">
        <v>10</v>
      </c>
      <c r="E39" s="27">
        <f t="shared" si="5"/>
        <v>15.95</v>
      </c>
      <c r="F39" s="26">
        <v>1</v>
      </c>
      <c r="G39" s="48">
        <f t="shared" si="1"/>
        <v>15.95</v>
      </c>
      <c r="H39" s="9">
        <f t="shared" si="2"/>
        <v>18.342499999999998</v>
      </c>
      <c r="I39" s="10"/>
      <c r="J39" s="10"/>
      <c r="K39" s="11"/>
      <c r="L39" s="10"/>
      <c r="M39" s="37"/>
    </row>
    <row r="40" spans="1:13" ht="15">
      <c r="A40" s="35" t="s">
        <v>15</v>
      </c>
      <c r="B40" s="49" t="s">
        <v>44</v>
      </c>
      <c r="C40" s="25">
        <v>159.5</v>
      </c>
      <c r="D40" s="26">
        <v>10</v>
      </c>
      <c r="E40" s="27">
        <f t="shared" si="5"/>
        <v>15.95</v>
      </c>
      <c r="F40" s="26">
        <v>1</v>
      </c>
      <c r="G40" s="48">
        <f t="shared" si="1"/>
        <v>15.95</v>
      </c>
      <c r="H40" s="9">
        <f t="shared" si="2"/>
        <v>18.342499999999998</v>
      </c>
      <c r="I40" s="10"/>
      <c r="J40" s="10"/>
      <c r="K40" s="11"/>
      <c r="L40" s="10"/>
      <c r="M40" s="37"/>
    </row>
    <row r="41" spans="1:13" ht="15">
      <c r="A41" s="35" t="s">
        <v>9</v>
      </c>
      <c r="B41" s="49" t="s">
        <v>44</v>
      </c>
      <c r="C41" s="25">
        <v>159.5</v>
      </c>
      <c r="D41" s="26">
        <v>10</v>
      </c>
      <c r="E41" s="27">
        <f aca="true" t="shared" si="6" ref="E41:E46">C41/D41</f>
        <v>15.95</v>
      </c>
      <c r="F41" s="26">
        <v>8</v>
      </c>
      <c r="G41" s="48">
        <f t="shared" si="1"/>
        <v>127.6</v>
      </c>
      <c r="H41" s="9">
        <f t="shared" si="2"/>
        <v>146.73999999999998</v>
      </c>
      <c r="I41" s="10"/>
      <c r="J41" s="10"/>
      <c r="K41" s="11"/>
      <c r="L41" s="10"/>
      <c r="M41" s="37"/>
    </row>
    <row r="42" spans="1:13" ht="15">
      <c r="A42" s="42" t="s">
        <v>31</v>
      </c>
      <c r="B42" s="49" t="s">
        <v>45</v>
      </c>
      <c r="C42" s="25">
        <v>159.5</v>
      </c>
      <c r="D42" s="26">
        <v>10</v>
      </c>
      <c r="E42" s="27">
        <f t="shared" si="6"/>
        <v>15.95</v>
      </c>
      <c r="F42" s="26">
        <v>1</v>
      </c>
      <c r="G42" s="48">
        <f t="shared" si="1"/>
        <v>15.95</v>
      </c>
      <c r="H42" s="9">
        <f t="shared" si="2"/>
        <v>18.342499999999998</v>
      </c>
      <c r="I42" s="10"/>
      <c r="J42" s="10"/>
      <c r="K42" s="11"/>
      <c r="L42" s="10"/>
      <c r="M42" s="37"/>
    </row>
    <row r="43" spans="1:13" ht="15">
      <c r="A43" s="35" t="s">
        <v>15</v>
      </c>
      <c r="B43" s="49" t="s">
        <v>45</v>
      </c>
      <c r="C43" s="25">
        <v>159.5</v>
      </c>
      <c r="D43" s="26">
        <v>10</v>
      </c>
      <c r="E43" s="27">
        <f t="shared" si="6"/>
        <v>15.95</v>
      </c>
      <c r="F43" s="26">
        <v>1</v>
      </c>
      <c r="G43" s="48">
        <f t="shared" si="1"/>
        <v>15.95</v>
      </c>
      <c r="H43" s="9">
        <f t="shared" si="2"/>
        <v>18.342499999999998</v>
      </c>
      <c r="I43" s="10"/>
      <c r="J43" s="10"/>
      <c r="K43" s="11"/>
      <c r="L43" s="10"/>
      <c r="M43" s="37"/>
    </row>
    <row r="44" spans="1:13" ht="15">
      <c r="A44" s="35" t="s">
        <v>9</v>
      </c>
      <c r="B44" s="49" t="s">
        <v>45</v>
      </c>
      <c r="C44" s="25">
        <v>159.5</v>
      </c>
      <c r="D44" s="26">
        <v>10</v>
      </c>
      <c r="E44" s="27">
        <f t="shared" si="6"/>
        <v>15.95</v>
      </c>
      <c r="F44" s="26">
        <v>8</v>
      </c>
      <c r="G44" s="48">
        <f t="shared" si="1"/>
        <v>127.6</v>
      </c>
      <c r="H44" s="9">
        <f t="shared" si="2"/>
        <v>146.73999999999998</v>
      </c>
      <c r="I44" s="10"/>
      <c r="J44" s="10"/>
      <c r="K44" s="11"/>
      <c r="L44" s="10"/>
      <c r="M44" s="37"/>
    </row>
    <row r="45" spans="1:13" ht="15">
      <c r="A45" s="42" t="s">
        <v>31</v>
      </c>
      <c r="B45" s="49" t="s">
        <v>46</v>
      </c>
      <c r="C45" s="25">
        <v>159.5</v>
      </c>
      <c r="D45" s="26">
        <v>10</v>
      </c>
      <c r="E45" s="27">
        <f t="shared" si="6"/>
        <v>15.95</v>
      </c>
      <c r="F45" s="26">
        <v>1</v>
      </c>
      <c r="G45" s="48">
        <f t="shared" si="1"/>
        <v>15.95</v>
      </c>
      <c r="H45" s="9">
        <f t="shared" si="2"/>
        <v>18.342499999999998</v>
      </c>
      <c r="I45" s="10"/>
      <c r="J45" s="10"/>
      <c r="K45" s="11"/>
      <c r="L45" s="10"/>
      <c r="M45" s="37"/>
    </row>
    <row r="46" spans="1:13" ht="15">
      <c r="A46" s="35" t="s">
        <v>15</v>
      </c>
      <c r="B46" s="49" t="s">
        <v>46</v>
      </c>
      <c r="C46" s="25">
        <v>159.5</v>
      </c>
      <c r="D46" s="26">
        <v>10</v>
      </c>
      <c r="E46" s="27">
        <f t="shared" si="6"/>
        <v>15.95</v>
      </c>
      <c r="F46" s="26">
        <v>1</v>
      </c>
      <c r="G46" s="48">
        <f t="shared" si="1"/>
        <v>15.95</v>
      </c>
      <c r="H46" s="9">
        <f t="shared" si="2"/>
        <v>18.342499999999998</v>
      </c>
      <c r="I46" s="10"/>
      <c r="J46" s="10"/>
      <c r="K46" s="11"/>
      <c r="L46" s="10"/>
      <c r="M46" s="37"/>
    </row>
    <row r="47" spans="1:13" ht="15">
      <c r="A47" s="35" t="s">
        <v>9</v>
      </c>
      <c r="B47" s="49" t="s">
        <v>46</v>
      </c>
      <c r="C47" s="25">
        <v>159.5</v>
      </c>
      <c r="D47" s="26">
        <v>10</v>
      </c>
      <c r="E47" s="27">
        <f aca="true" t="shared" si="7" ref="E47:E71">C47/D47</f>
        <v>15.95</v>
      </c>
      <c r="F47" s="26">
        <v>8</v>
      </c>
      <c r="G47" s="48">
        <f t="shared" si="1"/>
        <v>127.6</v>
      </c>
      <c r="H47" s="9">
        <f t="shared" si="2"/>
        <v>146.73999999999998</v>
      </c>
      <c r="I47" s="10"/>
      <c r="J47" s="10"/>
      <c r="K47" s="11"/>
      <c r="L47" s="10"/>
      <c r="M47" s="37"/>
    </row>
    <row r="48" spans="1:13" ht="15" customHeight="1">
      <c r="A48" s="42" t="s">
        <v>31</v>
      </c>
      <c r="B48" s="49" t="s">
        <v>47</v>
      </c>
      <c r="C48" s="25">
        <v>159.5</v>
      </c>
      <c r="D48" s="26">
        <v>10</v>
      </c>
      <c r="E48" s="27">
        <f t="shared" si="7"/>
        <v>15.95</v>
      </c>
      <c r="F48" s="26">
        <v>1</v>
      </c>
      <c r="G48" s="48">
        <f t="shared" si="1"/>
        <v>15.95</v>
      </c>
      <c r="H48" s="9">
        <f t="shared" si="2"/>
        <v>18.342499999999998</v>
      </c>
      <c r="I48" s="10"/>
      <c r="J48" s="10"/>
      <c r="K48" s="11"/>
      <c r="L48" s="10"/>
      <c r="M48" s="37"/>
    </row>
    <row r="49" spans="1:13" ht="15">
      <c r="A49" s="35" t="s">
        <v>15</v>
      </c>
      <c r="B49" s="49" t="s">
        <v>47</v>
      </c>
      <c r="C49" s="25">
        <v>159.5</v>
      </c>
      <c r="D49" s="26">
        <v>10</v>
      </c>
      <c r="E49" s="27">
        <f t="shared" si="7"/>
        <v>15.95</v>
      </c>
      <c r="F49" s="26">
        <v>1</v>
      </c>
      <c r="G49" s="48">
        <f t="shared" si="1"/>
        <v>15.95</v>
      </c>
      <c r="H49" s="9">
        <f t="shared" si="2"/>
        <v>18.342499999999998</v>
      </c>
      <c r="I49" s="10"/>
      <c r="J49" s="10"/>
      <c r="K49" s="11"/>
      <c r="L49" s="10"/>
      <c r="M49" s="37"/>
    </row>
    <row r="50" spans="1:13" ht="15">
      <c r="A50" s="35" t="s">
        <v>9</v>
      </c>
      <c r="B50" s="49" t="s">
        <v>47</v>
      </c>
      <c r="C50" s="25">
        <v>159.5</v>
      </c>
      <c r="D50" s="26">
        <v>10</v>
      </c>
      <c r="E50" s="27">
        <f t="shared" si="7"/>
        <v>15.95</v>
      </c>
      <c r="F50" s="26">
        <v>8</v>
      </c>
      <c r="G50" s="48">
        <f aca="true" t="shared" si="8" ref="G50:G80">F50*E50</f>
        <v>127.6</v>
      </c>
      <c r="H50" s="9">
        <f t="shared" si="2"/>
        <v>146.73999999999998</v>
      </c>
      <c r="I50" s="10"/>
      <c r="J50" s="10"/>
      <c r="K50" s="11"/>
      <c r="L50" s="10"/>
      <c r="M50" s="37"/>
    </row>
    <row r="51" spans="1:13" ht="15" customHeight="1">
      <c r="A51" s="42" t="s">
        <v>31</v>
      </c>
      <c r="B51" s="49" t="s">
        <v>48</v>
      </c>
      <c r="C51" s="25">
        <v>159.5</v>
      </c>
      <c r="D51" s="26">
        <v>10</v>
      </c>
      <c r="E51" s="27">
        <f t="shared" si="7"/>
        <v>15.95</v>
      </c>
      <c r="F51" s="26">
        <v>1</v>
      </c>
      <c r="G51" s="48">
        <f t="shared" si="8"/>
        <v>15.95</v>
      </c>
      <c r="H51" s="9">
        <f aca="true" t="shared" si="9" ref="H51:H272">G51*1.15</f>
        <v>18.342499999999998</v>
      </c>
      <c r="I51" s="10"/>
      <c r="J51" s="10"/>
      <c r="K51" s="11"/>
      <c r="L51" s="10"/>
      <c r="M51" s="37"/>
    </row>
    <row r="52" spans="1:13" ht="15" customHeight="1">
      <c r="A52" s="35" t="s">
        <v>15</v>
      </c>
      <c r="B52" s="49" t="s">
        <v>48</v>
      </c>
      <c r="C52" s="25">
        <v>159.5</v>
      </c>
      <c r="D52" s="26">
        <v>10</v>
      </c>
      <c r="E52" s="27">
        <f t="shared" si="7"/>
        <v>15.95</v>
      </c>
      <c r="F52" s="26">
        <v>1</v>
      </c>
      <c r="G52" s="48">
        <f t="shared" si="8"/>
        <v>15.95</v>
      </c>
      <c r="H52" s="9">
        <f t="shared" si="9"/>
        <v>18.342499999999998</v>
      </c>
      <c r="I52" s="10"/>
      <c r="J52" s="10"/>
      <c r="K52" s="11"/>
      <c r="L52" s="10"/>
      <c r="M52" s="37"/>
    </row>
    <row r="53" spans="1:13" ht="15" customHeight="1">
      <c r="A53" s="35" t="s">
        <v>9</v>
      </c>
      <c r="B53" s="49" t="s">
        <v>48</v>
      </c>
      <c r="C53" s="25">
        <v>159.5</v>
      </c>
      <c r="D53" s="26">
        <v>10</v>
      </c>
      <c r="E53" s="27">
        <f t="shared" si="7"/>
        <v>15.95</v>
      </c>
      <c r="F53" s="26">
        <v>8</v>
      </c>
      <c r="G53" s="48">
        <f t="shared" si="8"/>
        <v>127.6</v>
      </c>
      <c r="H53" s="9">
        <f t="shared" si="9"/>
        <v>146.73999999999998</v>
      </c>
      <c r="I53" s="10"/>
      <c r="J53" s="10"/>
      <c r="K53" s="11"/>
      <c r="L53" s="10"/>
      <c r="M53" s="37"/>
    </row>
    <row r="54" spans="1:13" ht="15" customHeight="1">
      <c r="A54" s="42" t="s">
        <v>51</v>
      </c>
      <c r="B54" s="49" t="s">
        <v>50</v>
      </c>
      <c r="C54" s="25">
        <v>124</v>
      </c>
      <c r="D54" s="26">
        <v>10</v>
      </c>
      <c r="E54" s="27">
        <f t="shared" si="7"/>
        <v>12.4</v>
      </c>
      <c r="F54" s="26">
        <v>10</v>
      </c>
      <c r="G54" s="48">
        <f t="shared" si="8"/>
        <v>124</v>
      </c>
      <c r="H54" s="9">
        <f t="shared" si="9"/>
        <v>142.6</v>
      </c>
      <c r="I54" s="10"/>
      <c r="J54" s="10"/>
      <c r="K54" s="11"/>
      <c r="L54" s="10"/>
      <c r="M54" s="37"/>
    </row>
    <row r="55" spans="1:13" ht="15">
      <c r="A55" s="42" t="s">
        <v>31</v>
      </c>
      <c r="B55" s="49" t="s">
        <v>50</v>
      </c>
      <c r="C55" s="25">
        <v>124</v>
      </c>
      <c r="D55" s="26">
        <v>10</v>
      </c>
      <c r="E55" s="27">
        <f t="shared" si="7"/>
        <v>12.4</v>
      </c>
      <c r="F55" s="26">
        <v>2</v>
      </c>
      <c r="G55" s="48">
        <f t="shared" si="8"/>
        <v>24.8</v>
      </c>
      <c r="H55" s="9">
        <f t="shared" si="9"/>
        <v>28.52</v>
      </c>
      <c r="I55" s="10"/>
      <c r="J55" s="10"/>
      <c r="K55" s="11"/>
      <c r="L55" s="10"/>
      <c r="M55" s="37"/>
    </row>
    <row r="56" spans="1:13" ht="15">
      <c r="A56" s="42" t="s">
        <v>25</v>
      </c>
      <c r="B56" s="49" t="s">
        <v>50</v>
      </c>
      <c r="C56" s="25">
        <v>124</v>
      </c>
      <c r="D56" s="26">
        <v>10</v>
      </c>
      <c r="E56" s="27">
        <f t="shared" si="7"/>
        <v>12.4</v>
      </c>
      <c r="F56" s="26">
        <v>2</v>
      </c>
      <c r="G56" s="48">
        <f t="shared" si="8"/>
        <v>24.8</v>
      </c>
      <c r="H56" s="9">
        <f t="shared" si="9"/>
        <v>28.52</v>
      </c>
      <c r="I56" s="10"/>
      <c r="J56" s="10"/>
      <c r="K56" s="11"/>
      <c r="L56" s="10"/>
      <c r="M56" s="37"/>
    </row>
    <row r="57" spans="1:13" ht="15">
      <c r="A57" s="49" t="s">
        <v>52</v>
      </c>
      <c r="B57" s="49" t="s">
        <v>50</v>
      </c>
      <c r="C57" s="25">
        <v>124</v>
      </c>
      <c r="D57" s="26">
        <v>10</v>
      </c>
      <c r="E57" s="27">
        <f t="shared" si="7"/>
        <v>12.4</v>
      </c>
      <c r="F57" s="26">
        <v>1</v>
      </c>
      <c r="G57" s="48">
        <f t="shared" si="8"/>
        <v>12.4</v>
      </c>
      <c r="H57" s="9">
        <f t="shared" si="9"/>
        <v>14.26</v>
      </c>
      <c r="I57" s="10"/>
      <c r="J57" s="10"/>
      <c r="K57" s="11"/>
      <c r="L57" s="10"/>
      <c r="M57" s="37"/>
    </row>
    <row r="58" spans="1:13" ht="15">
      <c r="A58" s="42" t="s">
        <v>15</v>
      </c>
      <c r="B58" s="49" t="s">
        <v>50</v>
      </c>
      <c r="C58" s="25">
        <v>124</v>
      </c>
      <c r="D58" s="26">
        <v>10</v>
      </c>
      <c r="E58" s="27">
        <f t="shared" si="7"/>
        <v>12.4</v>
      </c>
      <c r="F58" s="26">
        <v>1</v>
      </c>
      <c r="G58" s="48">
        <f t="shared" si="8"/>
        <v>12.4</v>
      </c>
      <c r="H58" s="9">
        <f t="shared" si="9"/>
        <v>14.26</v>
      </c>
      <c r="I58" s="10"/>
      <c r="J58" s="10"/>
      <c r="K58" s="11"/>
      <c r="L58" s="10"/>
      <c r="M58" s="37"/>
    </row>
    <row r="59" spans="1:13" ht="15">
      <c r="A59" s="42" t="s">
        <v>9</v>
      </c>
      <c r="B59" s="49" t="s">
        <v>50</v>
      </c>
      <c r="C59" s="25">
        <v>124</v>
      </c>
      <c r="D59" s="26">
        <v>10</v>
      </c>
      <c r="E59" s="27">
        <f t="shared" si="7"/>
        <v>12.4</v>
      </c>
      <c r="F59" s="26">
        <v>4</v>
      </c>
      <c r="G59" s="48">
        <f t="shared" si="8"/>
        <v>49.6</v>
      </c>
      <c r="H59" s="9">
        <f t="shared" si="9"/>
        <v>57.04</v>
      </c>
      <c r="I59" s="10"/>
      <c r="J59" s="10"/>
      <c r="K59" s="11"/>
      <c r="L59" s="10"/>
      <c r="M59" s="37"/>
    </row>
    <row r="60" spans="1:13" ht="15">
      <c r="A60" s="42" t="s">
        <v>51</v>
      </c>
      <c r="B60" s="49" t="s">
        <v>53</v>
      </c>
      <c r="C60" s="25">
        <v>124</v>
      </c>
      <c r="D60" s="26">
        <v>10</v>
      </c>
      <c r="E60" s="27">
        <f t="shared" si="7"/>
        <v>12.4</v>
      </c>
      <c r="F60" s="26">
        <v>5</v>
      </c>
      <c r="G60" s="48">
        <f t="shared" si="8"/>
        <v>62</v>
      </c>
      <c r="H60" s="9">
        <f t="shared" si="9"/>
        <v>71.3</v>
      </c>
      <c r="I60" s="10"/>
      <c r="J60" s="10"/>
      <c r="K60" s="11"/>
      <c r="L60" s="10"/>
      <c r="M60" s="37"/>
    </row>
    <row r="61" spans="1:13" ht="15">
      <c r="A61" s="42" t="s">
        <v>15</v>
      </c>
      <c r="B61" s="49" t="s">
        <v>53</v>
      </c>
      <c r="C61" s="25">
        <v>124</v>
      </c>
      <c r="D61" s="26">
        <v>10</v>
      </c>
      <c r="E61" s="27">
        <f t="shared" si="7"/>
        <v>12.4</v>
      </c>
      <c r="F61" s="26">
        <v>2</v>
      </c>
      <c r="G61" s="48">
        <f t="shared" si="8"/>
        <v>24.8</v>
      </c>
      <c r="H61" s="9">
        <f t="shared" si="9"/>
        <v>28.52</v>
      </c>
      <c r="I61" s="10"/>
      <c r="J61" s="10"/>
      <c r="K61" s="11"/>
      <c r="L61" s="10"/>
      <c r="M61" s="37"/>
    </row>
    <row r="62" spans="1:13" ht="15">
      <c r="A62" s="42" t="s">
        <v>31</v>
      </c>
      <c r="B62" s="49" t="s">
        <v>53</v>
      </c>
      <c r="C62" s="25">
        <v>124</v>
      </c>
      <c r="D62" s="26">
        <v>10</v>
      </c>
      <c r="E62" s="27">
        <f t="shared" si="7"/>
        <v>12.4</v>
      </c>
      <c r="F62" s="26">
        <v>2</v>
      </c>
      <c r="G62" s="48">
        <f t="shared" si="8"/>
        <v>24.8</v>
      </c>
      <c r="H62" s="9">
        <f t="shared" si="9"/>
        <v>28.52</v>
      </c>
      <c r="I62" s="10"/>
      <c r="J62" s="10"/>
      <c r="K62" s="11"/>
      <c r="L62" s="10"/>
      <c r="M62" s="37"/>
    </row>
    <row r="63" spans="1:13" ht="15">
      <c r="A63" s="42" t="s">
        <v>25</v>
      </c>
      <c r="B63" s="49" t="s">
        <v>53</v>
      </c>
      <c r="C63" s="25">
        <v>124</v>
      </c>
      <c r="D63" s="26">
        <v>10</v>
      </c>
      <c r="E63" s="27">
        <f t="shared" si="7"/>
        <v>12.4</v>
      </c>
      <c r="F63" s="26">
        <v>2</v>
      </c>
      <c r="G63" s="48">
        <f t="shared" si="8"/>
        <v>24.8</v>
      </c>
      <c r="H63" s="9">
        <f t="shared" si="9"/>
        <v>28.52</v>
      </c>
      <c r="I63" s="10"/>
      <c r="J63" s="10"/>
      <c r="K63" s="11"/>
      <c r="L63" s="10"/>
      <c r="M63" s="37"/>
    </row>
    <row r="64" spans="1:13" ht="15">
      <c r="A64" s="42" t="s">
        <v>24</v>
      </c>
      <c r="B64" s="49" t="s">
        <v>53</v>
      </c>
      <c r="C64" s="25">
        <v>124</v>
      </c>
      <c r="D64" s="26">
        <v>10</v>
      </c>
      <c r="E64" s="27">
        <f t="shared" si="7"/>
        <v>12.4</v>
      </c>
      <c r="F64" s="26">
        <v>2</v>
      </c>
      <c r="G64" s="48">
        <f t="shared" si="8"/>
        <v>24.8</v>
      </c>
      <c r="H64" s="9">
        <f t="shared" si="9"/>
        <v>28.52</v>
      </c>
      <c r="I64" s="10"/>
      <c r="J64" s="10"/>
      <c r="K64" s="11"/>
      <c r="L64" s="10"/>
      <c r="M64" s="37"/>
    </row>
    <row r="65" spans="1:13" ht="15">
      <c r="A65" s="49" t="s">
        <v>52</v>
      </c>
      <c r="B65" s="49" t="s">
        <v>53</v>
      </c>
      <c r="C65" s="25">
        <v>124</v>
      </c>
      <c r="D65" s="26">
        <v>10</v>
      </c>
      <c r="E65" s="27">
        <f t="shared" si="7"/>
        <v>12.4</v>
      </c>
      <c r="F65" s="26">
        <v>1</v>
      </c>
      <c r="G65" s="48">
        <f t="shared" si="8"/>
        <v>12.4</v>
      </c>
      <c r="H65" s="9">
        <f t="shared" si="9"/>
        <v>14.26</v>
      </c>
      <c r="I65" s="10"/>
      <c r="J65" s="10"/>
      <c r="K65" s="11"/>
      <c r="L65" s="10"/>
      <c r="M65" s="37"/>
    </row>
    <row r="66" spans="1:13" ht="15">
      <c r="A66" s="42" t="s">
        <v>9</v>
      </c>
      <c r="B66" s="49" t="s">
        <v>53</v>
      </c>
      <c r="C66" s="25">
        <v>124</v>
      </c>
      <c r="D66" s="26">
        <v>10</v>
      </c>
      <c r="E66" s="27">
        <f t="shared" si="7"/>
        <v>12.4</v>
      </c>
      <c r="F66" s="26">
        <v>6</v>
      </c>
      <c r="G66" s="48">
        <f t="shared" si="8"/>
        <v>74.4</v>
      </c>
      <c r="H66" s="9">
        <f t="shared" si="9"/>
        <v>85.56</v>
      </c>
      <c r="I66" s="10"/>
      <c r="J66" s="10"/>
      <c r="K66" s="11"/>
      <c r="L66" s="10"/>
      <c r="M66" s="37"/>
    </row>
    <row r="67" spans="1:13" ht="15">
      <c r="A67" s="42" t="s">
        <v>51</v>
      </c>
      <c r="B67" s="49" t="s">
        <v>54</v>
      </c>
      <c r="C67" s="25">
        <v>124</v>
      </c>
      <c r="D67" s="26">
        <v>10</v>
      </c>
      <c r="E67" s="27">
        <f t="shared" si="7"/>
        <v>12.4</v>
      </c>
      <c r="F67" s="26">
        <v>5</v>
      </c>
      <c r="G67" s="48">
        <f t="shared" si="8"/>
        <v>62</v>
      </c>
      <c r="H67" s="9">
        <f t="shared" si="9"/>
        <v>71.3</v>
      </c>
      <c r="I67" s="10"/>
      <c r="J67" s="10"/>
      <c r="K67" s="11"/>
      <c r="L67" s="10"/>
      <c r="M67" s="37"/>
    </row>
    <row r="68" spans="1:13" ht="15">
      <c r="A68" s="42" t="s">
        <v>15</v>
      </c>
      <c r="B68" s="49" t="s">
        <v>54</v>
      </c>
      <c r="C68" s="25">
        <v>124</v>
      </c>
      <c r="D68" s="26">
        <v>10</v>
      </c>
      <c r="E68" s="27">
        <f t="shared" si="7"/>
        <v>12.4</v>
      </c>
      <c r="F68" s="26">
        <v>2</v>
      </c>
      <c r="G68" s="48">
        <f t="shared" si="8"/>
        <v>24.8</v>
      </c>
      <c r="H68" s="9">
        <f t="shared" si="9"/>
        <v>28.52</v>
      </c>
      <c r="I68" s="10"/>
      <c r="J68" s="10"/>
      <c r="K68" s="11"/>
      <c r="L68" s="10"/>
      <c r="M68" s="37"/>
    </row>
    <row r="69" spans="1:13" ht="15">
      <c r="A69" s="42" t="s">
        <v>31</v>
      </c>
      <c r="B69" s="49" t="s">
        <v>54</v>
      </c>
      <c r="C69" s="25">
        <v>124</v>
      </c>
      <c r="D69" s="26">
        <v>10</v>
      </c>
      <c r="E69" s="27">
        <f t="shared" si="7"/>
        <v>12.4</v>
      </c>
      <c r="F69" s="26">
        <v>2</v>
      </c>
      <c r="G69" s="48">
        <f t="shared" si="8"/>
        <v>24.8</v>
      </c>
      <c r="H69" s="9">
        <f t="shared" si="9"/>
        <v>28.52</v>
      </c>
      <c r="I69" s="10"/>
      <c r="J69" s="10"/>
      <c r="K69" s="11"/>
      <c r="L69" s="10"/>
      <c r="M69" s="37"/>
    </row>
    <row r="70" spans="1:13" ht="15">
      <c r="A70" s="42" t="s">
        <v>25</v>
      </c>
      <c r="B70" s="49" t="s">
        <v>54</v>
      </c>
      <c r="C70" s="25">
        <v>124</v>
      </c>
      <c r="D70" s="26">
        <v>10</v>
      </c>
      <c r="E70" s="27">
        <f t="shared" si="7"/>
        <v>12.4</v>
      </c>
      <c r="F70" s="26">
        <v>2</v>
      </c>
      <c r="G70" s="48">
        <f t="shared" si="8"/>
        <v>24.8</v>
      </c>
      <c r="H70" s="9">
        <f t="shared" si="9"/>
        <v>28.52</v>
      </c>
      <c r="I70" s="10"/>
      <c r="J70" s="10"/>
      <c r="K70" s="11"/>
      <c r="L70" s="10"/>
      <c r="M70" s="37"/>
    </row>
    <row r="71" spans="1:13" ht="15">
      <c r="A71" s="42" t="s">
        <v>24</v>
      </c>
      <c r="B71" s="49" t="s">
        <v>54</v>
      </c>
      <c r="C71" s="25">
        <v>124</v>
      </c>
      <c r="D71" s="26">
        <v>10</v>
      </c>
      <c r="E71" s="27">
        <f t="shared" si="7"/>
        <v>12.4</v>
      </c>
      <c r="F71" s="26">
        <v>1</v>
      </c>
      <c r="G71" s="48">
        <f t="shared" si="8"/>
        <v>12.4</v>
      </c>
      <c r="H71" s="9">
        <f t="shared" si="9"/>
        <v>14.26</v>
      </c>
      <c r="I71" s="10"/>
      <c r="J71" s="10"/>
      <c r="K71" s="11"/>
      <c r="L71" s="10"/>
      <c r="M71" s="37"/>
    </row>
    <row r="72" spans="1:13" ht="15">
      <c r="A72" s="49" t="s">
        <v>52</v>
      </c>
      <c r="B72" s="49" t="s">
        <v>54</v>
      </c>
      <c r="C72" s="25">
        <v>124</v>
      </c>
      <c r="D72" s="26">
        <v>10</v>
      </c>
      <c r="E72" s="27">
        <f aca="true" t="shared" si="10" ref="E72:E107">C72/D72</f>
        <v>12.4</v>
      </c>
      <c r="F72" s="26">
        <v>2</v>
      </c>
      <c r="G72" s="48">
        <f t="shared" si="8"/>
        <v>24.8</v>
      </c>
      <c r="H72" s="9">
        <f t="shared" si="9"/>
        <v>28.52</v>
      </c>
      <c r="I72" s="10"/>
      <c r="J72" s="10"/>
      <c r="K72" s="11"/>
      <c r="L72" s="10"/>
      <c r="M72" s="37"/>
    </row>
    <row r="73" spans="1:13" ht="15">
      <c r="A73" s="42" t="s">
        <v>9</v>
      </c>
      <c r="B73" s="49" t="s">
        <v>54</v>
      </c>
      <c r="C73" s="25">
        <v>124</v>
      </c>
      <c r="D73" s="26">
        <v>10</v>
      </c>
      <c r="E73" s="27">
        <f t="shared" si="10"/>
        <v>12.4</v>
      </c>
      <c r="F73" s="26">
        <v>6</v>
      </c>
      <c r="G73" s="48">
        <f t="shared" si="8"/>
        <v>74.4</v>
      </c>
      <c r="H73" s="9">
        <f t="shared" si="9"/>
        <v>85.56</v>
      </c>
      <c r="I73" s="10"/>
      <c r="J73" s="10"/>
      <c r="K73" s="11"/>
      <c r="L73" s="10"/>
      <c r="M73" s="37"/>
    </row>
    <row r="74" spans="1:13" ht="15">
      <c r="A74" s="42" t="s">
        <v>15</v>
      </c>
      <c r="B74" s="49" t="s">
        <v>55</v>
      </c>
      <c r="C74" s="25">
        <v>124</v>
      </c>
      <c r="D74" s="26">
        <v>10</v>
      </c>
      <c r="E74" s="27">
        <f t="shared" si="10"/>
        <v>12.4</v>
      </c>
      <c r="F74" s="26">
        <v>2</v>
      </c>
      <c r="G74" s="48">
        <f t="shared" si="8"/>
        <v>24.8</v>
      </c>
      <c r="H74" s="9">
        <f t="shared" si="9"/>
        <v>28.52</v>
      </c>
      <c r="I74" s="10"/>
      <c r="J74" s="10"/>
      <c r="K74" s="11"/>
      <c r="L74" s="10"/>
      <c r="M74" s="37"/>
    </row>
    <row r="75" spans="1:13" ht="15">
      <c r="A75" s="42" t="s">
        <v>31</v>
      </c>
      <c r="B75" s="49" t="s">
        <v>55</v>
      </c>
      <c r="C75" s="25">
        <v>124</v>
      </c>
      <c r="D75" s="26">
        <v>10</v>
      </c>
      <c r="E75" s="27">
        <f t="shared" si="10"/>
        <v>12.4</v>
      </c>
      <c r="F75" s="26">
        <v>2</v>
      </c>
      <c r="G75" s="48">
        <f t="shared" si="8"/>
        <v>24.8</v>
      </c>
      <c r="H75" s="9">
        <f t="shared" si="9"/>
        <v>28.52</v>
      </c>
      <c r="I75" s="10"/>
      <c r="J75" s="10"/>
      <c r="K75" s="11"/>
      <c r="L75" s="10"/>
      <c r="M75" s="37"/>
    </row>
    <row r="76" spans="1:13" ht="15">
      <c r="A76" s="42" t="s">
        <v>25</v>
      </c>
      <c r="B76" s="49" t="s">
        <v>55</v>
      </c>
      <c r="C76" s="25">
        <v>124</v>
      </c>
      <c r="D76" s="26">
        <v>10</v>
      </c>
      <c r="E76" s="27">
        <f t="shared" si="10"/>
        <v>12.4</v>
      </c>
      <c r="F76" s="26">
        <v>2</v>
      </c>
      <c r="G76" s="48">
        <f t="shared" si="8"/>
        <v>24.8</v>
      </c>
      <c r="H76" s="9">
        <f t="shared" si="9"/>
        <v>28.52</v>
      </c>
      <c r="I76" s="10"/>
      <c r="J76" s="10"/>
      <c r="K76" s="11"/>
      <c r="L76" s="10"/>
      <c r="M76" s="37"/>
    </row>
    <row r="77" spans="1:13" ht="15">
      <c r="A77" s="42" t="s">
        <v>24</v>
      </c>
      <c r="B77" s="49" t="s">
        <v>55</v>
      </c>
      <c r="C77" s="25">
        <v>124</v>
      </c>
      <c r="D77" s="26">
        <v>10</v>
      </c>
      <c r="E77" s="27">
        <f t="shared" si="10"/>
        <v>12.4</v>
      </c>
      <c r="F77" s="26">
        <v>2</v>
      </c>
      <c r="G77" s="48">
        <f t="shared" si="8"/>
        <v>24.8</v>
      </c>
      <c r="H77" s="9">
        <f t="shared" si="9"/>
        <v>28.52</v>
      </c>
      <c r="I77" s="10"/>
      <c r="J77" s="10"/>
      <c r="K77" s="11"/>
      <c r="L77" s="10"/>
      <c r="M77" s="37"/>
    </row>
    <row r="78" spans="1:13" ht="15">
      <c r="A78" s="49" t="s">
        <v>56</v>
      </c>
      <c r="B78" s="49" t="s">
        <v>55</v>
      </c>
      <c r="C78" s="25">
        <v>124</v>
      </c>
      <c r="D78" s="26">
        <v>10</v>
      </c>
      <c r="E78" s="27">
        <f t="shared" si="10"/>
        <v>12.4</v>
      </c>
      <c r="F78" s="26">
        <v>1</v>
      </c>
      <c r="G78" s="48">
        <f t="shared" si="8"/>
        <v>12.4</v>
      </c>
      <c r="H78" s="9">
        <f t="shared" si="9"/>
        <v>14.26</v>
      </c>
      <c r="I78" s="10"/>
      <c r="J78" s="10"/>
      <c r="K78" s="11"/>
      <c r="L78" s="10"/>
      <c r="M78" s="37"/>
    </row>
    <row r="79" spans="1:13" ht="15">
      <c r="A79" s="42" t="s">
        <v>9</v>
      </c>
      <c r="B79" s="49" t="s">
        <v>55</v>
      </c>
      <c r="C79" s="25">
        <v>124</v>
      </c>
      <c r="D79" s="26">
        <v>10</v>
      </c>
      <c r="E79" s="27">
        <f t="shared" si="10"/>
        <v>12.4</v>
      </c>
      <c r="F79" s="26">
        <v>1</v>
      </c>
      <c r="G79" s="48">
        <f t="shared" si="8"/>
        <v>12.4</v>
      </c>
      <c r="H79" s="9">
        <f t="shared" si="9"/>
        <v>14.26</v>
      </c>
      <c r="I79" s="10"/>
      <c r="J79" s="10"/>
      <c r="K79" s="11"/>
      <c r="L79" s="10"/>
      <c r="M79" s="37"/>
    </row>
    <row r="80" spans="1:13" ht="15">
      <c r="A80" s="42" t="s">
        <v>15</v>
      </c>
      <c r="B80" s="49" t="s">
        <v>57</v>
      </c>
      <c r="C80" s="25">
        <v>124</v>
      </c>
      <c r="D80" s="26">
        <v>10</v>
      </c>
      <c r="E80" s="27">
        <f t="shared" si="10"/>
        <v>12.4</v>
      </c>
      <c r="F80" s="26">
        <v>2</v>
      </c>
      <c r="G80" s="48">
        <f t="shared" si="8"/>
        <v>24.8</v>
      </c>
      <c r="H80" s="9">
        <f t="shared" si="9"/>
        <v>28.52</v>
      </c>
      <c r="I80" s="10"/>
      <c r="J80" s="10"/>
      <c r="K80" s="11"/>
      <c r="L80" s="10"/>
      <c r="M80" s="37"/>
    </row>
    <row r="81" spans="1:13" ht="15">
      <c r="A81" s="42" t="s">
        <v>31</v>
      </c>
      <c r="B81" s="49" t="s">
        <v>57</v>
      </c>
      <c r="C81" s="25">
        <v>124</v>
      </c>
      <c r="D81" s="26">
        <v>10</v>
      </c>
      <c r="E81" s="27">
        <f t="shared" si="10"/>
        <v>12.4</v>
      </c>
      <c r="F81" s="26">
        <v>2</v>
      </c>
      <c r="G81" s="48">
        <f aca="true" t="shared" si="11" ref="G81:G107">F81*E81</f>
        <v>24.8</v>
      </c>
      <c r="H81" s="9">
        <f t="shared" si="9"/>
        <v>28.52</v>
      </c>
      <c r="I81" s="10"/>
      <c r="J81" s="10"/>
      <c r="K81" s="11"/>
      <c r="L81" s="10"/>
      <c r="M81" s="37"/>
    </row>
    <row r="82" spans="1:13" ht="15">
      <c r="A82" s="42" t="s">
        <v>25</v>
      </c>
      <c r="B82" s="49" t="s">
        <v>57</v>
      </c>
      <c r="C82" s="25">
        <v>124</v>
      </c>
      <c r="D82" s="26">
        <v>10</v>
      </c>
      <c r="E82" s="27">
        <f t="shared" si="10"/>
        <v>12.4</v>
      </c>
      <c r="F82" s="26">
        <v>2</v>
      </c>
      <c r="G82" s="48">
        <f t="shared" si="11"/>
        <v>24.8</v>
      </c>
      <c r="H82" s="9">
        <f t="shared" si="9"/>
        <v>28.52</v>
      </c>
      <c r="I82" s="10"/>
      <c r="J82" s="10"/>
      <c r="K82" s="11"/>
      <c r="L82" s="10"/>
      <c r="M82" s="37"/>
    </row>
    <row r="83" spans="1:13" ht="15">
      <c r="A83" s="42" t="s">
        <v>24</v>
      </c>
      <c r="B83" s="49" t="s">
        <v>57</v>
      </c>
      <c r="C83" s="25">
        <v>124</v>
      </c>
      <c r="D83" s="26">
        <v>10</v>
      </c>
      <c r="E83" s="27">
        <f t="shared" si="10"/>
        <v>12.4</v>
      </c>
      <c r="F83" s="26">
        <v>2</v>
      </c>
      <c r="G83" s="48">
        <f t="shared" si="11"/>
        <v>24.8</v>
      </c>
      <c r="H83" s="9">
        <f t="shared" si="9"/>
        <v>28.52</v>
      </c>
      <c r="I83" s="10"/>
      <c r="J83" s="10"/>
      <c r="K83" s="11"/>
      <c r="L83" s="10"/>
      <c r="M83" s="37"/>
    </row>
    <row r="84" spans="1:13" ht="15">
      <c r="A84" s="49" t="s">
        <v>56</v>
      </c>
      <c r="B84" s="49" t="s">
        <v>57</v>
      </c>
      <c r="C84" s="25">
        <v>124</v>
      </c>
      <c r="D84" s="26">
        <v>10</v>
      </c>
      <c r="E84" s="27">
        <f t="shared" si="10"/>
        <v>12.4</v>
      </c>
      <c r="F84" s="26">
        <v>1</v>
      </c>
      <c r="G84" s="48">
        <f t="shared" si="11"/>
        <v>12.4</v>
      </c>
      <c r="H84" s="9">
        <f t="shared" si="9"/>
        <v>14.26</v>
      </c>
      <c r="I84" s="10"/>
      <c r="J84" s="10"/>
      <c r="K84" s="11"/>
      <c r="L84" s="10"/>
      <c r="M84" s="37"/>
    </row>
    <row r="85" spans="1:13" ht="15">
      <c r="A85" s="42" t="s">
        <v>9</v>
      </c>
      <c r="B85" s="49" t="s">
        <v>57</v>
      </c>
      <c r="C85" s="25">
        <v>124</v>
      </c>
      <c r="D85" s="26">
        <v>10</v>
      </c>
      <c r="E85" s="27">
        <f t="shared" si="10"/>
        <v>12.4</v>
      </c>
      <c r="F85" s="26">
        <v>1</v>
      </c>
      <c r="G85" s="48">
        <f t="shared" si="11"/>
        <v>12.4</v>
      </c>
      <c r="H85" s="9">
        <f t="shared" si="9"/>
        <v>14.26</v>
      </c>
      <c r="I85" s="10"/>
      <c r="J85" s="10"/>
      <c r="K85" s="11"/>
      <c r="L85" s="10"/>
      <c r="M85" s="37"/>
    </row>
    <row r="86" spans="1:13" ht="15">
      <c r="A86" s="42" t="s">
        <v>51</v>
      </c>
      <c r="B86" s="49" t="s">
        <v>58</v>
      </c>
      <c r="C86" s="25">
        <v>161</v>
      </c>
      <c r="D86" s="26">
        <v>10</v>
      </c>
      <c r="E86" s="27">
        <f t="shared" si="10"/>
        <v>16.1</v>
      </c>
      <c r="F86" s="26">
        <v>10</v>
      </c>
      <c r="G86" s="48">
        <f t="shared" si="11"/>
        <v>161</v>
      </c>
      <c r="H86" s="9">
        <f t="shared" si="9"/>
        <v>185.14999999999998</v>
      </c>
      <c r="I86" s="10"/>
      <c r="J86" s="10"/>
      <c r="K86" s="11"/>
      <c r="L86" s="10"/>
      <c r="M86" s="37"/>
    </row>
    <row r="87" spans="1:13" ht="15">
      <c r="A87" s="42" t="s">
        <v>15</v>
      </c>
      <c r="B87" s="49" t="s">
        <v>58</v>
      </c>
      <c r="C87" s="25">
        <v>161</v>
      </c>
      <c r="D87" s="26">
        <v>10</v>
      </c>
      <c r="E87" s="27">
        <f t="shared" si="10"/>
        <v>16.1</v>
      </c>
      <c r="F87" s="26">
        <v>2</v>
      </c>
      <c r="G87" s="48">
        <f t="shared" si="11"/>
        <v>32.2</v>
      </c>
      <c r="H87" s="9">
        <f t="shared" si="9"/>
        <v>37.03</v>
      </c>
      <c r="I87" s="10"/>
      <c r="J87" s="10"/>
      <c r="K87" s="11"/>
      <c r="L87" s="10"/>
      <c r="M87" s="37"/>
    </row>
    <row r="88" spans="1:13" ht="15">
      <c r="A88" s="42" t="s">
        <v>31</v>
      </c>
      <c r="B88" s="49" t="s">
        <v>58</v>
      </c>
      <c r="C88" s="25">
        <v>161</v>
      </c>
      <c r="D88" s="26">
        <v>10</v>
      </c>
      <c r="E88" s="27">
        <f t="shared" si="10"/>
        <v>16.1</v>
      </c>
      <c r="F88" s="26">
        <v>2</v>
      </c>
      <c r="G88" s="48">
        <f t="shared" si="11"/>
        <v>32.2</v>
      </c>
      <c r="H88" s="9">
        <f t="shared" si="9"/>
        <v>37.03</v>
      </c>
      <c r="I88" s="10"/>
      <c r="J88" s="10"/>
      <c r="K88" s="11"/>
      <c r="L88" s="10"/>
      <c r="M88" s="37"/>
    </row>
    <row r="89" spans="1:13" ht="15">
      <c r="A89" s="42" t="s">
        <v>19</v>
      </c>
      <c r="B89" s="49" t="s">
        <v>58</v>
      </c>
      <c r="C89" s="25">
        <v>161</v>
      </c>
      <c r="D89" s="26">
        <v>10</v>
      </c>
      <c r="E89" s="27">
        <f t="shared" si="10"/>
        <v>16.1</v>
      </c>
      <c r="F89" s="26">
        <v>2</v>
      </c>
      <c r="G89" s="48">
        <f t="shared" si="11"/>
        <v>32.2</v>
      </c>
      <c r="H89" s="9">
        <f t="shared" si="9"/>
        <v>37.03</v>
      </c>
      <c r="I89" s="10"/>
      <c r="J89" s="10"/>
      <c r="K89" s="11"/>
      <c r="L89" s="10"/>
      <c r="M89" s="37"/>
    </row>
    <row r="90" spans="1:13" ht="15">
      <c r="A90" s="42" t="s">
        <v>25</v>
      </c>
      <c r="B90" s="49" t="s">
        <v>58</v>
      </c>
      <c r="C90" s="25">
        <v>161</v>
      </c>
      <c r="D90" s="26">
        <v>10</v>
      </c>
      <c r="E90" s="27">
        <f t="shared" si="10"/>
        <v>16.1</v>
      </c>
      <c r="F90" s="26">
        <v>2</v>
      </c>
      <c r="G90" s="48">
        <f t="shared" si="11"/>
        <v>32.2</v>
      </c>
      <c r="H90" s="9">
        <f t="shared" si="9"/>
        <v>37.03</v>
      </c>
      <c r="I90" s="10"/>
      <c r="J90" s="10"/>
      <c r="K90" s="11"/>
      <c r="L90" s="10"/>
      <c r="M90" s="37"/>
    </row>
    <row r="91" spans="1:13" ht="15">
      <c r="A91" s="42" t="s">
        <v>24</v>
      </c>
      <c r="B91" s="49" t="s">
        <v>58</v>
      </c>
      <c r="C91" s="25">
        <v>161</v>
      </c>
      <c r="D91" s="26">
        <v>10</v>
      </c>
      <c r="E91" s="27">
        <f t="shared" si="10"/>
        <v>16.1</v>
      </c>
      <c r="F91" s="26">
        <v>1</v>
      </c>
      <c r="G91" s="48">
        <f t="shared" si="11"/>
        <v>16.1</v>
      </c>
      <c r="H91" s="9">
        <f t="shared" si="9"/>
        <v>18.515</v>
      </c>
      <c r="I91" s="10"/>
      <c r="J91" s="10"/>
      <c r="K91" s="11"/>
      <c r="L91" s="10"/>
      <c r="M91" s="37"/>
    </row>
    <row r="92" spans="1:13" ht="15">
      <c r="A92" s="49" t="s">
        <v>52</v>
      </c>
      <c r="B92" s="49" t="s">
        <v>58</v>
      </c>
      <c r="C92" s="25">
        <v>161</v>
      </c>
      <c r="D92" s="26">
        <v>10</v>
      </c>
      <c r="E92" s="27">
        <f t="shared" si="10"/>
        <v>16.1</v>
      </c>
      <c r="F92" s="26">
        <v>1</v>
      </c>
      <c r="G92" s="48">
        <f t="shared" si="11"/>
        <v>16.1</v>
      </c>
      <c r="H92" s="9">
        <f t="shared" si="9"/>
        <v>18.515</v>
      </c>
      <c r="I92" s="10"/>
      <c r="J92" s="10"/>
      <c r="K92" s="11"/>
      <c r="L92" s="10"/>
      <c r="M92" s="37"/>
    </row>
    <row r="93" spans="1:13" ht="15">
      <c r="A93" s="42" t="s">
        <v>51</v>
      </c>
      <c r="B93" s="49" t="s">
        <v>59</v>
      </c>
      <c r="C93" s="25">
        <v>161</v>
      </c>
      <c r="D93" s="26">
        <v>10</v>
      </c>
      <c r="E93" s="27">
        <f t="shared" si="10"/>
        <v>16.1</v>
      </c>
      <c r="F93" s="26">
        <v>10</v>
      </c>
      <c r="G93" s="48">
        <f t="shared" si="11"/>
        <v>161</v>
      </c>
      <c r="H93" s="9">
        <f t="shared" si="9"/>
        <v>185.14999999999998</v>
      </c>
      <c r="I93" s="10"/>
      <c r="J93" s="10"/>
      <c r="K93" s="11"/>
      <c r="L93" s="10"/>
      <c r="M93" s="37"/>
    </row>
    <row r="94" spans="1:13" ht="15">
      <c r="A94" s="42" t="s">
        <v>15</v>
      </c>
      <c r="B94" s="49" t="s">
        <v>59</v>
      </c>
      <c r="C94" s="25">
        <v>161</v>
      </c>
      <c r="D94" s="26">
        <v>10</v>
      </c>
      <c r="E94" s="27">
        <f t="shared" si="10"/>
        <v>16.1</v>
      </c>
      <c r="F94" s="26">
        <v>2</v>
      </c>
      <c r="G94" s="48">
        <f t="shared" si="11"/>
        <v>32.2</v>
      </c>
      <c r="H94" s="9">
        <f t="shared" si="9"/>
        <v>37.03</v>
      </c>
      <c r="I94" s="10"/>
      <c r="J94" s="10"/>
      <c r="K94" s="11"/>
      <c r="L94" s="10"/>
      <c r="M94" s="37"/>
    </row>
    <row r="95" spans="1:13" ht="15">
      <c r="A95" s="42" t="s">
        <v>31</v>
      </c>
      <c r="B95" s="49" t="s">
        <v>59</v>
      </c>
      <c r="C95" s="25">
        <v>161</v>
      </c>
      <c r="D95" s="26">
        <v>10</v>
      </c>
      <c r="E95" s="27">
        <f t="shared" si="10"/>
        <v>16.1</v>
      </c>
      <c r="F95" s="26">
        <v>2</v>
      </c>
      <c r="G95" s="48">
        <f t="shared" si="11"/>
        <v>32.2</v>
      </c>
      <c r="H95" s="9">
        <f t="shared" si="9"/>
        <v>37.03</v>
      </c>
      <c r="I95" s="10"/>
      <c r="J95" s="10"/>
      <c r="K95" s="11"/>
      <c r="L95" s="10"/>
      <c r="M95" s="37"/>
    </row>
    <row r="96" spans="1:13" ht="15">
      <c r="A96" s="42" t="s">
        <v>19</v>
      </c>
      <c r="B96" s="49" t="s">
        <v>59</v>
      </c>
      <c r="C96" s="25">
        <v>161</v>
      </c>
      <c r="D96" s="26">
        <v>10</v>
      </c>
      <c r="E96" s="27">
        <f t="shared" si="10"/>
        <v>16.1</v>
      </c>
      <c r="F96" s="26">
        <v>2</v>
      </c>
      <c r="G96" s="48">
        <f t="shared" si="11"/>
        <v>32.2</v>
      </c>
      <c r="H96" s="9">
        <f t="shared" si="9"/>
        <v>37.03</v>
      </c>
      <c r="I96" s="10"/>
      <c r="J96" s="10"/>
      <c r="K96" s="11"/>
      <c r="L96" s="10"/>
      <c r="M96" s="37"/>
    </row>
    <row r="97" spans="1:13" ht="15">
      <c r="A97" s="42" t="s">
        <v>25</v>
      </c>
      <c r="B97" s="49" t="s">
        <v>59</v>
      </c>
      <c r="C97" s="25">
        <v>161</v>
      </c>
      <c r="D97" s="26">
        <v>10</v>
      </c>
      <c r="E97" s="27">
        <f t="shared" si="10"/>
        <v>16.1</v>
      </c>
      <c r="F97" s="26">
        <v>2</v>
      </c>
      <c r="G97" s="48">
        <f t="shared" si="11"/>
        <v>32.2</v>
      </c>
      <c r="H97" s="9">
        <f t="shared" si="9"/>
        <v>37.03</v>
      </c>
      <c r="I97" s="10"/>
      <c r="J97" s="10"/>
      <c r="K97" s="11"/>
      <c r="L97" s="10"/>
      <c r="M97" s="37"/>
    </row>
    <row r="98" spans="1:13" ht="15">
      <c r="A98" s="42" t="s">
        <v>24</v>
      </c>
      <c r="B98" s="49" t="s">
        <v>59</v>
      </c>
      <c r="C98" s="25">
        <v>161</v>
      </c>
      <c r="D98" s="26">
        <v>10</v>
      </c>
      <c r="E98" s="27">
        <f t="shared" si="10"/>
        <v>16.1</v>
      </c>
      <c r="F98" s="26">
        <v>1</v>
      </c>
      <c r="G98" s="48">
        <f t="shared" si="11"/>
        <v>16.1</v>
      </c>
      <c r="H98" s="9">
        <f t="shared" si="9"/>
        <v>18.515</v>
      </c>
      <c r="I98" s="10"/>
      <c r="J98" s="10"/>
      <c r="K98" s="11"/>
      <c r="L98" s="10"/>
      <c r="M98" s="37"/>
    </row>
    <row r="99" spans="1:13" ht="15">
      <c r="A99" s="49" t="s">
        <v>52</v>
      </c>
      <c r="B99" s="49" t="s">
        <v>59</v>
      </c>
      <c r="C99" s="25">
        <v>161</v>
      </c>
      <c r="D99" s="26">
        <v>10</v>
      </c>
      <c r="E99" s="27">
        <f t="shared" si="10"/>
        <v>16.1</v>
      </c>
      <c r="F99" s="26">
        <v>1</v>
      </c>
      <c r="G99" s="48">
        <f t="shared" si="11"/>
        <v>16.1</v>
      </c>
      <c r="H99" s="9">
        <f t="shared" si="9"/>
        <v>18.515</v>
      </c>
      <c r="I99" s="10"/>
      <c r="J99" s="10"/>
      <c r="K99" s="11"/>
      <c r="L99" s="10"/>
      <c r="M99" s="37"/>
    </row>
    <row r="100" spans="1:13" ht="15">
      <c r="A100" s="42" t="s">
        <v>15</v>
      </c>
      <c r="B100" s="49" t="s">
        <v>60</v>
      </c>
      <c r="C100" s="25">
        <v>161</v>
      </c>
      <c r="D100" s="26">
        <v>10</v>
      </c>
      <c r="E100" s="27">
        <f t="shared" si="10"/>
        <v>16.1</v>
      </c>
      <c r="F100" s="26">
        <v>2</v>
      </c>
      <c r="G100" s="48">
        <f t="shared" si="11"/>
        <v>32.2</v>
      </c>
      <c r="H100" s="9">
        <f t="shared" si="9"/>
        <v>37.03</v>
      </c>
      <c r="I100" s="10"/>
      <c r="J100" s="10"/>
      <c r="K100" s="11"/>
      <c r="L100" s="10"/>
      <c r="M100" s="37"/>
    </row>
    <row r="101" spans="1:13" ht="15">
      <c r="A101" s="42" t="s">
        <v>31</v>
      </c>
      <c r="B101" s="49" t="s">
        <v>60</v>
      </c>
      <c r="C101" s="25">
        <v>161</v>
      </c>
      <c r="D101" s="26">
        <v>10</v>
      </c>
      <c r="E101" s="27">
        <f t="shared" si="10"/>
        <v>16.1</v>
      </c>
      <c r="F101" s="26">
        <v>2</v>
      </c>
      <c r="G101" s="48">
        <f t="shared" si="11"/>
        <v>32.2</v>
      </c>
      <c r="H101" s="9">
        <f t="shared" si="9"/>
        <v>37.03</v>
      </c>
      <c r="I101" s="10"/>
      <c r="J101" s="10"/>
      <c r="K101" s="11"/>
      <c r="L101" s="10"/>
      <c r="M101" s="37"/>
    </row>
    <row r="102" spans="1:13" ht="15">
      <c r="A102" s="42" t="s">
        <v>51</v>
      </c>
      <c r="B102" s="49" t="s">
        <v>60</v>
      </c>
      <c r="C102" s="25">
        <v>161</v>
      </c>
      <c r="D102" s="26">
        <v>10</v>
      </c>
      <c r="E102" s="27">
        <f t="shared" si="10"/>
        <v>16.1</v>
      </c>
      <c r="F102" s="26">
        <v>2</v>
      </c>
      <c r="G102" s="48">
        <f t="shared" si="11"/>
        <v>32.2</v>
      </c>
      <c r="H102" s="9">
        <f t="shared" si="9"/>
        <v>37.03</v>
      </c>
      <c r="I102" s="10"/>
      <c r="J102" s="10"/>
      <c r="K102" s="11"/>
      <c r="L102" s="10"/>
      <c r="M102" s="37"/>
    </row>
    <row r="103" spans="1:13" ht="15">
      <c r="A103" s="42" t="s">
        <v>19</v>
      </c>
      <c r="B103" s="49" t="s">
        <v>60</v>
      </c>
      <c r="C103" s="25">
        <v>161</v>
      </c>
      <c r="D103" s="26">
        <v>10</v>
      </c>
      <c r="E103" s="27">
        <f t="shared" si="10"/>
        <v>16.1</v>
      </c>
      <c r="F103" s="26">
        <v>2</v>
      </c>
      <c r="G103" s="48">
        <f t="shared" si="11"/>
        <v>32.2</v>
      </c>
      <c r="H103" s="9">
        <f t="shared" si="9"/>
        <v>37.03</v>
      </c>
      <c r="I103" s="10"/>
      <c r="J103" s="10"/>
      <c r="K103" s="11"/>
      <c r="L103" s="10"/>
      <c r="M103" s="37"/>
    </row>
    <row r="104" spans="1:13" ht="15">
      <c r="A104" s="42" t="s">
        <v>25</v>
      </c>
      <c r="B104" s="49" t="s">
        <v>60</v>
      </c>
      <c r="C104" s="25">
        <v>161</v>
      </c>
      <c r="D104" s="26">
        <v>10</v>
      </c>
      <c r="E104" s="27">
        <f t="shared" si="10"/>
        <v>16.1</v>
      </c>
      <c r="F104" s="26">
        <v>2</v>
      </c>
      <c r="G104" s="48">
        <f t="shared" si="11"/>
        <v>32.2</v>
      </c>
      <c r="H104" s="9">
        <f t="shared" si="9"/>
        <v>37.03</v>
      </c>
      <c r="I104" s="10"/>
      <c r="J104" s="10"/>
      <c r="K104" s="11"/>
      <c r="L104" s="10"/>
      <c r="M104" s="37"/>
    </row>
    <row r="105" spans="1:13" ht="15">
      <c r="A105" s="42" t="s">
        <v>24</v>
      </c>
      <c r="B105" s="49" t="s">
        <v>60</v>
      </c>
      <c r="C105" s="25">
        <v>161</v>
      </c>
      <c r="D105" s="26">
        <v>10</v>
      </c>
      <c r="E105" s="27">
        <f t="shared" si="10"/>
        <v>16.1</v>
      </c>
      <c r="F105" s="26">
        <v>2</v>
      </c>
      <c r="G105" s="48">
        <f t="shared" si="11"/>
        <v>32.2</v>
      </c>
      <c r="H105" s="9">
        <f t="shared" si="9"/>
        <v>37.03</v>
      </c>
      <c r="I105" s="10"/>
      <c r="J105" s="10"/>
      <c r="K105" s="11"/>
      <c r="L105" s="10"/>
      <c r="M105" s="37"/>
    </row>
    <row r="106" spans="1:13" ht="15">
      <c r="A106" s="49" t="s">
        <v>49</v>
      </c>
      <c r="B106" s="49" t="s">
        <v>60</v>
      </c>
      <c r="C106" s="25">
        <v>161</v>
      </c>
      <c r="D106" s="26">
        <v>10</v>
      </c>
      <c r="E106" s="27">
        <f t="shared" si="10"/>
        <v>16.1</v>
      </c>
      <c r="F106" s="26">
        <v>1</v>
      </c>
      <c r="G106" s="48">
        <f t="shared" si="11"/>
        <v>16.1</v>
      </c>
      <c r="H106" s="9">
        <f t="shared" si="9"/>
        <v>18.515</v>
      </c>
      <c r="I106" s="10"/>
      <c r="J106" s="10"/>
      <c r="K106" s="11"/>
      <c r="L106" s="10"/>
      <c r="M106" s="37"/>
    </row>
    <row r="107" spans="1:13" ht="15">
      <c r="A107" s="42" t="s">
        <v>9</v>
      </c>
      <c r="B107" s="49" t="s">
        <v>60</v>
      </c>
      <c r="C107" s="25">
        <v>161</v>
      </c>
      <c r="D107" s="26">
        <v>10</v>
      </c>
      <c r="E107" s="27">
        <f t="shared" si="10"/>
        <v>16.1</v>
      </c>
      <c r="F107" s="26">
        <v>7</v>
      </c>
      <c r="G107" s="48">
        <f t="shared" si="11"/>
        <v>112.70000000000002</v>
      </c>
      <c r="H107" s="9">
        <f t="shared" si="9"/>
        <v>129.60500000000002</v>
      </c>
      <c r="I107" s="10"/>
      <c r="J107" s="10"/>
      <c r="K107" s="11"/>
      <c r="L107" s="10"/>
      <c r="M107" s="37"/>
    </row>
    <row r="108" spans="1:13" ht="15">
      <c r="A108" s="42" t="s">
        <v>15</v>
      </c>
      <c r="B108" s="49" t="s">
        <v>61</v>
      </c>
      <c r="C108" s="25">
        <v>161</v>
      </c>
      <c r="D108" s="26">
        <v>10</v>
      </c>
      <c r="E108" s="27">
        <f aca="true" t="shared" si="12" ref="E108:E142">C108/D108</f>
        <v>16.1</v>
      </c>
      <c r="F108" s="26">
        <v>2</v>
      </c>
      <c r="G108" s="48">
        <f aca="true" t="shared" si="13" ref="G108:G142">F108*E108</f>
        <v>32.2</v>
      </c>
      <c r="H108" s="9">
        <f t="shared" si="9"/>
        <v>37.03</v>
      </c>
      <c r="I108" s="10"/>
      <c r="J108" s="10"/>
      <c r="K108" s="11"/>
      <c r="L108" s="10"/>
      <c r="M108" s="37"/>
    </row>
    <row r="109" spans="1:13" ht="15">
      <c r="A109" s="42" t="s">
        <v>31</v>
      </c>
      <c r="B109" s="49" t="s">
        <v>61</v>
      </c>
      <c r="C109" s="25">
        <v>161</v>
      </c>
      <c r="D109" s="26">
        <v>10</v>
      </c>
      <c r="E109" s="27">
        <f t="shared" si="12"/>
        <v>16.1</v>
      </c>
      <c r="F109" s="26">
        <v>2</v>
      </c>
      <c r="G109" s="48">
        <f t="shared" si="13"/>
        <v>32.2</v>
      </c>
      <c r="H109" s="9">
        <f t="shared" si="9"/>
        <v>37.03</v>
      </c>
      <c r="I109" s="10"/>
      <c r="J109" s="10"/>
      <c r="K109" s="11"/>
      <c r="L109" s="10"/>
      <c r="M109" s="37"/>
    </row>
    <row r="110" spans="1:13" ht="15">
      <c r="A110" s="42" t="s">
        <v>51</v>
      </c>
      <c r="B110" s="49" t="s">
        <v>61</v>
      </c>
      <c r="C110" s="25">
        <v>161</v>
      </c>
      <c r="D110" s="26">
        <v>10</v>
      </c>
      <c r="E110" s="27">
        <f t="shared" si="12"/>
        <v>16.1</v>
      </c>
      <c r="F110" s="26">
        <v>2</v>
      </c>
      <c r="G110" s="48">
        <f t="shared" si="13"/>
        <v>32.2</v>
      </c>
      <c r="H110" s="9">
        <f t="shared" si="9"/>
        <v>37.03</v>
      </c>
      <c r="I110" s="10"/>
      <c r="J110" s="10"/>
      <c r="K110" s="11"/>
      <c r="L110" s="10"/>
      <c r="M110" s="37"/>
    </row>
    <row r="111" spans="1:13" ht="15">
      <c r="A111" s="42" t="s">
        <v>19</v>
      </c>
      <c r="B111" s="49" t="s">
        <v>61</v>
      </c>
      <c r="C111" s="25">
        <v>161</v>
      </c>
      <c r="D111" s="26">
        <v>10</v>
      </c>
      <c r="E111" s="27">
        <f t="shared" si="12"/>
        <v>16.1</v>
      </c>
      <c r="F111" s="26">
        <v>2</v>
      </c>
      <c r="G111" s="48">
        <f t="shared" si="13"/>
        <v>32.2</v>
      </c>
      <c r="H111" s="9">
        <f t="shared" si="9"/>
        <v>37.03</v>
      </c>
      <c r="I111" s="10"/>
      <c r="J111" s="10"/>
      <c r="K111" s="11"/>
      <c r="L111" s="10"/>
      <c r="M111" s="37"/>
    </row>
    <row r="112" spans="1:13" ht="15">
      <c r="A112" s="42" t="s">
        <v>25</v>
      </c>
      <c r="B112" s="49" t="s">
        <v>61</v>
      </c>
      <c r="C112" s="25">
        <v>161</v>
      </c>
      <c r="D112" s="26">
        <v>10</v>
      </c>
      <c r="E112" s="27">
        <f t="shared" si="12"/>
        <v>16.1</v>
      </c>
      <c r="F112" s="26">
        <v>2</v>
      </c>
      <c r="G112" s="48">
        <f t="shared" si="13"/>
        <v>32.2</v>
      </c>
      <c r="H112" s="9">
        <f t="shared" si="9"/>
        <v>37.03</v>
      </c>
      <c r="I112" s="10"/>
      <c r="J112" s="10"/>
      <c r="K112" s="11"/>
      <c r="L112" s="10"/>
      <c r="M112" s="37"/>
    </row>
    <row r="113" spans="1:13" ht="15">
      <c r="A113" s="42" t="s">
        <v>24</v>
      </c>
      <c r="B113" s="49" t="s">
        <v>61</v>
      </c>
      <c r="C113" s="25">
        <v>161</v>
      </c>
      <c r="D113" s="26">
        <v>10</v>
      </c>
      <c r="E113" s="27">
        <f t="shared" si="12"/>
        <v>16.1</v>
      </c>
      <c r="F113" s="26">
        <v>2</v>
      </c>
      <c r="G113" s="48">
        <f t="shared" si="13"/>
        <v>32.2</v>
      </c>
      <c r="H113" s="9">
        <f t="shared" si="9"/>
        <v>37.03</v>
      </c>
      <c r="I113" s="10"/>
      <c r="J113" s="10"/>
      <c r="K113" s="11"/>
      <c r="L113" s="10"/>
      <c r="M113" s="37"/>
    </row>
    <row r="114" spans="1:13" ht="15">
      <c r="A114" s="49" t="s">
        <v>49</v>
      </c>
      <c r="B114" s="49" t="s">
        <v>61</v>
      </c>
      <c r="C114" s="25">
        <v>161</v>
      </c>
      <c r="D114" s="26">
        <v>10</v>
      </c>
      <c r="E114" s="27">
        <f t="shared" si="12"/>
        <v>16.1</v>
      </c>
      <c r="F114" s="26">
        <v>1</v>
      </c>
      <c r="G114" s="48">
        <f t="shared" si="13"/>
        <v>16.1</v>
      </c>
      <c r="H114" s="9">
        <f t="shared" si="9"/>
        <v>18.515</v>
      </c>
      <c r="I114" s="10"/>
      <c r="J114" s="10"/>
      <c r="K114" s="11"/>
      <c r="L114" s="10"/>
      <c r="M114" s="37"/>
    </row>
    <row r="115" spans="1:13" ht="15">
      <c r="A115" s="49" t="s">
        <v>62</v>
      </c>
      <c r="B115" s="49" t="s">
        <v>61</v>
      </c>
      <c r="C115" s="25">
        <v>161</v>
      </c>
      <c r="D115" s="26">
        <v>10</v>
      </c>
      <c r="E115" s="27">
        <f t="shared" si="12"/>
        <v>16.1</v>
      </c>
      <c r="F115" s="26">
        <v>1</v>
      </c>
      <c r="G115" s="48">
        <f t="shared" si="13"/>
        <v>16.1</v>
      </c>
      <c r="H115" s="9">
        <f t="shared" si="9"/>
        <v>18.515</v>
      </c>
      <c r="I115" s="10"/>
      <c r="J115" s="10"/>
      <c r="K115" s="11"/>
      <c r="L115" s="10"/>
      <c r="M115" s="37"/>
    </row>
    <row r="116" spans="1:13" ht="15">
      <c r="A116" s="42" t="s">
        <v>9</v>
      </c>
      <c r="B116" s="49" t="s">
        <v>61</v>
      </c>
      <c r="C116" s="25">
        <v>161</v>
      </c>
      <c r="D116" s="26">
        <v>10</v>
      </c>
      <c r="E116" s="27">
        <f t="shared" si="12"/>
        <v>16.1</v>
      </c>
      <c r="F116" s="26">
        <v>6</v>
      </c>
      <c r="G116" s="48">
        <f t="shared" si="13"/>
        <v>96.60000000000001</v>
      </c>
      <c r="H116" s="9">
        <f t="shared" si="9"/>
        <v>111.09</v>
      </c>
      <c r="I116" s="10"/>
      <c r="J116" s="10"/>
      <c r="K116" s="11"/>
      <c r="L116" s="10"/>
      <c r="M116" s="37"/>
    </row>
    <row r="117" spans="1:13" ht="15">
      <c r="A117" s="42" t="s">
        <v>15</v>
      </c>
      <c r="B117" s="49" t="s">
        <v>63</v>
      </c>
      <c r="C117" s="25">
        <v>161</v>
      </c>
      <c r="D117" s="26">
        <v>10</v>
      </c>
      <c r="E117" s="27">
        <f t="shared" si="12"/>
        <v>16.1</v>
      </c>
      <c r="F117" s="26">
        <v>2</v>
      </c>
      <c r="G117" s="48">
        <f t="shared" si="13"/>
        <v>32.2</v>
      </c>
      <c r="H117" s="9">
        <f t="shared" si="9"/>
        <v>37.03</v>
      </c>
      <c r="I117" s="10"/>
      <c r="J117" s="10"/>
      <c r="K117" s="11"/>
      <c r="L117" s="10"/>
      <c r="M117" s="37"/>
    </row>
    <row r="118" spans="1:13" ht="15">
      <c r="A118" s="42" t="s">
        <v>31</v>
      </c>
      <c r="B118" s="49" t="s">
        <v>63</v>
      </c>
      <c r="C118" s="25">
        <v>161</v>
      </c>
      <c r="D118" s="26">
        <v>10</v>
      </c>
      <c r="E118" s="27">
        <f t="shared" si="12"/>
        <v>16.1</v>
      </c>
      <c r="F118" s="26">
        <v>2</v>
      </c>
      <c r="G118" s="48">
        <f t="shared" si="13"/>
        <v>32.2</v>
      </c>
      <c r="H118" s="9">
        <f t="shared" si="9"/>
        <v>37.03</v>
      </c>
      <c r="I118" s="10"/>
      <c r="J118" s="10"/>
      <c r="K118" s="11"/>
      <c r="L118" s="10"/>
      <c r="M118" s="37"/>
    </row>
    <row r="119" spans="1:13" ht="15">
      <c r="A119" s="42" t="s">
        <v>51</v>
      </c>
      <c r="B119" s="49" t="s">
        <v>63</v>
      </c>
      <c r="C119" s="25">
        <v>161</v>
      </c>
      <c r="D119" s="26">
        <v>10</v>
      </c>
      <c r="E119" s="27">
        <f t="shared" si="12"/>
        <v>16.1</v>
      </c>
      <c r="F119" s="26">
        <v>2</v>
      </c>
      <c r="G119" s="48">
        <f t="shared" si="13"/>
        <v>32.2</v>
      </c>
      <c r="H119" s="9">
        <f t="shared" si="9"/>
        <v>37.03</v>
      </c>
      <c r="I119" s="10"/>
      <c r="J119" s="10"/>
      <c r="K119" s="11"/>
      <c r="L119" s="10"/>
      <c r="M119" s="37"/>
    </row>
    <row r="120" spans="1:13" ht="15">
      <c r="A120" s="42" t="s">
        <v>19</v>
      </c>
      <c r="B120" s="49" t="s">
        <v>63</v>
      </c>
      <c r="C120" s="25">
        <v>161</v>
      </c>
      <c r="D120" s="26">
        <v>10</v>
      </c>
      <c r="E120" s="27">
        <f t="shared" si="12"/>
        <v>16.1</v>
      </c>
      <c r="F120" s="26">
        <v>2</v>
      </c>
      <c r="G120" s="48">
        <f t="shared" si="13"/>
        <v>32.2</v>
      </c>
      <c r="H120" s="9">
        <f t="shared" si="9"/>
        <v>37.03</v>
      </c>
      <c r="I120" s="10"/>
      <c r="J120" s="10"/>
      <c r="K120" s="11"/>
      <c r="L120" s="10"/>
      <c r="M120" s="37"/>
    </row>
    <row r="121" spans="1:13" ht="15">
      <c r="A121" s="42" t="s">
        <v>25</v>
      </c>
      <c r="B121" s="49" t="s">
        <v>63</v>
      </c>
      <c r="C121" s="25">
        <v>161</v>
      </c>
      <c r="D121" s="26">
        <v>10</v>
      </c>
      <c r="E121" s="27">
        <f t="shared" si="12"/>
        <v>16.1</v>
      </c>
      <c r="F121" s="26">
        <v>2</v>
      </c>
      <c r="G121" s="48">
        <f t="shared" si="13"/>
        <v>32.2</v>
      </c>
      <c r="H121" s="9">
        <f t="shared" si="9"/>
        <v>37.03</v>
      </c>
      <c r="I121" s="10"/>
      <c r="J121" s="10"/>
      <c r="K121" s="11"/>
      <c r="L121" s="10"/>
      <c r="M121" s="37"/>
    </row>
    <row r="122" spans="1:13" ht="15">
      <c r="A122" s="42" t="s">
        <v>24</v>
      </c>
      <c r="B122" s="49" t="s">
        <v>63</v>
      </c>
      <c r="C122" s="25">
        <v>161</v>
      </c>
      <c r="D122" s="26">
        <v>10</v>
      </c>
      <c r="E122" s="27">
        <f t="shared" si="12"/>
        <v>16.1</v>
      </c>
      <c r="F122" s="26">
        <v>2</v>
      </c>
      <c r="G122" s="48">
        <f t="shared" si="13"/>
        <v>32.2</v>
      </c>
      <c r="H122" s="9">
        <f t="shared" si="9"/>
        <v>37.03</v>
      </c>
      <c r="I122" s="10"/>
      <c r="J122" s="10"/>
      <c r="K122" s="11"/>
      <c r="L122" s="10"/>
      <c r="M122" s="37"/>
    </row>
    <row r="123" spans="1:13" ht="15">
      <c r="A123" s="49" t="s">
        <v>49</v>
      </c>
      <c r="B123" s="49" t="s">
        <v>63</v>
      </c>
      <c r="C123" s="25">
        <v>161</v>
      </c>
      <c r="D123" s="26">
        <v>10</v>
      </c>
      <c r="E123" s="27">
        <f t="shared" si="12"/>
        <v>16.1</v>
      </c>
      <c r="F123" s="26">
        <v>1</v>
      </c>
      <c r="G123" s="48">
        <f t="shared" si="13"/>
        <v>16.1</v>
      </c>
      <c r="H123" s="9">
        <f t="shared" si="9"/>
        <v>18.515</v>
      </c>
      <c r="I123" s="10"/>
      <c r="J123" s="10"/>
      <c r="K123" s="11"/>
      <c r="L123" s="10"/>
      <c r="M123" s="37"/>
    </row>
    <row r="124" spans="1:13" ht="15">
      <c r="A124" s="49" t="s">
        <v>62</v>
      </c>
      <c r="B124" s="49" t="s">
        <v>63</v>
      </c>
      <c r="C124" s="25">
        <v>161</v>
      </c>
      <c r="D124" s="26">
        <v>10</v>
      </c>
      <c r="E124" s="27">
        <f t="shared" si="12"/>
        <v>16.1</v>
      </c>
      <c r="F124" s="26">
        <v>1</v>
      </c>
      <c r="G124" s="48">
        <f t="shared" si="13"/>
        <v>16.1</v>
      </c>
      <c r="H124" s="9">
        <f t="shared" si="9"/>
        <v>18.515</v>
      </c>
      <c r="I124" s="10"/>
      <c r="J124" s="10"/>
      <c r="K124" s="11"/>
      <c r="L124" s="10"/>
      <c r="M124" s="37"/>
    </row>
    <row r="125" spans="1:13" ht="15">
      <c r="A125" s="42" t="s">
        <v>9</v>
      </c>
      <c r="B125" s="49" t="s">
        <v>63</v>
      </c>
      <c r="C125" s="25">
        <v>161</v>
      </c>
      <c r="D125" s="26">
        <v>10</v>
      </c>
      <c r="E125" s="27">
        <f t="shared" si="12"/>
        <v>16.1</v>
      </c>
      <c r="F125" s="26">
        <v>6</v>
      </c>
      <c r="G125" s="48">
        <f t="shared" si="13"/>
        <v>96.60000000000001</v>
      </c>
      <c r="H125" s="9">
        <f t="shared" si="9"/>
        <v>111.09</v>
      </c>
      <c r="I125" s="10"/>
      <c r="J125" s="10"/>
      <c r="K125" s="11"/>
      <c r="L125" s="10"/>
      <c r="M125" s="37"/>
    </row>
    <row r="126" spans="1:13" ht="15">
      <c r="A126" s="42" t="s">
        <v>15</v>
      </c>
      <c r="B126" s="49" t="s">
        <v>64</v>
      </c>
      <c r="C126" s="25">
        <v>161</v>
      </c>
      <c r="D126" s="26">
        <v>10</v>
      </c>
      <c r="E126" s="27">
        <f t="shared" si="12"/>
        <v>16.1</v>
      </c>
      <c r="F126" s="26">
        <v>2</v>
      </c>
      <c r="G126" s="48">
        <f t="shared" si="13"/>
        <v>32.2</v>
      </c>
      <c r="H126" s="9">
        <f t="shared" si="9"/>
        <v>37.03</v>
      </c>
      <c r="I126" s="10"/>
      <c r="J126" s="10"/>
      <c r="K126" s="11"/>
      <c r="L126" s="10"/>
      <c r="M126" s="37"/>
    </row>
    <row r="127" spans="1:13" ht="15">
      <c r="A127" s="42" t="s">
        <v>31</v>
      </c>
      <c r="B127" s="49" t="s">
        <v>64</v>
      </c>
      <c r="C127" s="25">
        <v>161</v>
      </c>
      <c r="D127" s="26">
        <v>10</v>
      </c>
      <c r="E127" s="27">
        <f t="shared" si="12"/>
        <v>16.1</v>
      </c>
      <c r="F127" s="26">
        <v>2</v>
      </c>
      <c r="G127" s="48">
        <f t="shared" si="13"/>
        <v>32.2</v>
      </c>
      <c r="H127" s="9">
        <f t="shared" si="9"/>
        <v>37.03</v>
      </c>
      <c r="I127" s="10"/>
      <c r="J127" s="10"/>
      <c r="K127" s="11"/>
      <c r="L127" s="10"/>
      <c r="M127" s="37"/>
    </row>
    <row r="128" spans="1:13" ht="15">
      <c r="A128" s="42" t="s">
        <v>51</v>
      </c>
      <c r="B128" s="49" t="s">
        <v>64</v>
      </c>
      <c r="C128" s="25">
        <v>161</v>
      </c>
      <c r="D128" s="26">
        <v>10</v>
      </c>
      <c r="E128" s="27">
        <f t="shared" si="12"/>
        <v>16.1</v>
      </c>
      <c r="F128" s="26">
        <v>2</v>
      </c>
      <c r="G128" s="48">
        <f t="shared" si="13"/>
        <v>32.2</v>
      </c>
      <c r="H128" s="9">
        <f t="shared" si="9"/>
        <v>37.03</v>
      </c>
      <c r="I128" s="10"/>
      <c r="J128" s="10"/>
      <c r="K128" s="11"/>
      <c r="L128" s="10"/>
      <c r="M128" s="37"/>
    </row>
    <row r="129" spans="1:13" ht="15">
      <c r="A129" s="42" t="s">
        <v>19</v>
      </c>
      <c r="B129" s="49" t="s">
        <v>64</v>
      </c>
      <c r="C129" s="25">
        <v>161</v>
      </c>
      <c r="D129" s="26">
        <v>10</v>
      </c>
      <c r="E129" s="27">
        <f t="shared" si="12"/>
        <v>16.1</v>
      </c>
      <c r="F129" s="26">
        <v>2</v>
      </c>
      <c r="G129" s="48">
        <f t="shared" si="13"/>
        <v>32.2</v>
      </c>
      <c r="H129" s="9">
        <f t="shared" si="9"/>
        <v>37.03</v>
      </c>
      <c r="I129" s="10"/>
      <c r="J129" s="10"/>
      <c r="K129" s="11"/>
      <c r="L129" s="10"/>
      <c r="M129" s="37"/>
    </row>
    <row r="130" spans="1:13" ht="15">
      <c r="A130" s="42" t="s">
        <v>25</v>
      </c>
      <c r="B130" s="49" t="s">
        <v>64</v>
      </c>
      <c r="C130" s="25">
        <v>161</v>
      </c>
      <c r="D130" s="26">
        <v>10</v>
      </c>
      <c r="E130" s="27">
        <f t="shared" si="12"/>
        <v>16.1</v>
      </c>
      <c r="F130" s="26">
        <v>2</v>
      </c>
      <c r="G130" s="48">
        <f t="shared" si="13"/>
        <v>32.2</v>
      </c>
      <c r="H130" s="9">
        <f t="shared" si="9"/>
        <v>37.03</v>
      </c>
      <c r="I130" s="10"/>
      <c r="J130" s="10"/>
      <c r="K130" s="11"/>
      <c r="L130" s="10"/>
      <c r="M130" s="37"/>
    </row>
    <row r="131" spans="1:13" ht="15">
      <c r="A131" s="42" t="s">
        <v>24</v>
      </c>
      <c r="B131" s="49" t="s">
        <v>64</v>
      </c>
      <c r="C131" s="25">
        <v>161</v>
      </c>
      <c r="D131" s="26">
        <v>10</v>
      </c>
      <c r="E131" s="27">
        <f t="shared" si="12"/>
        <v>16.1</v>
      </c>
      <c r="F131" s="26">
        <v>2</v>
      </c>
      <c r="G131" s="48">
        <f t="shared" si="13"/>
        <v>32.2</v>
      </c>
      <c r="H131" s="9">
        <f t="shared" si="9"/>
        <v>37.03</v>
      </c>
      <c r="I131" s="10"/>
      <c r="J131" s="10"/>
      <c r="K131" s="11"/>
      <c r="L131" s="10"/>
      <c r="M131" s="37"/>
    </row>
    <row r="132" spans="1:13" ht="15">
      <c r="A132" s="49" t="s">
        <v>49</v>
      </c>
      <c r="B132" s="49" t="s">
        <v>64</v>
      </c>
      <c r="C132" s="25">
        <v>161</v>
      </c>
      <c r="D132" s="26">
        <v>10</v>
      </c>
      <c r="E132" s="27">
        <f t="shared" si="12"/>
        <v>16.1</v>
      </c>
      <c r="F132" s="26">
        <v>1</v>
      </c>
      <c r="G132" s="48">
        <f t="shared" si="13"/>
        <v>16.1</v>
      </c>
      <c r="H132" s="9">
        <f t="shared" si="9"/>
        <v>18.515</v>
      </c>
      <c r="I132" s="10"/>
      <c r="J132" s="10"/>
      <c r="K132" s="11"/>
      <c r="L132" s="10"/>
      <c r="M132" s="37"/>
    </row>
    <row r="133" spans="1:13" ht="15">
      <c r="A133" s="49" t="s">
        <v>62</v>
      </c>
      <c r="B133" s="49" t="s">
        <v>64</v>
      </c>
      <c r="C133" s="25">
        <v>161</v>
      </c>
      <c r="D133" s="26">
        <v>10</v>
      </c>
      <c r="E133" s="27">
        <f t="shared" si="12"/>
        <v>16.1</v>
      </c>
      <c r="F133" s="26">
        <v>1</v>
      </c>
      <c r="G133" s="48">
        <f t="shared" si="13"/>
        <v>16.1</v>
      </c>
      <c r="H133" s="9">
        <f t="shared" si="9"/>
        <v>18.515</v>
      </c>
      <c r="I133" s="10"/>
      <c r="J133" s="10"/>
      <c r="K133" s="11"/>
      <c r="L133" s="10"/>
      <c r="M133" s="37"/>
    </row>
    <row r="134" spans="1:13" ht="15">
      <c r="A134" s="42" t="s">
        <v>9</v>
      </c>
      <c r="B134" s="49" t="s">
        <v>64</v>
      </c>
      <c r="C134" s="25">
        <v>161</v>
      </c>
      <c r="D134" s="26">
        <v>10</v>
      </c>
      <c r="E134" s="27">
        <f t="shared" si="12"/>
        <v>16.1</v>
      </c>
      <c r="F134" s="26">
        <v>6</v>
      </c>
      <c r="G134" s="48">
        <f t="shared" si="13"/>
        <v>96.60000000000001</v>
      </c>
      <c r="H134" s="9">
        <f t="shared" si="9"/>
        <v>111.09</v>
      </c>
      <c r="I134" s="10"/>
      <c r="J134" s="10"/>
      <c r="K134" s="11"/>
      <c r="L134" s="10"/>
      <c r="M134" s="37"/>
    </row>
    <row r="135" spans="1:13" ht="15">
      <c r="A135" s="42" t="s">
        <v>15</v>
      </c>
      <c r="B135" s="49" t="s">
        <v>65</v>
      </c>
      <c r="C135" s="25">
        <v>161</v>
      </c>
      <c r="D135" s="26">
        <v>10</v>
      </c>
      <c r="E135" s="27">
        <f t="shared" si="12"/>
        <v>16.1</v>
      </c>
      <c r="F135" s="26">
        <v>2</v>
      </c>
      <c r="G135" s="48">
        <f t="shared" si="13"/>
        <v>32.2</v>
      </c>
      <c r="H135" s="9">
        <f t="shared" si="9"/>
        <v>37.03</v>
      </c>
      <c r="I135" s="10"/>
      <c r="J135" s="10"/>
      <c r="K135" s="11"/>
      <c r="L135" s="10"/>
      <c r="M135" s="37"/>
    </row>
    <row r="136" spans="1:13" ht="15">
      <c r="A136" s="42" t="s">
        <v>31</v>
      </c>
      <c r="B136" s="49" t="s">
        <v>65</v>
      </c>
      <c r="C136" s="25">
        <v>161</v>
      </c>
      <c r="D136" s="26">
        <v>10</v>
      </c>
      <c r="E136" s="27">
        <f t="shared" si="12"/>
        <v>16.1</v>
      </c>
      <c r="F136" s="26">
        <v>2</v>
      </c>
      <c r="G136" s="48">
        <f t="shared" si="13"/>
        <v>32.2</v>
      </c>
      <c r="H136" s="9">
        <f t="shared" si="9"/>
        <v>37.03</v>
      </c>
      <c r="I136" s="10"/>
      <c r="J136" s="10"/>
      <c r="K136" s="11"/>
      <c r="L136" s="10"/>
      <c r="M136" s="37"/>
    </row>
    <row r="137" spans="1:13" ht="15">
      <c r="A137" s="42" t="s">
        <v>51</v>
      </c>
      <c r="B137" s="49" t="s">
        <v>65</v>
      </c>
      <c r="C137" s="25">
        <v>161</v>
      </c>
      <c r="D137" s="26">
        <v>10</v>
      </c>
      <c r="E137" s="27">
        <f t="shared" si="12"/>
        <v>16.1</v>
      </c>
      <c r="F137" s="26">
        <v>2</v>
      </c>
      <c r="G137" s="48">
        <f t="shared" si="13"/>
        <v>32.2</v>
      </c>
      <c r="H137" s="9">
        <f t="shared" si="9"/>
        <v>37.03</v>
      </c>
      <c r="I137" s="10"/>
      <c r="J137" s="10"/>
      <c r="K137" s="11"/>
      <c r="L137" s="10"/>
      <c r="M137" s="37"/>
    </row>
    <row r="138" spans="1:13" ht="15">
      <c r="A138" s="42" t="s">
        <v>19</v>
      </c>
      <c r="B138" s="49" t="s">
        <v>65</v>
      </c>
      <c r="C138" s="25">
        <v>161</v>
      </c>
      <c r="D138" s="26">
        <v>10</v>
      </c>
      <c r="E138" s="27">
        <f t="shared" si="12"/>
        <v>16.1</v>
      </c>
      <c r="F138" s="26">
        <v>2</v>
      </c>
      <c r="G138" s="48">
        <f t="shared" si="13"/>
        <v>32.2</v>
      </c>
      <c r="H138" s="9">
        <f t="shared" si="9"/>
        <v>37.03</v>
      </c>
      <c r="I138" s="10"/>
      <c r="J138" s="10"/>
      <c r="K138" s="11"/>
      <c r="L138" s="10"/>
      <c r="M138" s="37"/>
    </row>
    <row r="139" spans="1:13" ht="15">
      <c r="A139" s="42" t="s">
        <v>25</v>
      </c>
      <c r="B139" s="49" t="s">
        <v>65</v>
      </c>
      <c r="C139" s="25">
        <v>161</v>
      </c>
      <c r="D139" s="26">
        <v>10</v>
      </c>
      <c r="E139" s="27">
        <f t="shared" si="12"/>
        <v>16.1</v>
      </c>
      <c r="F139" s="26">
        <v>2</v>
      </c>
      <c r="G139" s="48">
        <f t="shared" si="13"/>
        <v>32.2</v>
      </c>
      <c r="H139" s="9">
        <f t="shared" si="9"/>
        <v>37.03</v>
      </c>
      <c r="I139" s="10"/>
      <c r="J139" s="10"/>
      <c r="K139" s="11"/>
      <c r="L139" s="10"/>
      <c r="M139" s="37"/>
    </row>
    <row r="140" spans="1:13" ht="15">
      <c r="A140" s="42" t="s">
        <v>24</v>
      </c>
      <c r="B140" s="49" t="s">
        <v>65</v>
      </c>
      <c r="C140" s="25">
        <v>161</v>
      </c>
      <c r="D140" s="26">
        <v>10</v>
      </c>
      <c r="E140" s="27">
        <f t="shared" si="12"/>
        <v>16.1</v>
      </c>
      <c r="F140" s="26">
        <v>2</v>
      </c>
      <c r="G140" s="48">
        <f t="shared" si="13"/>
        <v>32.2</v>
      </c>
      <c r="H140" s="9">
        <f t="shared" si="9"/>
        <v>37.03</v>
      </c>
      <c r="I140" s="10"/>
      <c r="J140" s="10"/>
      <c r="K140" s="11"/>
      <c r="L140" s="10"/>
      <c r="M140" s="37"/>
    </row>
    <row r="141" spans="1:13" ht="15">
      <c r="A141" s="49" t="s">
        <v>49</v>
      </c>
      <c r="B141" s="49" t="s">
        <v>65</v>
      </c>
      <c r="C141" s="25">
        <v>161</v>
      </c>
      <c r="D141" s="26">
        <v>10</v>
      </c>
      <c r="E141" s="27">
        <f t="shared" si="12"/>
        <v>16.1</v>
      </c>
      <c r="F141" s="26">
        <v>1</v>
      </c>
      <c r="G141" s="48">
        <f t="shared" si="13"/>
        <v>16.1</v>
      </c>
      <c r="H141" s="9">
        <f t="shared" si="9"/>
        <v>18.515</v>
      </c>
      <c r="I141" s="10"/>
      <c r="J141" s="10"/>
      <c r="K141" s="11"/>
      <c r="L141" s="10"/>
      <c r="M141" s="37"/>
    </row>
    <row r="142" spans="1:13" ht="15">
      <c r="A142" s="42" t="s">
        <v>9</v>
      </c>
      <c r="B142" s="49" t="s">
        <v>65</v>
      </c>
      <c r="C142" s="25">
        <v>161</v>
      </c>
      <c r="D142" s="26">
        <v>10</v>
      </c>
      <c r="E142" s="27">
        <f t="shared" si="12"/>
        <v>16.1</v>
      </c>
      <c r="F142" s="26">
        <v>7</v>
      </c>
      <c r="G142" s="48">
        <f t="shared" si="13"/>
        <v>112.70000000000002</v>
      </c>
      <c r="H142" s="9">
        <f t="shared" si="9"/>
        <v>129.60500000000002</v>
      </c>
      <c r="I142" s="10"/>
      <c r="J142" s="10"/>
      <c r="K142" s="11"/>
      <c r="L142" s="10"/>
      <c r="M142" s="37"/>
    </row>
    <row r="143" spans="1:13" ht="15">
      <c r="A143" s="42" t="s">
        <v>15</v>
      </c>
      <c r="B143" s="49" t="s">
        <v>66</v>
      </c>
      <c r="C143" s="25">
        <v>161</v>
      </c>
      <c r="D143" s="26">
        <v>10</v>
      </c>
      <c r="E143" s="27">
        <f aca="true" t="shared" si="14" ref="E143:E170">C143/D143</f>
        <v>16.1</v>
      </c>
      <c r="F143" s="26">
        <v>2</v>
      </c>
      <c r="G143" s="48">
        <f>F143*E143</f>
        <v>32.2</v>
      </c>
      <c r="H143" s="9">
        <f t="shared" si="9"/>
        <v>37.03</v>
      </c>
      <c r="I143" s="10"/>
      <c r="J143" s="10"/>
      <c r="K143" s="11"/>
      <c r="L143" s="10"/>
      <c r="M143" s="37"/>
    </row>
    <row r="144" spans="1:13" ht="15">
      <c r="A144" s="42" t="s">
        <v>31</v>
      </c>
      <c r="B144" s="49" t="s">
        <v>66</v>
      </c>
      <c r="C144" s="25">
        <v>161</v>
      </c>
      <c r="D144" s="26">
        <v>10</v>
      </c>
      <c r="E144" s="27">
        <f t="shared" si="14"/>
        <v>16.1</v>
      </c>
      <c r="F144" s="26">
        <v>2</v>
      </c>
      <c r="G144" s="48">
        <f>F144*E144</f>
        <v>32.2</v>
      </c>
      <c r="H144" s="9">
        <f t="shared" si="9"/>
        <v>37.03</v>
      </c>
      <c r="I144" s="10"/>
      <c r="J144" s="10"/>
      <c r="K144" s="11"/>
      <c r="L144" s="10"/>
      <c r="M144" s="37"/>
    </row>
    <row r="145" spans="1:13" ht="15">
      <c r="A145" s="42" t="s">
        <v>51</v>
      </c>
      <c r="B145" s="49" t="s">
        <v>66</v>
      </c>
      <c r="C145" s="25">
        <v>161</v>
      </c>
      <c r="D145" s="26">
        <v>10</v>
      </c>
      <c r="E145" s="27">
        <f t="shared" si="14"/>
        <v>16.1</v>
      </c>
      <c r="F145" s="26">
        <v>2</v>
      </c>
      <c r="G145" s="48">
        <f>F145*E145</f>
        <v>32.2</v>
      </c>
      <c r="H145" s="9">
        <f t="shared" si="9"/>
        <v>37.03</v>
      </c>
      <c r="I145" s="10"/>
      <c r="J145" s="10"/>
      <c r="K145" s="11"/>
      <c r="L145" s="10"/>
      <c r="M145" s="37"/>
    </row>
    <row r="146" spans="1:13" ht="15">
      <c r="A146" s="42" t="s">
        <v>19</v>
      </c>
      <c r="B146" s="49" t="s">
        <v>66</v>
      </c>
      <c r="C146" s="25">
        <v>161</v>
      </c>
      <c r="D146" s="26">
        <v>10</v>
      </c>
      <c r="E146" s="27">
        <f t="shared" si="14"/>
        <v>16.1</v>
      </c>
      <c r="F146" s="26">
        <v>2</v>
      </c>
      <c r="G146" s="48">
        <f aca="true" t="shared" si="15" ref="G146:G163">F146*E146</f>
        <v>32.2</v>
      </c>
      <c r="H146" s="9">
        <f t="shared" si="9"/>
        <v>37.03</v>
      </c>
      <c r="I146" s="10"/>
      <c r="J146" s="10"/>
      <c r="K146" s="11"/>
      <c r="L146" s="10"/>
      <c r="M146" s="37"/>
    </row>
    <row r="147" spans="1:13" ht="15">
      <c r="A147" s="42" t="s">
        <v>25</v>
      </c>
      <c r="B147" s="49" t="s">
        <v>66</v>
      </c>
      <c r="C147" s="25">
        <v>161</v>
      </c>
      <c r="D147" s="26">
        <v>10</v>
      </c>
      <c r="E147" s="27">
        <f t="shared" si="14"/>
        <v>16.1</v>
      </c>
      <c r="F147" s="26">
        <v>2</v>
      </c>
      <c r="G147" s="48">
        <f t="shared" si="15"/>
        <v>32.2</v>
      </c>
      <c r="H147" s="9">
        <f t="shared" si="9"/>
        <v>37.03</v>
      </c>
      <c r="I147" s="10"/>
      <c r="J147" s="10"/>
      <c r="K147" s="11"/>
      <c r="L147" s="10"/>
      <c r="M147" s="37"/>
    </row>
    <row r="148" spans="1:13" ht="15">
      <c r="A148" s="42" t="s">
        <v>24</v>
      </c>
      <c r="B148" s="49" t="s">
        <v>66</v>
      </c>
      <c r="C148" s="25">
        <v>161</v>
      </c>
      <c r="D148" s="26">
        <v>10</v>
      </c>
      <c r="E148" s="27">
        <f t="shared" si="14"/>
        <v>16.1</v>
      </c>
      <c r="F148" s="26">
        <v>2</v>
      </c>
      <c r="G148" s="48">
        <f t="shared" si="15"/>
        <v>32.2</v>
      </c>
      <c r="H148" s="9">
        <f t="shared" si="9"/>
        <v>37.03</v>
      </c>
      <c r="I148" s="10"/>
      <c r="J148" s="10"/>
      <c r="K148" s="11"/>
      <c r="L148" s="10"/>
      <c r="M148" s="37"/>
    </row>
    <row r="149" spans="1:13" ht="15">
      <c r="A149" s="49" t="s">
        <v>49</v>
      </c>
      <c r="B149" s="49" t="s">
        <v>66</v>
      </c>
      <c r="C149" s="25">
        <v>161</v>
      </c>
      <c r="D149" s="26">
        <v>10</v>
      </c>
      <c r="E149" s="27">
        <f t="shared" si="14"/>
        <v>16.1</v>
      </c>
      <c r="F149" s="26">
        <v>1</v>
      </c>
      <c r="G149" s="48">
        <f t="shared" si="15"/>
        <v>16.1</v>
      </c>
      <c r="H149" s="9">
        <f t="shared" si="9"/>
        <v>18.515</v>
      </c>
      <c r="I149" s="10"/>
      <c r="J149" s="10"/>
      <c r="K149" s="11"/>
      <c r="L149" s="10"/>
      <c r="M149" s="37"/>
    </row>
    <row r="150" spans="1:13" ht="15">
      <c r="A150" s="49" t="s">
        <v>62</v>
      </c>
      <c r="B150" s="49" t="s">
        <v>66</v>
      </c>
      <c r="C150" s="25">
        <v>161</v>
      </c>
      <c r="D150" s="26">
        <v>10</v>
      </c>
      <c r="E150" s="27">
        <f t="shared" si="14"/>
        <v>16.1</v>
      </c>
      <c r="F150" s="26">
        <v>1</v>
      </c>
      <c r="G150" s="48">
        <f t="shared" si="15"/>
        <v>16.1</v>
      </c>
      <c r="H150" s="9">
        <f t="shared" si="9"/>
        <v>18.515</v>
      </c>
      <c r="I150" s="10"/>
      <c r="J150" s="10"/>
      <c r="K150" s="11"/>
      <c r="L150" s="10"/>
      <c r="M150" s="37"/>
    </row>
    <row r="151" spans="1:13" ht="15">
      <c r="A151" s="42" t="s">
        <v>9</v>
      </c>
      <c r="B151" s="49" t="s">
        <v>66</v>
      </c>
      <c r="C151" s="25">
        <v>161</v>
      </c>
      <c r="D151" s="26">
        <v>10</v>
      </c>
      <c r="E151" s="27">
        <f t="shared" si="14"/>
        <v>16.1</v>
      </c>
      <c r="F151" s="26">
        <v>6</v>
      </c>
      <c r="G151" s="48">
        <f t="shared" si="15"/>
        <v>96.60000000000001</v>
      </c>
      <c r="H151" s="9">
        <f t="shared" si="9"/>
        <v>111.09</v>
      </c>
      <c r="I151" s="10"/>
      <c r="J151" s="10"/>
      <c r="K151" s="11"/>
      <c r="L151" s="10"/>
      <c r="M151" s="37"/>
    </row>
    <row r="152" spans="1:13" ht="15">
      <c r="A152" s="42" t="s">
        <v>15</v>
      </c>
      <c r="B152" s="49" t="s">
        <v>67</v>
      </c>
      <c r="C152" s="25">
        <v>161</v>
      </c>
      <c r="D152" s="26">
        <v>10</v>
      </c>
      <c r="E152" s="27">
        <f t="shared" si="14"/>
        <v>16.1</v>
      </c>
      <c r="F152" s="26">
        <v>2</v>
      </c>
      <c r="G152" s="48">
        <f t="shared" si="15"/>
        <v>32.2</v>
      </c>
      <c r="H152" s="9">
        <f t="shared" si="9"/>
        <v>37.03</v>
      </c>
      <c r="I152" s="10"/>
      <c r="J152" s="10"/>
      <c r="K152" s="11"/>
      <c r="L152" s="10"/>
      <c r="M152" s="37"/>
    </row>
    <row r="153" spans="1:13" ht="15">
      <c r="A153" s="42" t="s">
        <v>31</v>
      </c>
      <c r="B153" s="49" t="s">
        <v>67</v>
      </c>
      <c r="C153" s="25">
        <v>161</v>
      </c>
      <c r="D153" s="26">
        <v>10</v>
      </c>
      <c r="E153" s="27">
        <f t="shared" si="14"/>
        <v>16.1</v>
      </c>
      <c r="F153" s="26">
        <v>2</v>
      </c>
      <c r="G153" s="48">
        <f t="shared" si="15"/>
        <v>32.2</v>
      </c>
      <c r="H153" s="9">
        <f t="shared" si="9"/>
        <v>37.03</v>
      </c>
      <c r="I153" s="10"/>
      <c r="J153" s="10"/>
      <c r="K153" s="11"/>
      <c r="L153" s="10"/>
      <c r="M153" s="37"/>
    </row>
    <row r="154" spans="1:13" ht="15">
      <c r="A154" s="42" t="s">
        <v>51</v>
      </c>
      <c r="B154" s="49" t="s">
        <v>67</v>
      </c>
      <c r="C154" s="25">
        <v>161</v>
      </c>
      <c r="D154" s="26">
        <v>10</v>
      </c>
      <c r="E154" s="27">
        <f t="shared" si="14"/>
        <v>16.1</v>
      </c>
      <c r="F154" s="26">
        <v>2</v>
      </c>
      <c r="G154" s="48">
        <f t="shared" si="15"/>
        <v>32.2</v>
      </c>
      <c r="H154" s="9">
        <f t="shared" si="9"/>
        <v>37.03</v>
      </c>
      <c r="I154" s="10"/>
      <c r="J154" s="10"/>
      <c r="K154" s="11"/>
      <c r="L154" s="10"/>
      <c r="M154" s="37"/>
    </row>
    <row r="155" spans="1:13" ht="15">
      <c r="A155" s="42" t="s">
        <v>19</v>
      </c>
      <c r="B155" s="49" t="s">
        <v>67</v>
      </c>
      <c r="C155" s="25">
        <v>161</v>
      </c>
      <c r="D155" s="26">
        <v>10</v>
      </c>
      <c r="E155" s="27">
        <f t="shared" si="14"/>
        <v>16.1</v>
      </c>
      <c r="F155" s="26">
        <v>2</v>
      </c>
      <c r="G155" s="48">
        <f t="shared" si="15"/>
        <v>32.2</v>
      </c>
      <c r="H155" s="9">
        <f t="shared" si="9"/>
        <v>37.03</v>
      </c>
      <c r="I155" s="10"/>
      <c r="J155" s="10"/>
      <c r="K155" s="11"/>
      <c r="L155" s="10"/>
      <c r="M155" s="37"/>
    </row>
    <row r="156" spans="1:13" ht="15">
      <c r="A156" s="42" t="s">
        <v>25</v>
      </c>
      <c r="B156" s="49" t="s">
        <v>67</v>
      </c>
      <c r="C156" s="25">
        <v>161</v>
      </c>
      <c r="D156" s="26">
        <v>10</v>
      </c>
      <c r="E156" s="27">
        <f t="shared" si="14"/>
        <v>16.1</v>
      </c>
      <c r="F156" s="26">
        <v>2</v>
      </c>
      <c r="G156" s="48">
        <f t="shared" si="15"/>
        <v>32.2</v>
      </c>
      <c r="H156" s="9">
        <f t="shared" si="9"/>
        <v>37.03</v>
      </c>
      <c r="I156" s="10"/>
      <c r="J156" s="10"/>
      <c r="K156" s="11"/>
      <c r="L156" s="10"/>
      <c r="M156" s="37"/>
    </row>
    <row r="157" spans="1:13" ht="15">
      <c r="A157" s="42" t="s">
        <v>24</v>
      </c>
      <c r="B157" s="49" t="s">
        <v>67</v>
      </c>
      <c r="C157" s="25">
        <v>161</v>
      </c>
      <c r="D157" s="26">
        <v>10</v>
      </c>
      <c r="E157" s="27">
        <f t="shared" si="14"/>
        <v>16.1</v>
      </c>
      <c r="F157" s="26">
        <v>2</v>
      </c>
      <c r="G157" s="48">
        <f t="shared" si="15"/>
        <v>32.2</v>
      </c>
      <c r="H157" s="9">
        <f t="shared" si="9"/>
        <v>37.03</v>
      </c>
      <c r="I157" s="10"/>
      <c r="J157" s="10"/>
      <c r="K157" s="11"/>
      <c r="L157" s="10"/>
      <c r="M157" s="37"/>
    </row>
    <row r="158" spans="1:13" ht="15">
      <c r="A158" s="49" t="s">
        <v>49</v>
      </c>
      <c r="B158" s="49" t="s">
        <v>67</v>
      </c>
      <c r="C158" s="25">
        <v>161</v>
      </c>
      <c r="D158" s="26">
        <v>10</v>
      </c>
      <c r="E158" s="27">
        <f t="shared" si="14"/>
        <v>16.1</v>
      </c>
      <c r="F158" s="26">
        <v>1</v>
      </c>
      <c r="G158" s="48">
        <f t="shared" si="15"/>
        <v>16.1</v>
      </c>
      <c r="H158" s="9">
        <f t="shared" si="9"/>
        <v>18.515</v>
      </c>
      <c r="I158" s="10"/>
      <c r="J158" s="10"/>
      <c r="K158" s="11"/>
      <c r="L158" s="10"/>
      <c r="M158" s="37"/>
    </row>
    <row r="159" spans="1:13" ht="15">
      <c r="A159" s="49" t="s">
        <v>62</v>
      </c>
      <c r="B159" s="49" t="s">
        <v>67</v>
      </c>
      <c r="C159" s="25">
        <v>161</v>
      </c>
      <c r="D159" s="26">
        <v>10</v>
      </c>
      <c r="E159" s="27">
        <f t="shared" si="14"/>
        <v>16.1</v>
      </c>
      <c r="F159" s="26">
        <v>1</v>
      </c>
      <c r="G159" s="48">
        <f t="shared" si="15"/>
        <v>16.1</v>
      </c>
      <c r="H159" s="9">
        <f t="shared" si="9"/>
        <v>18.515</v>
      </c>
      <c r="I159" s="10"/>
      <c r="J159" s="10"/>
      <c r="K159" s="11"/>
      <c r="L159" s="10"/>
      <c r="M159" s="37"/>
    </row>
    <row r="160" spans="1:13" ht="15">
      <c r="A160" s="49" t="s">
        <v>52</v>
      </c>
      <c r="B160" s="49" t="s">
        <v>67</v>
      </c>
      <c r="C160" s="25">
        <v>161</v>
      </c>
      <c r="D160" s="26">
        <v>10</v>
      </c>
      <c r="E160" s="27">
        <f t="shared" si="14"/>
        <v>16.1</v>
      </c>
      <c r="F160" s="26">
        <v>1</v>
      </c>
      <c r="G160" s="48">
        <f t="shared" si="15"/>
        <v>16.1</v>
      </c>
      <c r="H160" s="9">
        <f t="shared" si="9"/>
        <v>18.515</v>
      </c>
      <c r="I160" s="10"/>
      <c r="J160" s="10"/>
      <c r="K160" s="11"/>
      <c r="L160" s="10"/>
      <c r="M160" s="37"/>
    </row>
    <row r="161" spans="1:13" ht="15">
      <c r="A161" s="42" t="s">
        <v>9</v>
      </c>
      <c r="B161" s="49" t="s">
        <v>67</v>
      </c>
      <c r="C161" s="25">
        <v>161</v>
      </c>
      <c r="D161" s="26">
        <v>10</v>
      </c>
      <c r="E161" s="27">
        <f t="shared" si="14"/>
        <v>16.1</v>
      </c>
      <c r="F161" s="26">
        <v>5</v>
      </c>
      <c r="G161" s="48">
        <f t="shared" si="15"/>
        <v>80.5</v>
      </c>
      <c r="H161" s="9">
        <f t="shared" si="9"/>
        <v>92.57499999999999</v>
      </c>
      <c r="I161" s="10"/>
      <c r="J161" s="10"/>
      <c r="K161" s="11"/>
      <c r="L161" s="10"/>
      <c r="M161" s="37"/>
    </row>
    <row r="162" spans="1:13" ht="15">
      <c r="A162" s="43" t="s">
        <v>33</v>
      </c>
      <c r="B162" s="49" t="s">
        <v>68</v>
      </c>
      <c r="C162" s="25">
        <v>200</v>
      </c>
      <c r="D162" s="26">
        <v>12</v>
      </c>
      <c r="E162" s="27">
        <f t="shared" si="14"/>
        <v>16.666666666666668</v>
      </c>
      <c r="F162" s="26">
        <v>2</v>
      </c>
      <c r="G162" s="48">
        <f t="shared" si="15"/>
        <v>33.333333333333336</v>
      </c>
      <c r="H162" s="9">
        <f t="shared" si="9"/>
        <v>38.333333333333336</v>
      </c>
      <c r="I162" s="10"/>
      <c r="J162" s="10"/>
      <c r="K162" s="11"/>
      <c r="L162" s="10"/>
      <c r="M162" s="37"/>
    </row>
    <row r="163" spans="1:13" ht="15">
      <c r="A163" s="43" t="s">
        <v>16</v>
      </c>
      <c r="B163" s="49" t="s">
        <v>68</v>
      </c>
      <c r="C163" s="25">
        <v>200</v>
      </c>
      <c r="D163" s="26">
        <v>12</v>
      </c>
      <c r="E163" s="27">
        <f t="shared" si="14"/>
        <v>16.666666666666668</v>
      </c>
      <c r="F163" s="26">
        <v>1</v>
      </c>
      <c r="G163" s="48">
        <f t="shared" si="15"/>
        <v>16.666666666666668</v>
      </c>
      <c r="H163" s="9">
        <f t="shared" si="9"/>
        <v>19.166666666666668</v>
      </c>
      <c r="I163" s="10"/>
      <c r="J163" s="10"/>
      <c r="K163" s="11"/>
      <c r="L163" s="10"/>
      <c r="M163" s="37"/>
    </row>
    <row r="164" spans="1:13" ht="15">
      <c r="A164" s="43" t="s">
        <v>19</v>
      </c>
      <c r="B164" s="49" t="s">
        <v>68</v>
      </c>
      <c r="C164" s="25">
        <v>200</v>
      </c>
      <c r="D164" s="26">
        <v>12</v>
      </c>
      <c r="E164" s="27">
        <f t="shared" si="14"/>
        <v>16.666666666666668</v>
      </c>
      <c r="F164" s="26">
        <v>1</v>
      </c>
      <c r="G164" s="48">
        <f aca="true" t="shared" si="16" ref="G164:G170">F164*E164</f>
        <v>16.666666666666668</v>
      </c>
      <c r="H164" s="9">
        <f t="shared" si="9"/>
        <v>19.166666666666668</v>
      </c>
      <c r="I164" s="10"/>
      <c r="J164" s="10"/>
      <c r="K164" s="11"/>
      <c r="L164" s="10"/>
      <c r="M164" s="37"/>
    </row>
    <row r="165" spans="1:13" ht="15">
      <c r="A165" s="42" t="s">
        <v>24</v>
      </c>
      <c r="B165" s="49" t="s">
        <v>68</v>
      </c>
      <c r="C165" s="25">
        <v>200</v>
      </c>
      <c r="D165" s="26">
        <v>12</v>
      </c>
      <c r="E165" s="27">
        <f t="shared" si="14"/>
        <v>16.666666666666668</v>
      </c>
      <c r="F165" s="26">
        <v>1</v>
      </c>
      <c r="G165" s="48">
        <f t="shared" si="16"/>
        <v>16.666666666666668</v>
      </c>
      <c r="H165" s="9">
        <f t="shared" si="9"/>
        <v>19.166666666666668</v>
      </c>
      <c r="I165" s="10"/>
      <c r="J165" s="10"/>
      <c r="K165" s="11"/>
      <c r="L165" s="10"/>
      <c r="M165" s="37"/>
    </row>
    <row r="166" spans="1:13" ht="15">
      <c r="A166" s="43" t="s">
        <v>14</v>
      </c>
      <c r="B166" s="49" t="s">
        <v>68</v>
      </c>
      <c r="C166" s="25">
        <v>200</v>
      </c>
      <c r="D166" s="26">
        <v>12</v>
      </c>
      <c r="E166" s="27">
        <f t="shared" si="14"/>
        <v>16.666666666666668</v>
      </c>
      <c r="F166" s="26">
        <v>4</v>
      </c>
      <c r="G166" s="48">
        <f t="shared" si="16"/>
        <v>66.66666666666667</v>
      </c>
      <c r="H166" s="9">
        <f t="shared" si="9"/>
        <v>76.66666666666667</v>
      </c>
      <c r="I166" s="10"/>
      <c r="J166" s="10"/>
      <c r="K166" s="11"/>
      <c r="L166" s="10"/>
      <c r="M166" s="37"/>
    </row>
    <row r="167" spans="1:13" ht="15">
      <c r="A167" s="49" t="s">
        <v>62</v>
      </c>
      <c r="B167" s="49" t="s">
        <v>68</v>
      </c>
      <c r="C167" s="25">
        <v>200</v>
      </c>
      <c r="D167" s="26">
        <v>12</v>
      </c>
      <c r="E167" s="27">
        <f t="shared" si="14"/>
        <v>16.666666666666668</v>
      </c>
      <c r="F167" s="26">
        <v>1</v>
      </c>
      <c r="G167" s="48">
        <f t="shared" si="16"/>
        <v>16.666666666666668</v>
      </c>
      <c r="H167" s="9">
        <f t="shared" si="9"/>
        <v>19.166666666666668</v>
      </c>
      <c r="I167" s="10"/>
      <c r="J167" s="10"/>
      <c r="K167" s="11"/>
      <c r="L167" s="10"/>
      <c r="M167" s="37"/>
    </row>
    <row r="168" spans="1:13" ht="15">
      <c r="A168" s="43" t="s">
        <v>18</v>
      </c>
      <c r="B168" s="49" t="s">
        <v>68</v>
      </c>
      <c r="C168" s="25">
        <v>200</v>
      </c>
      <c r="D168" s="26">
        <v>12</v>
      </c>
      <c r="E168" s="27">
        <f t="shared" si="14"/>
        <v>16.666666666666668</v>
      </c>
      <c r="F168" s="26">
        <v>1</v>
      </c>
      <c r="G168" s="48">
        <f t="shared" si="16"/>
        <v>16.666666666666668</v>
      </c>
      <c r="H168" s="9">
        <f t="shared" si="9"/>
        <v>19.166666666666668</v>
      </c>
      <c r="I168" s="10"/>
      <c r="J168" s="10"/>
      <c r="K168" s="11"/>
      <c r="L168" s="10"/>
      <c r="M168" s="37"/>
    </row>
    <row r="169" spans="1:13" ht="15">
      <c r="A169" s="43" t="s">
        <v>27</v>
      </c>
      <c r="B169" s="49" t="s">
        <v>68</v>
      </c>
      <c r="C169" s="25">
        <v>200</v>
      </c>
      <c r="D169" s="26">
        <v>12</v>
      </c>
      <c r="E169" s="27">
        <f t="shared" si="14"/>
        <v>16.666666666666668</v>
      </c>
      <c r="F169" s="26">
        <v>1</v>
      </c>
      <c r="G169" s="48">
        <f t="shared" si="16"/>
        <v>16.666666666666668</v>
      </c>
      <c r="H169" s="9">
        <f t="shared" si="9"/>
        <v>19.166666666666668</v>
      </c>
      <c r="I169" s="10"/>
      <c r="J169" s="10"/>
      <c r="K169" s="11"/>
      <c r="L169" s="10"/>
      <c r="M169" s="37"/>
    </row>
    <row r="170" spans="1:13" ht="15">
      <c r="A170" s="43" t="s">
        <v>27</v>
      </c>
      <c r="B170" s="49" t="s">
        <v>69</v>
      </c>
      <c r="C170" s="25">
        <v>25</v>
      </c>
      <c r="D170" s="26">
        <v>1</v>
      </c>
      <c r="E170" s="27">
        <f t="shared" si="14"/>
        <v>25</v>
      </c>
      <c r="F170" s="26">
        <v>1</v>
      </c>
      <c r="G170" s="48">
        <f t="shared" si="16"/>
        <v>25</v>
      </c>
      <c r="H170" s="9">
        <f t="shared" si="9"/>
        <v>28.749999999999996</v>
      </c>
      <c r="I170" s="10"/>
      <c r="J170" s="10"/>
      <c r="K170" s="11"/>
      <c r="L170" s="10"/>
      <c r="M170" s="37"/>
    </row>
    <row r="171" spans="1:13" ht="15">
      <c r="A171" s="43" t="s">
        <v>27</v>
      </c>
      <c r="B171" s="49" t="s">
        <v>70</v>
      </c>
      <c r="C171" s="25">
        <v>47.05</v>
      </c>
      <c r="D171" s="26">
        <v>1</v>
      </c>
      <c r="E171" s="27">
        <f aca="true" t="shared" si="17" ref="E171:E196">C171/D171</f>
        <v>47.05</v>
      </c>
      <c r="F171" s="26">
        <v>1</v>
      </c>
      <c r="G171" s="48">
        <f aca="true" t="shared" si="18" ref="G171:G196">F171*E171</f>
        <v>47.05</v>
      </c>
      <c r="H171" s="9">
        <f t="shared" si="9"/>
        <v>54.107499999999995</v>
      </c>
      <c r="I171" s="10"/>
      <c r="J171" s="10"/>
      <c r="K171" s="11"/>
      <c r="L171" s="10"/>
      <c r="M171" s="37"/>
    </row>
    <row r="172" spans="1:13" ht="15">
      <c r="A172" s="43" t="s">
        <v>27</v>
      </c>
      <c r="B172" s="49" t="s">
        <v>71</v>
      </c>
      <c r="C172" s="25">
        <v>52</v>
      </c>
      <c r="D172" s="26">
        <v>1</v>
      </c>
      <c r="E172" s="27">
        <f t="shared" si="17"/>
        <v>52</v>
      </c>
      <c r="F172" s="26">
        <v>1</v>
      </c>
      <c r="G172" s="48">
        <f t="shared" si="18"/>
        <v>52</v>
      </c>
      <c r="H172" s="9">
        <f t="shared" si="9"/>
        <v>59.8</v>
      </c>
      <c r="I172" s="10"/>
      <c r="J172" s="10"/>
      <c r="K172" s="11"/>
      <c r="L172" s="10"/>
      <c r="M172" s="37"/>
    </row>
    <row r="173" spans="1:13" ht="15">
      <c r="A173" s="43" t="s">
        <v>27</v>
      </c>
      <c r="B173" s="49" t="s">
        <v>72</v>
      </c>
      <c r="C173" s="25">
        <v>32.04</v>
      </c>
      <c r="D173" s="26">
        <v>1</v>
      </c>
      <c r="E173" s="27">
        <f t="shared" si="17"/>
        <v>32.04</v>
      </c>
      <c r="F173" s="26">
        <v>1</v>
      </c>
      <c r="G173" s="48">
        <f t="shared" si="18"/>
        <v>32.04</v>
      </c>
      <c r="H173" s="9">
        <f t="shared" si="9"/>
        <v>36.846</v>
      </c>
      <c r="I173" s="10"/>
      <c r="J173" s="10"/>
      <c r="K173" s="11"/>
      <c r="L173" s="10"/>
      <c r="M173" s="37"/>
    </row>
    <row r="174" spans="1:13" ht="15">
      <c r="A174" s="49" t="s">
        <v>73</v>
      </c>
      <c r="B174" s="49" t="s">
        <v>74</v>
      </c>
      <c r="C174" s="25">
        <v>70</v>
      </c>
      <c r="D174" s="26">
        <v>1</v>
      </c>
      <c r="E174" s="27">
        <f t="shared" si="17"/>
        <v>70</v>
      </c>
      <c r="F174" s="26">
        <v>1</v>
      </c>
      <c r="G174" s="48">
        <f t="shared" si="18"/>
        <v>70</v>
      </c>
      <c r="H174" s="9">
        <f t="shared" si="9"/>
        <v>80.5</v>
      </c>
      <c r="I174" s="10"/>
      <c r="J174" s="10"/>
      <c r="K174" s="11"/>
      <c r="L174" s="10"/>
      <c r="M174" s="37"/>
    </row>
    <row r="175" spans="1:13" ht="15">
      <c r="A175" s="49" t="s">
        <v>0</v>
      </c>
      <c r="B175" s="49" t="s">
        <v>75</v>
      </c>
      <c r="C175" s="25">
        <v>31</v>
      </c>
      <c r="D175" s="26">
        <v>1</v>
      </c>
      <c r="E175" s="27">
        <f t="shared" si="17"/>
        <v>31</v>
      </c>
      <c r="F175" s="26">
        <v>1</v>
      </c>
      <c r="G175" s="48">
        <f t="shared" si="18"/>
        <v>31</v>
      </c>
      <c r="H175" s="9">
        <f t="shared" si="9"/>
        <v>35.65</v>
      </c>
      <c r="I175" s="10"/>
      <c r="J175" s="10"/>
      <c r="K175" s="11"/>
      <c r="L175" s="10"/>
      <c r="M175" s="37"/>
    </row>
    <row r="176" spans="1:13" ht="15">
      <c r="A176" s="49" t="s">
        <v>0</v>
      </c>
      <c r="B176" s="49" t="s">
        <v>76</v>
      </c>
      <c r="C176" s="25">
        <v>34</v>
      </c>
      <c r="D176" s="26">
        <v>1</v>
      </c>
      <c r="E176" s="27">
        <f t="shared" si="17"/>
        <v>34</v>
      </c>
      <c r="F176" s="26">
        <v>1</v>
      </c>
      <c r="G176" s="48">
        <f t="shared" si="18"/>
        <v>34</v>
      </c>
      <c r="H176" s="9">
        <f t="shared" si="9"/>
        <v>39.099999999999994</v>
      </c>
      <c r="I176" s="10"/>
      <c r="J176" s="10"/>
      <c r="K176" s="11"/>
      <c r="L176" s="10"/>
      <c r="M176" s="37"/>
    </row>
    <row r="177" spans="1:13" ht="15">
      <c r="A177" s="49" t="s">
        <v>0</v>
      </c>
      <c r="B177" s="49" t="s">
        <v>20</v>
      </c>
      <c r="C177" s="25">
        <v>31</v>
      </c>
      <c r="D177" s="26">
        <v>1</v>
      </c>
      <c r="E177" s="27">
        <f t="shared" si="17"/>
        <v>31</v>
      </c>
      <c r="F177" s="26">
        <v>1</v>
      </c>
      <c r="G177" s="48">
        <f t="shared" si="18"/>
        <v>31</v>
      </c>
      <c r="H177" s="9">
        <f t="shared" si="9"/>
        <v>35.65</v>
      </c>
      <c r="I177" s="10"/>
      <c r="J177" s="10"/>
      <c r="K177" s="11"/>
      <c r="L177" s="10"/>
      <c r="M177" s="37"/>
    </row>
    <row r="178" spans="1:13" ht="15">
      <c r="A178" s="49" t="s">
        <v>0</v>
      </c>
      <c r="B178" s="49" t="s">
        <v>77</v>
      </c>
      <c r="C178" s="25">
        <v>16.6</v>
      </c>
      <c r="D178" s="26">
        <v>1</v>
      </c>
      <c r="E178" s="27">
        <f t="shared" si="17"/>
        <v>16.6</v>
      </c>
      <c r="F178" s="26">
        <v>1</v>
      </c>
      <c r="G178" s="48">
        <f t="shared" si="18"/>
        <v>16.6</v>
      </c>
      <c r="H178" s="9">
        <f t="shared" si="9"/>
        <v>19.09</v>
      </c>
      <c r="I178" s="10"/>
      <c r="J178" s="10"/>
      <c r="K178" s="11"/>
      <c r="L178" s="10"/>
      <c r="M178" s="37"/>
    </row>
    <row r="179" spans="1:13" ht="15">
      <c r="A179" s="49" t="s">
        <v>0</v>
      </c>
      <c r="B179" s="49" t="s">
        <v>78</v>
      </c>
      <c r="C179" s="25">
        <v>31</v>
      </c>
      <c r="D179" s="26">
        <v>1</v>
      </c>
      <c r="E179" s="27">
        <f t="shared" si="17"/>
        <v>31</v>
      </c>
      <c r="F179" s="26">
        <v>1</v>
      </c>
      <c r="G179" s="48">
        <f t="shared" si="18"/>
        <v>31</v>
      </c>
      <c r="H179" s="9">
        <f t="shared" si="9"/>
        <v>35.65</v>
      </c>
      <c r="I179" s="10"/>
      <c r="J179" s="10"/>
      <c r="K179" s="11"/>
      <c r="L179" s="10"/>
      <c r="M179" s="37"/>
    </row>
    <row r="180" spans="1:13" ht="15">
      <c r="A180" s="49" t="s">
        <v>0</v>
      </c>
      <c r="B180" s="49" t="s">
        <v>79</v>
      </c>
      <c r="C180" s="25">
        <v>31</v>
      </c>
      <c r="D180" s="26">
        <v>1</v>
      </c>
      <c r="E180" s="27">
        <f t="shared" si="17"/>
        <v>31</v>
      </c>
      <c r="F180" s="26">
        <v>1</v>
      </c>
      <c r="G180" s="48">
        <f t="shared" si="18"/>
        <v>31</v>
      </c>
      <c r="H180" s="9">
        <f t="shared" si="9"/>
        <v>35.65</v>
      </c>
      <c r="I180" s="10"/>
      <c r="J180" s="10"/>
      <c r="K180" s="11"/>
      <c r="L180" s="10"/>
      <c r="M180" s="37"/>
    </row>
    <row r="181" spans="1:13" ht="15">
      <c r="A181" s="49" t="s">
        <v>0</v>
      </c>
      <c r="B181" s="49" t="s">
        <v>80</v>
      </c>
      <c r="C181" s="25">
        <v>96.5</v>
      </c>
      <c r="D181" s="26">
        <v>1</v>
      </c>
      <c r="E181" s="27">
        <f t="shared" si="17"/>
        <v>96.5</v>
      </c>
      <c r="F181" s="26">
        <v>1</v>
      </c>
      <c r="G181" s="48">
        <f t="shared" si="18"/>
        <v>96.5</v>
      </c>
      <c r="H181" s="9">
        <f t="shared" si="9"/>
        <v>110.975</v>
      </c>
      <c r="I181" s="10"/>
      <c r="J181" s="10"/>
      <c r="K181" s="11"/>
      <c r="L181" s="10"/>
      <c r="M181" s="37"/>
    </row>
    <row r="182" spans="1:13" ht="15">
      <c r="A182" s="49" t="s">
        <v>0</v>
      </c>
      <c r="B182" s="49" t="s">
        <v>81</v>
      </c>
      <c r="C182" s="25">
        <v>74.5</v>
      </c>
      <c r="D182" s="26">
        <v>1</v>
      </c>
      <c r="E182" s="27">
        <f t="shared" si="17"/>
        <v>74.5</v>
      </c>
      <c r="F182" s="26">
        <v>1</v>
      </c>
      <c r="G182" s="48">
        <f t="shared" si="18"/>
        <v>74.5</v>
      </c>
      <c r="H182" s="9">
        <f t="shared" si="9"/>
        <v>85.675</v>
      </c>
      <c r="I182" s="10"/>
      <c r="J182" s="10"/>
      <c r="K182" s="11"/>
      <c r="L182" s="10"/>
      <c r="M182" s="37"/>
    </row>
    <row r="183" spans="1:13" ht="15">
      <c r="A183" s="49" t="s">
        <v>17</v>
      </c>
      <c r="B183" s="49" t="s">
        <v>82</v>
      </c>
      <c r="C183" s="25">
        <v>43.3</v>
      </c>
      <c r="D183" s="26">
        <v>1</v>
      </c>
      <c r="E183" s="27">
        <f t="shared" si="17"/>
        <v>43.3</v>
      </c>
      <c r="F183" s="26">
        <v>1</v>
      </c>
      <c r="G183" s="48">
        <f t="shared" si="18"/>
        <v>43.3</v>
      </c>
      <c r="H183" s="9">
        <f t="shared" si="9"/>
        <v>49.794999999999995</v>
      </c>
      <c r="I183" s="10"/>
      <c r="J183" s="10"/>
      <c r="K183" s="11"/>
      <c r="L183" s="10"/>
      <c r="M183" s="37"/>
    </row>
    <row r="184" spans="1:13" ht="15">
      <c r="A184" s="49" t="s">
        <v>17</v>
      </c>
      <c r="B184" s="49" t="s">
        <v>83</v>
      </c>
      <c r="C184" s="25">
        <v>48.3</v>
      </c>
      <c r="D184" s="26">
        <v>1</v>
      </c>
      <c r="E184" s="27">
        <f t="shared" si="17"/>
        <v>48.3</v>
      </c>
      <c r="F184" s="26">
        <v>1</v>
      </c>
      <c r="G184" s="48">
        <f t="shared" si="18"/>
        <v>48.3</v>
      </c>
      <c r="H184" s="9">
        <f t="shared" si="9"/>
        <v>55.544999999999995</v>
      </c>
      <c r="I184" s="10"/>
      <c r="J184" s="10"/>
      <c r="K184" s="11"/>
      <c r="L184" s="10"/>
      <c r="M184" s="37"/>
    </row>
    <row r="185" spans="1:13" ht="15">
      <c r="A185" s="49" t="s">
        <v>9</v>
      </c>
      <c r="B185" s="49" t="s">
        <v>83</v>
      </c>
      <c r="C185" s="25">
        <v>48.3</v>
      </c>
      <c r="D185" s="26">
        <v>1</v>
      </c>
      <c r="E185" s="27">
        <f>C185/D185</f>
        <v>48.3</v>
      </c>
      <c r="F185" s="26">
        <v>2</v>
      </c>
      <c r="G185" s="48">
        <f>F185*E185</f>
        <v>96.6</v>
      </c>
      <c r="H185" s="9">
        <f t="shared" si="9"/>
        <v>111.08999999999999</v>
      </c>
      <c r="I185" s="10"/>
      <c r="J185" s="10"/>
      <c r="K185" s="11"/>
      <c r="L185" s="10"/>
      <c r="M185" s="37"/>
    </row>
    <row r="186" spans="1:13" ht="15">
      <c r="A186" s="49" t="s">
        <v>17</v>
      </c>
      <c r="B186" s="49" t="s">
        <v>84</v>
      </c>
      <c r="C186" s="25">
        <v>113</v>
      </c>
      <c r="D186" s="26">
        <v>1</v>
      </c>
      <c r="E186" s="27">
        <f t="shared" si="17"/>
        <v>113</v>
      </c>
      <c r="F186" s="26">
        <v>1</v>
      </c>
      <c r="G186" s="48">
        <f t="shared" si="18"/>
        <v>113</v>
      </c>
      <c r="H186" s="9">
        <f t="shared" si="9"/>
        <v>129.95</v>
      </c>
      <c r="I186" s="10"/>
      <c r="J186" s="10"/>
      <c r="K186" s="11"/>
      <c r="L186" s="10"/>
      <c r="M186" s="37"/>
    </row>
    <row r="187" spans="1:13" ht="15">
      <c r="A187" s="49" t="s">
        <v>17</v>
      </c>
      <c r="B187" s="49" t="s">
        <v>85</v>
      </c>
      <c r="C187" s="25">
        <v>64.5</v>
      </c>
      <c r="D187" s="26">
        <v>1</v>
      </c>
      <c r="E187" s="27">
        <f t="shared" si="17"/>
        <v>64.5</v>
      </c>
      <c r="F187" s="26">
        <v>1</v>
      </c>
      <c r="G187" s="48">
        <f t="shared" si="18"/>
        <v>64.5</v>
      </c>
      <c r="H187" s="9">
        <f t="shared" si="9"/>
        <v>74.175</v>
      </c>
      <c r="I187" s="10"/>
      <c r="J187" s="10"/>
      <c r="K187" s="11"/>
      <c r="L187" s="10"/>
      <c r="M187" s="37"/>
    </row>
    <row r="188" spans="1:13" ht="15">
      <c r="A188" s="49" t="s">
        <v>17</v>
      </c>
      <c r="B188" s="49" t="s">
        <v>86</v>
      </c>
      <c r="C188" s="25">
        <v>156.5</v>
      </c>
      <c r="D188" s="26">
        <v>1</v>
      </c>
      <c r="E188" s="27">
        <f t="shared" si="17"/>
        <v>156.5</v>
      </c>
      <c r="F188" s="26">
        <v>1</v>
      </c>
      <c r="G188" s="48">
        <f t="shared" si="18"/>
        <v>156.5</v>
      </c>
      <c r="H188" s="9">
        <f t="shared" si="9"/>
        <v>179.975</v>
      </c>
      <c r="I188" s="10"/>
      <c r="J188" s="10"/>
      <c r="K188" s="11"/>
      <c r="L188" s="10"/>
      <c r="M188" s="37"/>
    </row>
    <row r="189" spans="1:13" ht="15">
      <c r="A189" s="49" t="s">
        <v>17</v>
      </c>
      <c r="B189" s="49" t="s">
        <v>87</v>
      </c>
      <c r="C189" s="25">
        <v>104.5</v>
      </c>
      <c r="D189" s="26">
        <v>1</v>
      </c>
      <c r="E189" s="27">
        <f t="shared" si="17"/>
        <v>104.5</v>
      </c>
      <c r="F189" s="26">
        <v>1</v>
      </c>
      <c r="G189" s="48">
        <f t="shared" si="18"/>
        <v>104.5</v>
      </c>
      <c r="H189" s="9">
        <f t="shared" si="9"/>
        <v>120.175</v>
      </c>
      <c r="I189" s="10"/>
      <c r="J189" s="10"/>
      <c r="K189" s="11"/>
      <c r="L189" s="10"/>
      <c r="M189" s="37"/>
    </row>
    <row r="190" spans="1:13" ht="15">
      <c r="A190" s="49" t="s">
        <v>17</v>
      </c>
      <c r="B190" s="49" t="s">
        <v>88</v>
      </c>
      <c r="C190" s="25">
        <v>104.5</v>
      </c>
      <c r="D190" s="26">
        <v>1</v>
      </c>
      <c r="E190" s="27">
        <f t="shared" si="17"/>
        <v>104.5</v>
      </c>
      <c r="F190" s="26">
        <v>1</v>
      </c>
      <c r="G190" s="48">
        <f t="shared" si="18"/>
        <v>104.5</v>
      </c>
      <c r="H190" s="9">
        <f t="shared" si="9"/>
        <v>120.175</v>
      </c>
      <c r="I190" s="10"/>
      <c r="J190" s="10"/>
      <c r="K190" s="11"/>
      <c r="L190" s="10"/>
      <c r="M190" s="37"/>
    </row>
    <row r="191" spans="1:13" ht="15">
      <c r="A191" s="49" t="s">
        <v>17</v>
      </c>
      <c r="B191" s="49" t="s">
        <v>89</v>
      </c>
      <c r="C191" s="25">
        <v>122</v>
      </c>
      <c r="D191" s="26">
        <v>1</v>
      </c>
      <c r="E191" s="27">
        <f t="shared" si="17"/>
        <v>122</v>
      </c>
      <c r="F191" s="26">
        <v>1</v>
      </c>
      <c r="G191" s="48">
        <f t="shared" si="18"/>
        <v>122</v>
      </c>
      <c r="H191" s="9">
        <f t="shared" si="9"/>
        <v>140.29999999999998</v>
      </c>
      <c r="I191" s="10"/>
      <c r="J191" s="10"/>
      <c r="K191" s="11"/>
      <c r="L191" s="10"/>
      <c r="M191" s="37"/>
    </row>
    <row r="192" spans="1:13" ht="15">
      <c r="A192" s="49" t="s">
        <v>90</v>
      </c>
      <c r="B192" s="49" t="s">
        <v>91</v>
      </c>
      <c r="C192" s="25">
        <v>20</v>
      </c>
      <c r="D192" s="26">
        <v>1</v>
      </c>
      <c r="E192" s="27">
        <f t="shared" si="17"/>
        <v>20</v>
      </c>
      <c r="F192" s="26">
        <v>1</v>
      </c>
      <c r="G192" s="48">
        <f t="shared" si="18"/>
        <v>20</v>
      </c>
      <c r="H192" s="9">
        <f t="shared" si="9"/>
        <v>23</v>
      </c>
      <c r="I192" s="10"/>
      <c r="J192" s="10"/>
      <c r="K192" s="11"/>
      <c r="L192" s="10"/>
      <c r="M192" s="37"/>
    </row>
    <row r="193" spans="1:13" ht="15">
      <c r="A193" s="49" t="s">
        <v>18</v>
      </c>
      <c r="B193" s="49" t="s">
        <v>92</v>
      </c>
      <c r="C193" s="25">
        <v>35.15</v>
      </c>
      <c r="D193" s="26">
        <v>1</v>
      </c>
      <c r="E193" s="27">
        <f t="shared" si="17"/>
        <v>35.15</v>
      </c>
      <c r="F193" s="26">
        <v>2</v>
      </c>
      <c r="G193" s="48">
        <f t="shared" si="18"/>
        <v>70.3</v>
      </c>
      <c r="H193" s="9">
        <f t="shared" si="9"/>
        <v>80.84499999999998</v>
      </c>
      <c r="I193" s="10"/>
      <c r="J193" s="10"/>
      <c r="K193" s="11"/>
      <c r="L193" s="10"/>
      <c r="M193" s="37"/>
    </row>
    <row r="194" spans="1:13" ht="15">
      <c r="A194" s="49" t="s">
        <v>18</v>
      </c>
      <c r="B194" s="49" t="s">
        <v>93</v>
      </c>
      <c r="C194" s="25">
        <v>84</v>
      </c>
      <c r="D194" s="26">
        <v>1</v>
      </c>
      <c r="E194" s="27">
        <f t="shared" si="17"/>
        <v>84</v>
      </c>
      <c r="F194" s="26">
        <v>1</v>
      </c>
      <c r="G194" s="48">
        <f t="shared" si="18"/>
        <v>84</v>
      </c>
      <c r="H194" s="9">
        <f t="shared" si="9"/>
        <v>96.6</v>
      </c>
      <c r="I194" s="10"/>
      <c r="J194" s="10"/>
      <c r="K194" s="11"/>
      <c r="L194" s="10"/>
      <c r="M194" s="37"/>
    </row>
    <row r="195" spans="1:13" ht="15">
      <c r="A195" s="49" t="s">
        <v>18</v>
      </c>
      <c r="B195" s="49" t="s">
        <v>23</v>
      </c>
      <c r="C195" s="25">
        <v>38.5</v>
      </c>
      <c r="D195" s="26">
        <v>1</v>
      </c>
      <c r="E195" s="27">
        <f t="shared" si="17"/>
        <v>38.5</v>
      </c>
      <c r="F195" s="26">
        <v>5</v>
      </c>
      <c r="G195" s="48">
        <f t="shared" si="18"/>
        <v>192.5</v>
      </c>
      <c r="H195" s="9">
        <f t="shared" si="9"/>
        <v>221.37499999999997</v>
      </c>
      <c r="I195" s="10"/>
      <c r="J195" s="10"/>
      <c r="K195" s="11"/>
      <c r="L195" s="10"/>
      <c r="M195" s="37"/>
    </row>
    <row r="196" spans="1:13" ht="15">
      <c r="A196" s="49" t="s">
        <v>94</v>
      </c>
      <c r="B196" s="49" t="s">
        <v>95</v>
      </c>
      <c r="C196" s="25">
        <v>188.7</v>
      </c>
      <c r="D196" s="26">
        <v>1</v>
      </c>
      <c r="E196" s="27">
        <f t="shared" si="17"/>
        <v>188.7</v>
      </c>
      <c r="F196" s="26">
        <v>2</v>
      </c>
      <c r="G196" s="48">
        <f t="shared" si="18"/>
        <v>377.4</v>
      </c>
      <c r="H196" s="9">
        <f t="shared" si="9"/>
        <v>434.00999999999993</v>
      </c>
      <c r="I196" s="10"/>
      <c r="J196" s="10"/>
      <c r="K196" s="11"/>
      <c r="L196" s="10"/>
      <c r="M196" s="37"/>
    </row>
    <row r="197" spans="1:13" ht="15">
      <c r="A197" s="49" t="s">
        <v>94</v>
      </c>
      <c r="B197" s="49" t="s">
        <v>96</v>
      </c>
      <c r="C197" s="25">
        <v>179</v>
      </c>
      <c r="D197" s="26">
        <v>10</v>
      </c>
      <c r="E197" s="27">
        <f aca="true" t="shared" si="19" ref="E197:E215">C197/D197</f>
        <v>17.9</v>
      </c>
      <c r="F197" s="26">
        <v>10</v>
      </c>
      <c r="G197" s="48">
        <f aca="true" t="shared" si="20" ref="G197:G213">F197*E197</f>
        <v>179</v>
      </c>
      <c r="H197" s="9">
        <f t="shared" si="9"/>
        <v>205.85</v>
      </c>
      <c r="I197" s="10"/>
      <c r="J197" s="10"/>
      <c r="K197" s="11"/>
      <c r="L197" s="10"/>
      <c r="M197" s="37"/>
    </row>
    <row r="198" spans="1:13" ht="15">
      <c r="A198" s="49" t="s">
        <v>94</v>
      </c>
      <c r="B198" s="49" t="s">
        <v>97</v>
      </c>
      <c r="C198" s="25">
        <v>179</v>
      </c>
      <c r="D198" s="26">
        <v>10</v>
      </c>
      <c r="E198" s="27">
        <f t="shared" si="19"/>
        <v>17.9</v>
      </c>
      <c r="F198" s="26">
        <v>10</v>
      </c>
      <c r="G198" s="48">
        <f t="shared" si="20"/>
        <v>179</v>
      </c>
      <c r="H198" s="9">
        <f t="shared" si="9"/>
        <v>205.85</v>
      </c>
      <c r="I198" s="40"/>
      <c r="J198" s="40"/>
      <c r="K198" s="41"/>
      <c r="L198" s="40"/>
      <c r="M198" s="52"/>
    </row>
    <row r="199" spans="1:13" ht="15">
      <c r="A199" s="49" t="s">
        <v>94</v>
      </c>
      <c r="B199" s="49" t="s">
        <v>98</v>
      </c>
      <c r="C199" s="25">
        <v>12</v>
      </c>
      <c r="D199" s="26">
        <v>1</v>
      </c>
      <c r="E199" s="27">
        <f t="shared" si="19"/>
        <v>12</v>
      </c>
      <c r="F199" s="26">
        <v>1</v>
      </c>
      <c r="G199" s="48">
        <f t="shared" si="20"/>
        <v>12</v>
      </c>
      <c r="H199" s="9">
        <f t="shared" si="9"/>
        <v>13.799999999999999</v>
      </c>
      <c r="I199" s="40"/>
      <c r="J199" s="40"/>
      <c r="K199" s="41"/>
      <c r="L199" s="40"/>
      <c r="M199" s="52"/>
    </row>
    <row r="200" spans="1:13" ht="15">
      <c r="A200" s="49" t="s">
        <v>99</v>
      </c>
      <c r="B200" s="49" t="s">
        <v>100</v>
      </c>
      <c r="C200" s="25">
        <v>125.5</v>
      </c>
      <c r="D200" s="26">
        <v>1</v>
      </c>
      <c r="E200" s="27">
        <f t="shared" si="19"/>
        <v>125.5</v>
      </c>
      <c r="F200" s="26">
        <v>1</v>
      </c>
      <c r="G200" s="48">
        <f t="shared" si="20"/>
        <v>125.5</v>
      </c>
      <c r="H200" s="9">
        <f t="shared" si="9"/>
        <v>144.325</v>
      </c>
      <c r="I200" s="40"/>
      <c r="J200" s="40"/>
      <c r="K200" s="41"/>
      <c r="L200" s="40"/>
      <c r="M200" s="52"/>
    </row>
    <row r="201" spans="1:13" ht="15">
      <c r="A201" s="49" t="s">
        <v>99</v>
      </c>
      <c r="B201" s="49" t="s">
        <v>101</v>
      </c>
      <c r="C201" s="25">
        <v>183.6</v>
      </c>
      <c r="D201" s="26">
        <v>1</v>
      </c>
      <c r="E201" s="27">
        <f t="shared" si="19"/>
        <v>183.6</v>
      </c>
      <c r="F201" s="26">
        <v>1</v>
      </c>
      <c r="G201" s="48">
        <f t="shared" si="20"/>
        <v>183.6</v>
      </c>
      <c r="H201" s="9">
        <f t="shared" si="9"/>
        <v>211.14</v>
      </c>
      <c r="I201" s="40"/>
      <c r="J201" s="40"/>
      <c r="K201" s="41"/>
      <c r="L201" s="40"/>
      <c r="M201" s="52"/>
    </row>
    <row r="202" spans="1:13" ht="15">
      <c r="A202" s="49" t="s">
        <v>99</v>
      </c>
      <c r="B202" s="49" t="s">
        <v>102</v>
      </c>
      <c r="C202" s="25">
        <v>72</v>
      </c>
      <c r="D202" s="26">
        <v>1</v>
      </c>
      <c r="E202" s="27">
        <f t="shared" si="19"/>
        <v>72</v>
      </c>
      <c r="F202" s="26">
        <v>2</v>
      </c>
      <c r="G202" s="48">
        <f t="shared" si="20"/>
        <v>144</v>
      </c>
      <c r="H202" s="9">
        <f t="shared" si="9"/>
        <v>165.6</v>
      </c>
      <c r="I202" s="40"/>
      <c r="J202" s="40"/>
      <c r="K202" s="41"/>
      <c r="L202" s="40"/>
      <c r="M202" s="52"/>
    </row>
    <row r="203" spans="1:13" ht="15">
      <c r="A203" s="49" t="s">
        <v>99</v>
      </c>
      <c r="B203" s="49" t="s">
        <v>103</v>
      </c>
      <c r="C203" s="25">
        <v>148</v>
      </c>
      <c r="D203" s="26">
        <v>1</v>
      </c>
      <c r="E203" s="27">
        <f t="shared" si="19"/>
        <v>148</v>
      </c>
      <c r="F203" s="26">
        <v>1</v>
      </c>
      <c r="G203" s="48">
        <f t="shared" si="20"/>
        <v>148</v>
      </c>
      <c r="H203" s="9">
        <f t="shared" si="9"/>
        <v>170.2</v>
      </c>
      <c r="I203" s="40"/>
      <c r="J203" s="40"/>
      <c r="K203" s="41"/>
      <c r="L203" s="40"/>
      <c r="M203" s="52"/>
    </row>
    <row r="204" spans="1:13" ht="15">
      <c r="A204" s="50" t="s">
        <v>22</v>
      </c>
      <c r="B204" s="49" t="s">
        <v>104</v>
      </c>
      <c r="C204" s="25">
        <v>52</v>
      </c>
      <c r="D204" s="26">
        <v>1</v>
      </c>
      <c r="E204" s="27">
        <f t="shared" si="19"/>
        <v>52</v>
      </c>
      <c r="F204" s="26">
        <v>2</v>
      </c>
      <c r="G204" s="48">
        <f t="shared" si="20"/>
        <v>104</v>
      </c>
      <c r="H204" s="9">
        <f t="shared" si="9"/>
        <v>119.6</v>
      </c>
      <c r="I204" s="40"/>
      <c r="J204" s="40"/>
      <c r="K204" s="41"/>
      <c r="L204" s="40"/>
      <c r="M204" s="52"/>
    </row>
    <row r="205" spans="1:13" ht="15">
      <c r="A205" s="50" t="s">
        <v>9</v>
      </c>
      <c r="B205" s="49" t="s">
        <v>104</v>
      </c>
      <c r="C205" s="25">
        <v>52</v>
      </c>
      <c r="D205" s="26">
        <v>1</v>
      </c>
      <c r="E205" s="27">
        <f t="shared" si="19"/>
        <v>52</v>
      </c>
      <c r="F205" s="26">
        <v>2</v>
      </c>
      <c r="G205" s="48">
        <f t="shared" si="20"/>
        <v>104</v>
      </c>
      <c r="H205" s="9">
        <f t="shared" si="9"/>
        <v>119.6</v>
      </c>
      <c r="I205" s="40"/>
      <c r="J205" s="40"/>
      <c r="K205" s="41"/>
      <c r="L205" s="40"/>
      <c r="M205" s="52"/>
    </row>
    <row r="206" spans="1:13" ht="15">
      <c r="A206" s="49" t="s">
        <v>25</v>
      </c>
      <c r="B206" s="49" t="s">
        <v>105</v>
      </c>
      <c r="C206" s="25">
        <v>27</v>
      </c>
      <c r="D206" s="26">
        <v>1</v>
      </c>
      <c r="E206" s="27">
        <f t="shared" si="19"/>
        <v>27</v>
      </c>
      <c r="F206" s="26">
        <v>1</v>
      </c>
      <c r="G206" s="48">
        <f t="shared" si="20"/>
        <v>27</v>
      </c>
      <c r="H206" s="9">
        <f t="shared" si="9"/>
        <v>31.049999999999997</v>
      </c>
      <c r="I206" s="40"/>
      <c r="J206" s="40"/>
      <c r="K206" s="41"/>
      <c r="L206" s="40"/>
      <c r="M206" s="52"/>
    </row>
    <row r="207" spans="1:13" ht="15">
      <c r="A207" s="49" t="s">
        <v>25</v>
      </c>
      <c r="B207" s="49" t="s">
        <v>106</v>
      </c>
      <c r="C207" s="25">
        <v>27</v>
      </c>
      <c r="D207" s="26">
        <v>1</v>
      </c>
      <c r="E207" s="27">
        <f t="shared" si="19"/>
        <v>27</v>
      </c>
      <c r="F207" s="26">
        <v>1</v>
      </c>
      <c r="G207" s="48">
        <f t="shared" si="20"/>
        <v>27</v>
      </c>
      <c r="H207" s="9">
        <f t="shared" si="9"/>
        <v>31.049999999999997</v>
      </c>
      <c r="I207" s="40"/>
      <c r="J207" s="40"/>
      <c r="K207" s="41"/>
      <c r="L207" s="40"/>
      <c r="M207" s="52"/>
    </row>
    <row r="208" spans="1:13" ht="15">
      <c r="A208" s="49" t="s">
        <v>25</v>
      </c>
      <c r="B208" s="49" t="s">
        <v>107</v>
      </c>
      <c r="C208" s="25">
        <v>27</v>
      </c>
      <c r="D208" s="26">
        <v>1</v>
      </c>
      <c r="E208" s="27">
        <f t="shared" si="19"/>
        <v>27</v>
      </c>
      <c r="F208" s="26">
        <v>1</v>
      </c>
      <c r="G208" s="48">
        <f t="shared" si="20"/>
        <v>27</v>
      </c>
      <c r="H208" s="9">
        <f t="shared" si="9"/>
        <v>31.049999999999997</v>
      </c>
      <c r="I208" s="40"/>
      <c r="J208" s="40"/>
      <c r="K208" s="41"/>
      <c r="L208" s="40"/>
      <c r="M208" s="52"/>
    </row>
    <row r="209" spans="1:13" ht="15">
      <c r="A209" s="49" t="s">
        <v>25</v>
      </c>
      <c r="B209" s="49" t="s">
        <v>108</v>
      </c>
      <c r="C209" s="25">
        <v>27</v>
      </c>
      <c r="D209" s="26">
        <v>1</v>
      </c>
      <c r="E209" s="27">
        <f t="shared" si="19"/>
        <v>27</v>
      </c>
      <c r="F209" s="26">
        <v>1</v>
      </c>
      <c r="G209" s="48">
        <f t="shared" si="20"/>
        <v>27</v>
      </c>
      <c r="H209" s="9">
        <f t="shared" si="9"/>
        <v>31.049999999999997</v>
      </c>
      <c r="I209" s="40"/>
      <c r="J209" s="40"/>
      <c r="K209" s="41"/>
      <c r="L209" s="40"/>
      <c r="M209" s="52"/>
    </row>
    <row r="210" spans="1:13" ht="15">
      <c r="A210" s="49" t="s">
        <v>25</v>
      </c>
      <c r="B210" s="49" t="s">
        <v>109</v>
      </c>
      <c r="C210" s="25">
        <v>27</v>
      </c>
      <c r="D210" s="26">
        <v>1</v>
      </c>
      <c r="E210" s="27">
        <f t="shared" si="19"/>
        <v>27</v>
      </c>
      <c r="F210" s="26">
        <v>1</v>
      </c>
      <c r="G210" s="48">
        <f t="shared" si="20"/>
        <v>27</v>
      </c>
      <c r="H210" s="9">
        <f t="shared" si="9"/>
        <v>31.049999999999997</v>
      </c>
      <c r="I210" s="40"/>
      <c r="J210" s="40"/>
      <c r="K210" s="41"/>
      <c r="L210" s="40"/>
      <c r="M210" s="52"/>
    </row>
    <row r="211" spans="1:13" ht="15">
      <c r="A211" s="49" t="s">
        <v>25</v>
      </c>
      <c r="B211" s="49" t="s">
        <v>110</v>
      </c>
      <c r="C211" s="25">
        <v>27</v>
      </c>
      <c r="D211" s="26">
        <v>1</v>
      </c>
      <c r="E211" s="27">
        <f t="shared" si="19"/>
        <v>27</v>
      </c>
      <c r="F211" s="26">
        <v>1</v>
      </c>
      <c r="G211" s="48">
        <f t="shared" si="20"/>
        <v>27</v>
      </c>
      <c r="H211" s="9">
        <f t="shared" si="9"/>
        <v>31.049999999999997</v>
      </c>
      <c r="I211" s="40"/>
      <c r="J211" s="40"/>
      <c r="K211" s="41"/>
      <c r="L211" s="40"/>
      <c r="M211" s="52"/>
    </row>
    <row r="212" spans="1:13" ht="15">
      <c r="A212" s="49" t="s">
        <v>21</v>
      </c>
      <c r="B212" s="49" t="s">
        <v>105</v>
      </c>
      <c r="C212" s="25">
        <v>27</v>
      </c>
      <c r="D212" s="26">
        <v>1</v>
      </c>
      <c r="E212" s="27">
        <f t="shared" si="19"/>
        <v>27</v>
      </c>
      <c r="F212" s="26">
        <v>1</v>
      </c>
      <c r="G212" s="48">
        <f t="shared" si="20"/>
        <v>27</v>
      </c>
      <c r="H212" s="9">
        <f t="shared" si="9"/>
        <v>31.049999999999997</v>
      </c>
      <c r="I212" s="40"/>
      <c r="J212" s="40"/>
      <c r="K212" s="41"/>
      <c r="L212" s="40"/>
      <c r="M212" s="52"/>
    </row>
    <row r="213" spans="1:13" ht="15">
      <c r="A213" s="49" t="s">
        <v>21</v>
      </c>
      <c r="B213" s="49" t="s">
        <v>106</v>
      </c>
      <c r="C213" s="25">
        <v>27</v>
      </c>
      <c r="D213" s="26">
        <v>1</v>
      </c>
      <c r="E213" s="27">
        <f t="shared" si="19"/>
        <v>27</v>
      </c>
      <c r="F213" s="26">
        <v>1</v>
      </c>
      <c r="G213" s="48">
        <f t="shared" si="20"/>
        <v>27</v>
      </c>
      <c r="H213" s="9">
        <f t="shared" si="9"/>
        <v>31.049999999999997</v>
      </c>
      <c r="I213" s="40"/>
      <c r="J213" s="40"/>
      <c r="K213" s="41"/>
      <c r="L213" s="40"/>
      <c r="M213" s="52"/>
    </row>
    <row r="214" spans="1:13" ht="15">
      <c r="A214" s="49" t="s">
        <v>21</v>
      </c>
      <c r="B214" s="49" t="s">
        <v>108</v>
      </c>
      <c r="C214" s="25">
        <v>27</v>
      </c>
      <c r="D214" s="26">
        <v>1</v>
      </c>
      <c r="E214" s="27">
        <f t="shared" si="19"/>
        <v>27</v>
      </c>
      <c r="F214" s="26">
        <v>1</v>
      </c>
      <c r="G214" s="48">
        <f aca="true" t="shared" si="21" ref="G214:G239">F214*E214</f>
        <v>27</v>
      </c>
      <c r="H214" s="9">
        <f t="shared" si="9"/>
        <v>31.049999999999997</v>
      </c>
      <c r="I214" s="40"/>
      <c r="J214" s="40"/>
      <c r="K214" s="41"/>
      <c r="L214" s="40"/>
      <c r="M214" s="52"/>
    </row>
    <row r="215" spans="1:13" ht="15">
      <c r="A215" s="49" t="s">
        <v>15</v>
      </c>
      <c r="B215" s="49" t="s">
        <v>111</v>
      </c>
      <c r="C215" s="25">
        <v>270</v>
      </c>
      <c r="D215" s="26">
        <v>1</v>
      </c>
      <c r="E215" s="27">
        <f t="shared" si="19"/>
        <v>270</v>
      </c>
      <c r="F215" s="26">
        <v>1</v>
      </c>
      <c r="G215" s="48">
        <f t="shared" si="21"/>
        <v>270</v>
      </c>
      <c r="H215" s="9">
        <f t="shared" si="9"/>
        <v>310.5</v>
      </c>
      <c r="I215" s="40"/>
      <c r="J215" s="40"/>
      <c r="K215" s="41"/>
      <c r="L215" s="40"/>
      <c r="M215" s="52"/>
    </row>
    <row r="216" spans="1:13" ht="15">
      <c r="A216" s="49" t="s">
        <v>15</v>
      </c>
      <c r="B216" s="49" t="s">
        <v>112</v>
      </c>
      <c r="C216" s="25">
        <v>28</v>
      </c>
      <c r="D216" s="26">
        <v>1</v>
      </c>
      <c r="E216" s="27">
        <f aca="true" t="shared" si="22" ref="E216:E239">C216/D216</f>
        <v>28</v>
      </c>
      <c r="F216" s="26">
        <v>1</v>
      </c>
      <c r="G216" s="48">
        <f t="shared" si="21"/>
        <v>28</v>
      </c>
      <c r="H216" s="9">
        <f t="shared" si="9"/>
        <v>32.199999999999996</v>
      </c>
      <c r="I216" s="40"/>
      <c r="J216" s="40"/>
      <c r="K216" s="41"/>
      <c r="L216" s="40"/>
      <c r="M216" s="52"/>
    </row>
    <row r="217" spans="1:13" ht="15">
      <c r="A217" s="49" t="s">
        <v>15</v>
      </c>
      <c r="B217" s="49" t="s">
        <v>113</v>
      </c>
      <c r="C217" s="25">
        <v>38</v>
      </c>
      <c r="D217" s="26">
        <v>1</v>
      </c>
      <c r="E217" s="27">
        <f t="shared" si="22"/>
        <v>38</v>
      </c>
      <c r="F217" s="26">
        <v>1</v>
      </c>
      <c r="G217" s="48">
        <f t="shared" si="21"/>
        <v>38</v>
      </c>
      <c r="H217" s="9">
        <f t="shared" si="9"/>
        <v>43.699999999999996</v>
      </c>
      <c r="I217" s="40"/>
      <c r="J217" s="40"/>
      <c r="K217" s="41"/>
      <c r="L217" s="40"/>
      <c r="M217" s="52"/>
    </row>
    <row r="218" spans="1:13" ht="15">
      <c r="A218" s="50" t="s">
        <v>15</v>
      </c>
      <c r="B218" s="49" t="s">
        <v>114</v>
      </c>
      <c r="C218" s="25">
        <v>50</v>
      </c>
      <c r="D218" s="26">
        <v>1</v>
      </c>
      <c r="E218" s="27">
        <f t="shared" si="22"/>
        <v>50</v>
      </c>
      <c r="F218" s="26">
        <v>1</v>
      </c>
      <c r="G218" s="48">
        <f t="shared" si="21"/>
        <v>50</v>
      </c>
      <c r="H218" s="9">
        <f t="shared" si="9"/>
        <v>57.49999999999999</v>
      </c>
      <c r="I218" s="40"/>
      <c r="J218" s="40"/>
      <c r="K218" s="41"/>
      <c r="L218" s="40"/>
      <c r="M218" s="52"/>
    </row>
    <row r="219" spans="1:13" ht="15">
      <c r="A219" s="50" t="s">
        <v>15</v>
      </c>
      <c r="B219" s="49" t="s">
        <v>115</v>
      </c>
      <c r="C219" s="25">
        <v>100</v>
      </c>
      <c r="D219" s="26">
        <v>1</v>
      </c>
      <c r="E219" s="27">
        <f t="shared" si="22"/>
        <v>100</v>
      </c>
      <c r="F219" s="26">
        <v>1</v>
      </c>
      <c r="G219" s="48">
        <f t="shared" si="21"/>
        <v>100</v>
      </c>
      <c r="H219" s="9">
        <f t="shared" si="9"/>
        <v>114.99999999999999</v>
      </c>
      <c r="I219" s="40"/>
      <c r="J219" s="40"/>
      <c r="K219" s="41"/>
      <c r="L219" s="40"/>
      <c r="M219" s="52"/>
    </row>
    <row r="220" spans="1:13" ht="15">
      <c r="A220" s="49" t="s">
        <v>117</v>
      </c>
      <c r="B220" s="49" t="s">
        <v>116</v>
      </c>
      <c r="C220" s="25">
        <v>12</v>
      </c>
      <c r="D220" s="26">
        <v>1</v>
      </c>
      <c r="E220" s="27">
        <f t="shared" si="22"/>
        <v>12</v>
      </c>
      <c r="F220" s="26">
        <v>3</v>
      </c>
      <c r="G220" s="48">
        <f t="shared" si="21"/>
        <v>36</v>
      </c>
      <c r="H220" s="9">
        <f t="shared" si="9"/>
        <v>41.4</v>
      </c>
      <c r="I220" s="40"/>
      <c r="J220" s="40"/>
      <c r="K220" s="41"/>
      <c r="L220" s="40"/>
      <c r="M220" s="52"/>
    </row>
    <row r="221" spans="1:13" ht="15">
      <c r="A221" s="49" t="s">
        <v>117</v>
      </c>
      <c r="B221" s="49" t="s">
        <v>118</v>
      </c>
      <c r="C221" s="25">
        <v>48</v>
      </c>
      <c r="D221" s="26">
        <v>1</v>
      </c>
      <c r="E221" s="27">
        <f t="shared" si="22"/>
        <v>48</v>
      </c>
      <c r="F221" s="26">
        <v>1</v>
      </c>
      <c r="G221" s="48">
        <f t="shared" si="21"/>
        <v>48</v>
      </c>
      <c r="H221" s="9">
        <f t="shared" si="9"/>
        <v>55.199999999999996</v>
      </c>
      <c r="I221" s="40"/>
      <c r="J221" s="40"/>
      <c r="K221" s="41"/>
      <c r="L221" s="40"/>
      <c r="M221" s="52"/>
    </row>
    <row r="222" spans="1:13" ht="15">
      <c r="A222" s="49" t="s">
        <v>117</v>
      </c>
      <c r="B222" s="49" t="s">
        <v>119</v>
      </c>
      <c r="C222" s="25">
        <v>42</v>
      </c>
      <c r="D222" s="26">
        <v>1</v>
      </c>
      <c r="E222" s="27">
        <f t="shared" si="22"/>
        <v>42</v>
      </c>
      <c r="F222" s="26">
        <v>1</v>
      </c>
      <c r="G222" s="48">
        <f t="shared" si="21"/>
        <v>42</v>
      </c>
      <c r="H222" s="9">
        <f t="shared" si="9"/>
        <v>48.3</v>
      </c>
      <c r="I222" s="40"/>
      <c r="J222" s="40"/>
      <c r="K222" s="41"/>
      <c r="L222" s="40"/>
      <c r="M222" s="52"/>
    </row>
    <row r="223" spans="1:13" ht="15">
      <c r="A223" s="49" t="s">
        <v>117</v>
      </c>
      <c r="B223" s="49" t="s">
        <v>120</v>
      </c>
      <c r="C223" s="25">
        <v>118.8</v>
      </c>
      <c r="D223" s="26">
        <v>1</v>
      </c>
      <c r="E223" s="27">
        <f t="shared" si="22"/>
        <v>118.8</v>
      </c>
      <c r="F223" s="26">
        <v>1</v>
      </c>
      <c r="G223" s="48">
        <f t="shared" si="21"/>
        <v>118.8</v>
      </c>
      <c r="H223" s="9">
        <f t="shared" si="9"/>
        <v>136.61999999999998</v>
      </c>
      <c r="I223" s="40"/>
      <c r="J223" s="40"/>
      <c r="K223" s="41"/>
      <c r="L223" s="40"/>
      <c r="M223" s="52"/>
    </row>
    <row r="224" spans="1:13" ht="15">
      <c r="A224" s="49" t="s">
        <v>18</v>
      </c>
      <c r="B224" s="49" t="s">
        <v>121</v>
      </c>
      <c r="C224" s="25">
        <v>157.5</v>
      </c>
      <c r="D224" s="26">
        <v>1</v>
      </c>
      <c r="E224" s="27">
        <f t="shared" si="22"/>
        <v>157.5</v>
      </c>
      <c r="F224" s="26">
        <v>1</v>
      </c>
      <c r="G224" s="48">
        <f t="shared" si="21"/>
        <v>157.5</v>
      </c>
      <c r="H224" s="9">
        <f t="shared" si="9"/>
        <v>181.125</v>
      </c>
      <c r="I224" s="40"/>
      <c r="J224" s="40"/>
      <c r="K224" s="41"/>
      <c r="L224" s="40"/>
      <c r="M224" s="52"/>
    </row>
    <row r="225" spans="1:13" ht="15">
      <c r="A225" s="49" t="s">
        <v>122</v>
      </c>
      <c r="B225" s="49" t="s">
        <v>123</v>
      </c>
      <c r="C225" s="25">
        <v>54.8</v>
      </c>
      <c r="D225" s="26">
        <v>1</v>
      </c>
      <c r="E225" s="27">
        <f t="shared" si="22"/>
        <v>54.8</v>
      </c>
      <c r="F225" s="26">
        <v>1</v>
      </c>
      <c r="G225" s="48">
        <f t="shared" si="21"/>
        <v>54.8</v>
      </c>
      <c r="H225" s="9">
        <f t="shared" si="9"/>
        <v>63.01999999999999</v>
      </c>
      <c r="I225" s="40"/>
      <c r="J225" s="40"/>
      <c r="K225" s="41"/>
      <c r="L225" s="40"/>
      <c r="M225" s="52"/>
    </row>
    <row r="226" spans="1:13" ht="15">
      <c r="A226" s="49" t="s">
        <v>122</v>
      </c>
      <c r="B226" s="49" t="s">
        <v>124</v>
      </c>
      <c r="C226" s="25">
        <v>70</v>
      </c>
      <c r="D226" s="26">
        <v>1</v>
      </c>
      <c r="E226" s="27">
        <f t="shared" si="22"/>
        <v>70</v>
      </c>
      <c r="F226" s="26">
        <v>1</v>
      </c>
      <c r="G226" s="48">
        <f t="shared" si="21"/>
        <v>70</v>
      </c>
      <c r="H226" s="9">
        <f t="shared" si="9"/>
        <v>80.5</v>
      </c>
      <c r="I226" s="40"/>
      <c r="J226" s="40"/>
      <c r="K226" s="41"/>
      <c r="L226" s="40"/>
      <c r="M226" s="52"/>
    </row>
    <row r="227" spans="1:13" ht="15">
      <c r="A227" s="49" t="s">
        <v>122</v>
      </c>
      <c r="B227" s="49" t="s">
        <v>125</v>
      </c>
      <c r="C227" s="25">
        <v>70</v>
      </c>
      <c r="D227" s="26">
        <v>1</v>
      </c>
      <c r="E227" s="27">
        <f t="shared" si="22"/>
        <v>70</v>
      </c>
      <c r="F227" s="26">
        <v>1</v>
      </c>
      <c r="G227" s="48">
        <f t="shared" si="21"/>
        <v>70</v>
      </c>
      <c r="H227" s="9">
        <f t="shared" si="9"/>
        <v>80.5</v>
      </c>
      <c r="I227" s="40"/>
      <c r="J227" s="40"/>
      <c r="K227" s="41"/>
      <c r="L227" s="40"/>
      <c r="M227" s="52"/>
    </row>
    <row r="228" spans="1:13" ht="15">
      <c r="A228" s="49" t="s">
        <v>126</v>
      </c>
      <c r="B228" s="49" t="s">
        <v>127</v>
      </c>
      <c r="C228" s="25">
        <v>29.5</v>
      </c>
      <c r="D228" s="26">
        <v>1</v>
      </c>
      <c r="E228" s="27">
        <f t="shared" si="22"/>
        <v>29.5</v>
      </c>
      <c r="F228" s="26">
        <v>1</v>
      </c>
      <c r="G228" s="48">
        <f t="shared" si="21"/>
        <v>29.5</v>
      </c>
      <c r="H228" s="9">
        <f t="shared" si="9"/>
        <v>33.925</v>
      </c>
      <c r="I228" s="40"/>
      <c r="J228" s="40"/>
      <c r="K228" s="41"/>
      <c r="L228" s="40"/>
      <c r="M228" s="52"/>
    </row>
    <row r="229" spans="1:13" ht="15">
      <c r="A229" s="49" t="s">
        <v>126</v>
      </c>
      <c r="B229" s="49" t="s">
        <v>128</v>
      </c>
      <c r="C229" s="25">
        <v>29.5</v>
      </c>
      <c r="D229" s="26">
        <v>1</v>
      </c>
      <c r="E229" s="27">
        <f>C229/D229</f>
        <v>29.5</v>
      </c>
      <c r="F229" s="26">
        <v>1</v>
      </c>
      <c r="G229" s="48">
        <f>F229*E229</f>
        <v>29.5</v>
      </c>
      <c r="H229" s="9">
        <f t="shared" si="9"/>
        <v>33.925</v>
      </c>
      <c r="I229" s="40"/>
      <c r="J229" s="40"/>
      <c r="K229" s="41"/>
      <c r="L229" s="40"/>
      <c r="M229" s="52"/>
    </row>
    <row r="230" spans="1:13" ht="15">
      <c r="A230" s="49" t="s">
        <v>126</v>
      </c>
      <c r="B230" s="49" t="s">
        <v>129</v>
      </c>
      <c r="C230" s="25">
        <v>28</v>
      </c>
      <c r="D230" s="26">
        <v>1</v>
      </c>
      <c r="E230" s="27">
        <f t="shared" si="22"/>
        <v>28</v>
      </c>
      <c r="F230" s="26">
        <v>1</v>
      </c>
      <c r="G230" s="48">
        <f t="shared" si="21"/>
        <v>28</v>
      </c>
      <c r="H230" s="9">
        <f t="shared" si="9"/>
        <v>32.199999999999996</v>
      </c>
      <c r="I230" s="40"/>
      <c r="J230" s="40"/>
      <c r="K230" s="41"/>
      <c r="L230" s="40"/>
      <c r="M230" s="52"/>
    </row>
    <row r="231" spans="1:13" ht="15">
      <c r="A231" s="49" t="s">
        <v>94</v>
      </c>
      <c r="B231" s="49" t="s">
        <v>130</v>
      </c>
      <c r="C231" s="25">
        <v>179</v>
      </c>
      <c r="D231" s="26">
        <v>10</v>
      </c>
      <c r="E231" s="27">
        <f t="shared" si="22"/>
        <v>17.9</v>
      </c>
      <c r="F231" s="26">
        <v>10</v>
      </c>
      <c r="G231" s="48">
        <f t="shared" si="21"/>
        <v>179</v>
      </c>
      <c r="H231" s="9">
        <f t="shared" si="9"/>
        <v>205.85</v>
      </c>
      <c r="I231" s="40"/>
      <c r="J231" s="40"/>
      <c r="K231" s="41"/>
      <c r="L231" s="40"/>
      <c r="M231" s="52"/>
    </row>
    <row r="232" spans="1:13" ht="15">
      <c r="A232" s="49" t="s">
        <v>94</v>
      </c>
      <c r="B232" s="49" t="s">
        <v>131</v>
      </c>
      <c r="C232" s="25">
        <v>233</v>
      </c>
      <c r="D232" s="26">
        <v>1</v>
      </c>
      <c r="E232" s="27">
        <f t="shared" si="22"/>
        <v>233</v>
      </c>
      <c r="F232" s="26">
        <v>1</v>
      </c>
      <c r="G232" s="48">
        <f t="shared" si="21"/>
        <v>233</v>
      </c>
      <c r="H232" s="9">
        <f t="shared" si="9"/>
        <v>267.95</v>
      </c>
      <c r="I232" s="40"/>
      <c r="J232" s="40"/>
      <c r="K232" s="41"/>
      <c r="L232" s="40"/>
      <c r="M232" s="52"/>
    </row>
    <row r="233" spans="1:13" ht="15">
      <c r="A233" s="49" t="s">
        <v>132</v>
      </c>
      <c r="B233" s="49" t="s">
        <v>133</v>
      </c>
      <c r="C233" s="25">
        <v>108.9</v>
      </c>
      <c r="D233" s="26">
        <v>1</v>
      </c>
      <c r="E233" s="27">
        <f t="shared" si="22"/>
        <v>108.9</v>
      </c>
      <c r="F233" s="26">
        <v>1</v>
      </c>
      <c r="G233" s="48">
        <f t="shared" si="21"/>
        <v>108.9</v>
      </c>
      <c r="H233" s="9">
        <f t="shared" si="9"/>
        <v>125.235</v>
      </c>
      <c r="I233" s="40"/>
      <c r="J233" s="40"/>
      <c r="K233" s="41"/>
      <c r="L233" s="40"/>
      <c r="M233" s="52"/>
    </row>
    <row r="234" spans="1:13" ht="15">
      <c r="A234" s="49" t="s">
        <v>132</v>
      </c>
      <c r="B234" s="49" t="s">
        <v>134</v>
      </c>
      <c r="C234" s="25">
        <v>25.5</v>
      </c>
      <c r="D234" s="26">
        <v>1</v>
      </c>
      <c r="E234" s="27">
        <f t="shared" si="22"/>
        <v>25.5</v>
      </c>
      <c r="F234" s="26">
        <v>1</v>
      </c>
      <c r="G234" s="48">
        <f t="shared" si="21"/>
        <v>25.5</v>
      </c>
      <c r="H234" s="9">
        <f t="shared" si="9"/>
        <v>29.325</v>
      </c>
      <c r="I234" s="40"/>
      <c r="J234" s="40"/>
      <c r="K234" s="41"/>
      <c r="L234" s="40"/>
      <c r="M234" s="52"/>
    </row>
    <row r="235" spans="1:13" ht="15">
      <c r="A235" s="49" t="s">
        <v>132</v>
      </c>
      <c r="B235" s="49" t="s">
        <v>26</v>
      </c>
      <c r="C235" s="25">
        <v>19.35</v>
      </c>
      <c r="D235" s="26">
        <v>1</v>
      </c>
      <c r="E235" s="27">
        <f t="shared" si="22"/>
        <v>19.35</v>
      </c>
      <c r="F235" s="26">
        <v>2</v>
      </c>
      <c r="G235" s="48">
        <f t="shared" si="21"/>
        <v>38.7</v>
      </c>
      <c r="H235" s="9">
        <f t="shared" si="9"/>
        <v>44.505</v>
      </c>
      <c r="I235" s="40"/>
      <c r="J235" s="40"/>
      <c r="K235" s="41"/>
      <c r="L235" s="40"/>
      <c r="M235" s="52"/>
    </row>
    <row r="236" spans="1:13" ht="15">
      <c r="A236" s="49" t="s">
        <v>132</v>
      </c>
      <c r="B236" s="49" t="s">
        <v>135</v>
      </c>
      <c r="C236" s="25">
        <v>28.5</v>
      </c>
      <c r="D236" s="26">
        <v>1</v>
      </c>
      <c r="E236" s="27">
        <f t="shared" si="22"/>
        <v>28.5</v>
      </c>
      <c r="F236" s="26">
        <v>1</v>
      </c>
      <c r="G236" s="48">
        <f t="shared" si="21"/>
        <v>28.5</v>
      </c>
      <c r="H236" s="9">
        <f t="shared" si="9"/>
        <v>32.775</v>
      </c>
      <c r="I236" s="40"/>
      <c r="J236" s="40"/>
      <c r="K236" s="41"/>
      <c r="L236" s="40"/>
      <c r="M236" s="52"/>
    </row>
    <row r="237" spans="1:13" ht="15">
      <c r="A237" s="49" t="s">
        <v>132</v>
      </c>
      <c r="B237" s="49" t="s">
        <v>136</v>
      </c>
      <c r="C237" s="25">
        <v>49</v>
      </c>
      <c r="D237" s="26">
        <v>1</v>
      </c>
      <c r="E237" s="27">
        <f t="shared" si="22"/>
        <v>49</v>
      </c>
      <c r="F237" s="26">
        <v>1</v>
      </c>
      <c r="G237" s="48">
        <f t="shared" si="21"/>
        <v>49</v>
      </c>
      <c r="H237" s="9">
        <f t="shared" si="9"/>
        <v>56.349999999999994</v>
      </c>
      <c r="I237" s="40"/>
      <c r="J237" s="40"/>
      <c r="K237" s="41"/>
      <c r="L237" s="40"/>
      <c r="M237" s="52"/>
    </row>
    <row r="238" spans="1:13" ht="15">
      <c r="A238" s="49" t="s">
        <v>132</v>
      </c>
      <c r="B238" s="49" t="s">
        <v>137</v>
      </c>
      <c r="C238" s="25">
        <v>49</v>
      </c>
      <c r="D238" s="26">
        <v>1</v>
      </c>
      <c r="E238" s="27">
        <f t="shared" si="22"/>
        <v>49</v>
      </c>
      <c r="F238" s="26">
        <v>1</v>
      </c>
      <c r="G238" s="48">
        <f t="shared" si="21"/>
        <v>49</v>
      </c>
      <c r="H238" s="9">
        <f t="shared" si="9"/>
        <v>56.349999999999994</v>
      </c>
      <c r="I238" s="40"/>
      <c r="J238" s="40"/>
      <c r="K238" s="41"/>
      <c r="L238" s="40"/>
      <c r="M238" s="52"/>
    </row>
    <row r="239" spans="1:13" ht="15">
      <c r="A239" s="49" t="s">
        <v>132</v>
      </c>
      <c r="B239" s="49" t="s">
        <v>138</v>
      </c>
      <c r="C239" s="25">
        <v>49</v>
      </c>
      <c r="D239" s="26">
        <v>1</v>
      </c>
      <c r="E239" s="27">
        <f t="shared" si="22"/>
        <v>49</v>
      </c>
      <c r="F239" s="26">
        <v>1</v>
      </c>
      <c r="G239" s="48">
        <f t="shared" si="21"/>
        <v>49</v>
      </c>
      <c r="H239" s="9">
        <f t="shared" si="9"/>
        <v>56.349999999999994</v>
      </c>
      <c r="I239" s="40"/>
      <c r="J239" s="40"/>
      <c r="K239" s="41"/>
      <c r="L239" s="40"/>
      <c r="M239" s="52"/>
    </row>
    <row r="240" spans="1:13" ht="15">
      <c r="A240" s="49" t="s">
        <v>18</v>
      </c>
      <c r="B240" s="49" t="s">
        <v>139</v>
      </c>
      <c r="C240" s="25">
        <v>148</v>
      </c>
      <c r="D240" s="26">
        <v>1</v>
      </c>
      <c r="E240" s="27">
        <f aca="true" t="shared" si="23" ref="E240:E270">C240/D240</f>
        <v>148</v>
      </c>
      <c r="F240" s="26">
        <v>1</v>
      </c>
      <c r="G240" s="48">
        <f aca="true" t="shared" si="24" ref="G240:G254">F240*E240</f>
        <v>148</v>
      </c>
      <c r="H240" s="9">
        <f t="shared" si="9"/>
        <v>170.2</v>
      </c>
      <c r="I240" s="40"/>
      <c r="J240" s="40"/>
      <c r="K240" s="41"/>
      <c r="L240" s="40"/>
      <c r="M240" s="52"/>
    </row>
    <row r="241" spans="1:13" ht="15">
      <c r="A241" s="49" t="s">
        <v>18</v>
      </c>
      <c r="B241" s="49" t="s">
        <v>140</v>
      </c>
      <c r="C241" s="25">
        <v>56.45</v>
      </c>
      <c r="D241" s="26">
        <v>1</v>
      </c>
      <c r="E241" s="27">
        <f t="shared" si="23"/>
        <v>56.45</v>
      </c>
      <c r="F241" s="26">
        <v>1</v>
      </c>
      <c r="G241" s="48">
        <f t="shared" si="24"/>
        <v>56.45</v>
      </c>
      <c r="H241" s="9">
        <f t="shared" si="9"/>
        <v>64.9175</v>
      </c>
      <c r="I241" s="40"/>
      <c r="J241" s="40"/>
      <c r="K241" s="41"/>
      <c r="L241" s="40"/>
      <c r="M241" s="52"/>
    </row>
    <row r="242" spans="1:13" ht="15">
      <c r="A242" s="49" t="s">
        <v>18</v>
      </c>
      <c r="B242" s="49" t="s">
        <v>141</v>
      </c>
      <c r="C242" s="25">
        <v>22</v>
      </c>
      <c r="D242" s="26">
        <v>1</v>
      </c>
      <c r="E242" s="27">
        <f t="shared" si="23"/>
        <v>22</v>
      </c>
      <c r="F242" s="26">
        <v>1</v>
      </c>
      <c r="G242" s="48">
        <f t="shared" si="24"/>
        <v>22</v>
      </c>
      <c r="H242" s="9">
        <f t="shared" si="9"/>
        <v>25.299999999999997</v>
      </c>
      <c r="I242" s="40"/>
      <c r="J242" s="40"/>
      <c r="K242" s="41"/>
      <c r="L242" s="40"/>
      <c r="M242" s="52"/>
    </row>
    <row r="243" spans="1:13" ht="15">
      <c r="A243" s="49" t="s">
        <v>142</v>
      </c>
      <c r="B243" s="49" t="s">
        <v>143</v>
      </c>
      <c r="C243" s="25">
        <v>51.1</v>
      </c>
      <c r="D243" s="26">
        <v>1</v>
      </c>
      <c r="E243" s="27">
        <f t="shared" si="23"/>
        <v>51.1</v>
      </c>
      <c r="F243" s="26">
        <v>1</v>
      </c>
      <c r="G243" s="48">
        <f t="shared" si="24"/>
        <v>51.1</v>
      </c>
      <c r="H243" s="9">
        <f t="shared" si="9"/>
        <v>58.765</v>
      </c>
      <c r="I243" s="40"/>
      <c r="J243" s="40"/>
      <c r="K243" s="41"/>
      <c r="L243" s="40"/>
      <c r="M243" s="52"/>
    </row>
    <row r="244" spans="1:13" ht="15">
      <c r="A244" s="49" t="s">
        <v>142</v>
      </c>
      <c r="B244" s="49" t="s">
        <v>144</v>
      </c>
      <c r="C244" s="25">
        <v>32.3</v>
      </c>
      <c r="D244" s="26">
        <v>1</v>
      </c>
      <c r="E244" s="27">
        <f t="shared" si="23"/>
        <v>32.3</v>
      </c>
      <c r="F244" s="26">
        <v>1</v>
      </c>
      <c r="G244" s="48">
        <f t="shared" si="24"/>
        <v>32.3</v>
      </c>
      <c r="H244" s="9">
        <f t="shared" si="9"/>
        <v>37.144999999999996</v>
      </c>
      <c r="I244" s="40"/>
      <c r="J244" s="40"/>
      <c r="K244" s="41"/>
      <c r="L244" s="40"/>
      <c r="M244" s="52"/>
    </row>
    <row r="245" spans="1:13" ht="15">
      <c r="A245" s="49" t="s">
        <v>142</v>
      </c>
      <c r="B245" s="49" t="s">
        <v>145</v>
      </c>
      <c r="C245" s="25">
        <v>18.85</v>
      </c>
      <c r="D245" s="26">
        <v>1</v>
      </c>
      <c r="E245" s="27">
        <f t="shared" si="23"/>
        <v>18.85</v>
      </c>
      <c r="F245" s="26">
        <v>1</v>
      </c>
      <c r="G245" s="48">
        <f t="shared" si="24"/>
        <v>18.85</v>
      </c>
      <c r="H245" s="9">
        <f t="shared" si="9"/>
        <v>21.6775</v>
      </c>
      <c r="I245" s="40"/>
      <c r="J245" s="40"/>
      <c r="K245" s="41"/>
      <c r="L245" s="40"/>
      <c r="M245" s="52"/>
    </row>
    <row r="246" spans="1:13" ht="15">
      <c r="A246" s="49" t="s">
        <v>142</v>
      </c>
      <c r="B246" s="49" t="s">
        <v>146</v>
      </c>
      <c r="C246" s="25">
        <v>37.8</v>
      </c>
      <c r="D246" s="26">
        <v>1</v>
      </c>
      <c r="E246" s="27">
        <f t="shared" si="23"/>
        <v>37.8</v>
      </c>
      <c r="F246" s="26">
        <v>1</v>
      </c>
      <c r="G246" s="48">
        <f t="shared" si="24"/>
        <v>37.8</v>
      </c>
      <c r="H246" s="9">
        <f t="shared" si="9"/>
        <v>43.46999999999999</v>
      </c>
      <c r="I246" s="40"/>
      <c r="J246" s="40"/>
      <c r="K246" s="41"/>
      <c r="L246" s="40"/>
      <c r="M246" s="52"/>
    </row>
    <row r="247" spans="1:13" ht="15">
      <c r="A247" s="49" t="s">
        <v>142</v>
      </c>
      <c r="B247" s="49" t="s">
        <v>147</v>
      </c>
      <c r="C247" s="25">
        <v>47.25</v>
      </c>
      <c r="D247" s="26">
        <v>1</v>
      </c>
      <c r="E247" s="27">
        <f t="shared" si="23"/>
        <v>47.25</v>
      </c>
      <c r="F247" s="26">
        <v>1</v>
      </c>
      <c r="G247" s="48">
        <f t="shared" si="24"/>
        <v>47.25</v>
      </c>
      <c r="H247" s="9">
        <f t="shared" si="9"/>
        <v>54.3375</v>
      </c>
      <c r="I247" s="40"/>
      <c r="J247" s="40"/>
      <c r="K247" s="41"/>
      <c r="L247" s="40"/>
      <c r="M247" s="52"/>
    </row>
    <row r="248" spans="1:13" ht="15">
      <c r="A248" s="49" t="s">
        <v>148</v>
      </c>
      <c r="B248" s="49" t="s">
        <v>149</v>
      </c>
      <c r="C248" s="25">
        <v>37.5</v>
      </c>
      <c r="D248" s="26">
        <v>1</v>
      </c>
      <c r="E248" s="27">
        <f t="shared" si="23"/>
        <v>37.5</v>
      </c>
      <c r="F248" s="26">
        <v>1</v>
      </c>
      <c r="G248" s="48">
        <f t="shared" si="24"/>
        <v>37.5</v>
      </c>
      <c r="H248" s="9">
        <f t="shared" si="9"/>
        <v>43.125</v>
      </c>
      <c r="I248" s="40"/>
      <c r="J248" s="40"/>
      <c r="K248" s="41"/>
      <c r="L248" s="40"/>
      <c r="M248" s="52"/>
    </row>
    <row r="249" spans="1:13" ht="15">
      <c r="A249" s="49" t="s">
        <v>148</v>
      </c>
      <c r="B249" s="49" t="s">
        <v>150</v>
      </c>
      <c r="C249" s="25">
        <v>34</v>
      </c>
      <c r="D249" s="26">
        <v>1</v>
      </c>
      <c r="E249" s="27">
        <f t="shared" si="23"/>
        <v>34</v>
      </c>
      <c r="F249" s="26">
        <v>1</v>
      </c>
      <c r="G249" s="48">
        <f t="shared" si="24"/>
        <v>34</v>
      </c>
      <c r="H249" s="9">
        <f t="shared" si="9"/>
        <v>39.099999999999994</v>
      </c>
      <c r="I249" s="40"/>
      <c r="J249" s="40"/>
      <c r="K249" s="41"/>
      <c r="L249" s="40"/>
      <c r="M249" s="52"/>
    </row>
    <row r="250" spans="1:13" ht="15">
      <c r="A250" s="49" t="s">
        <v>151</v>
      </c>
      <c r="B250" s="49" t="s">
        <v>152</v>
      </c>
      <c r="C250" s="25">
        <v>57.6</v>
      </c>
      <c r="D250" s="26">
        <v>1</v>
      </c>
      <c r="E250" s="27">
        <f t="shared" si="23"/>
        <v>57.6</v>
      </c>
      <c r="F250" s="26">
        <v>1</v>
      </c>
      <c r="G250" s="48">
        <f t="shared" si="24"/>
        <v>57.6</v>
      </c>
      <c r="H250" s="9">
        <f t="shared" si="9"/>
        <v>66.24</v>
      </c>
      <c r="I250" s="40"/>
      <c r="J250" s="40"/>
      <c r="K250" s="41"/>
      <c r="L250" s="40"/>
      <c r="M250" s="52"/>
    </row>
    <row r="251" spans="1:13" ht="15">
      <c r="A251" s="49" t="s">
        <v>151</v>
      </c>
      <c r="B251" s="49" t="s">
        <v>153</v>
      </c>
      <c r="C251" s="25">
        <v>57.6</v>
      </c>
      <c r="D251" s="26">
        <v>1</v>
      </c>
      <c r="E251" s="27">
        <f t="shared" si="23"/>
        <v>57.6</v>
      </c>
      <c r="F251" s="26">
        <v>1</v>
      </c>
      <c r="G251" s="48">
        <f t="shared" si="24"/>
        <v>57.6</v>
      </c>
      <c r="H251" s="9">
        <f t="shared" si="9"/>
        <v>66.24</v>
      </c>
      <c r="I251" s="40"/>
      <c r="J251" s="40"/>
      <c r="K251" s="41"/>
      <c r="L251" s="40"/>
      <c r="M251" s="52"/>
    </row>
    <row r="252" spans="1:13" ht="15">
      <c r="A252" s="49" t="s">
        <v>151</v>
      </c>
      <c r="B252" s="49" t="s">
        <v>154</v>
      </c>
      <c r="C252" s="25">
        <v>37.2</v>
      </c>
      <c r="D252" s="26">
        <v>1</v>
      </c>
      <c r="E252" s="27">
        <f t="shared" si="23"/>
        <v>37.2</v>
      </c>
      <c r="F252" s="26">
        <v>1</v>
      </c>
      <c r="G252" s="48">
        <f t="shared" si="24"/>
        <v>37.2</v>
      </c>
      <c r="H252" s="9">
        <f t="shared" si="9"/>
        <v>42.78</v>
      </c>
      <c r="I252" s="40"/>
      <c r="J252" s="40"/>
      <c r="K252" s="41"/>
      <c r="L252" s="40"/>
      <c r="M252" s="52"/>
    </row>
    <row r="253" spans="1:13" ht="15">
      <c r="A253" s="49" t="s">
        <v>151</v>
      </c>
      <c r="B253" s="49" t="s">
        <v>155</v>
      </c>
      <c r="C253" s="25">
        <v>37.2</v>
      </c>
      <c r="D253" s="26">
        <v>1</v>
      </c>
      <c r="E253" s="27">
        <f t="shared" si="23"/>
        <v>37.2</v>
      </c>
      <c r="F253" s="26">
        <v>1</v>
      </c>
      <c r="G253" s="48">
        <f t="shared" si="24"/>
        <v>37.2</v>
      </c>
      <c r="H253" s="9">
        <f t="shared" si="9"/>
        <v>42.78</v>
      </c>
      <c r="I253" s="40"/>
      <c r="J253" s="40"/>
      <c r="K253" s="41"/>
      <c r="L253" s="40"/>
      <c r="M253" s="52"/>
    </row>
    <row r="254" spans="1:13" ht="15">
      <c r="A254" s="49" t="s">
        <v>151</v>
      </c>
      <c r="B254" s="49" t="s">
        <v>156</v>
      </c>
      <c r="C254" s="25">
        <v>37.2</v>
      </c>
      <c r="D254" s="26">
        <v>1</v>
      </c>
      <c r="E254" s="27">
        <f t="shared" si="23"/>
        <v>37.2</v>
      </c>
      <c r="F254" s="26">
        <v>1</v>
      </c>
      <c r="G254" s="48">
        <f t="shared" si="24"/>
        <v>37.2</v>
      </c>
      <c r="H254" s="9">
        <f t="shared" si="9"/>
        <v>42.78</v>
      </c>
      <c r="I254" s="40"/>
      <c r="J254" s="40"/>
      <c r="K254" s="41"/>
      <c r="L254" s="40"/>
      <c r="M254" s="52"/>
    </row>
    <row r="255" spans="1:13" ht="15">
      <c r="A255" s="50" t="s">
        <v>15</v>
      </c>
      <c r="B255" s="49" t="s">
        <v>156</v>
      </c>
      <c r="C255" s="25">
        <v>37.2</v>
      </c>
      <c r="D255" s="26">
        <v>1</v>
      </c>
      <c r="E255" s="27">
        <f>C255/D255</f>
        <v>37.2</v>
      </c>
      <c r="F255" s="26">
        <v>1</v>
      </c>
      <c r="G255" s="48">
        <f>F255*E255</f>
        <v>37.2</v>
      </c>
      <c r="H255" s="9">
        <f t="shared" si="9"/>
        <v>42.78</v>
      </c>
      <c r="I255" s="40"/>
      <c r="J255" s="40"/>
      <c r="K255" s="41"/>
      <c r="L255" s="40"/>
      <c r="M255" s="52"/>
    </row>
    <row r="256" spans="1:13" ht="15">
      <c r="A256" s="50"/>
      <c r="B256" s="51"/>
      <c r="C256" s="25"/>
      <c r="D256" s="26"/>
      <c r="E256" s="27" t="e">
        <f t="shared" si="23"/>
        <v>#DIV/0!</v>
      </c>
      <c r="F256" s="26"/>
      <c r="G256" s="28"/>
      <c r="H256" s="9">
        <f t="shared" si="9"/>
        <v>0</v>
      </c>
      <c r="I256" s="40"/>
      <c r="J256" s="40"/>
      <c r="K256" s="41"/>
      <c r="L256" s="40"/>
      <c r="M256" s="52"/>
    </row>
    <row r="257" spans="1:13" ht="15">
      <c r="A257" s="50"/>
      <c r="B257" s="51"/>
      <c r="C257" s="25"/>
      <c r="D257" s="26"/>
      <c r="E257" s="27" t="e">
        <f t="shared" si="23"/>
        <v>#DIV/0!</v>
      </c>
      <c r="F257" s="26"/>
      <c r="G257" s="28"/>
      <c r="H257" s="9">
        <f t="shared" si="9"/>
        <v>0</v>
      </c>
      <c r="I257" s="40"/>
      <c r="J257" s="40"/>
      <c r="K257" s="41"/>
      <c r="L257" s="40"/>
      <c r="M257" s="52"/>
    </row>
    <row r="258" spans="1:13" ht="15">
      <c r="A258" s="50"/>
      <c r="B258" s="51"/>
      <c r="C258" s="25"/>
      <c r="D258" s="26"/>
      <c r="E258" s="27" t="e">
        <f t="shared" si="23"/>
        <v>#DIV/0!</v>
      </c>
      <c r="F258" s="26"/>
      <c r="G258" s="28"/>
      <c r="H258" s="9">
        <f t="shared" si="9"/>
        <v>0</v>
      </c>
      <c r="I258" s="40"/>
      <c r="J258" s="40"/>
      <c r="K258" s="41"/>
      <c r="L258" s="40"/>
      <c r="M258" s="52"/>
    </row>
    <row r="259" spans="1:13" ht="15">
      <c r="A259" s="50"/>
      <c r="B259" s="51"/>
      <c r="C259" s="25"/>
      <c r="D259" s="26"/>
      <c r="E259" s="27" t="e">
        <f t="shared" si="23"/>
        <v>#DIV/0!</v>
      </c>
      <c r="F259" s="26"/>
      <c r="G259" s="28"/>
      <c r="H259" s="9">
        <f t="shared" si="9"/>
        <v>0</v>
      </c>
      <c r="I259" s="40"/>
      <c r="J259" s="40"/>
      <c r="K259" s="41"/>
      <c r="L259" s="40"/>
      <c r="M259" s="52"/>
    </row>
    <row r="260" spans="1:13" ht="15">
      <c r="A260" s="50"/>
      <c r="B260" s="51"/>
      <c r="C260" s="25"/>
      <c r="D260" s="26"/>
      <c r="E260" s="27" t="e">
        <f t="shared" si="23"/>
        <v>#DIV/0!</v>
      </c>
      <c r="F260" s="26"/>
      <c r="G260" s="28"/>
      <c r="H260" s="9">
        <f t="shared" si="9"/>
        <v>0</v>
      </c>
      <c r="I260" s="40"/>
      <c r="J260" s="40"/>
      <c r="K260" s="41"/>
      <c r="L260" s="40"/>
      <c r="M260" s="52"/>
    </row>
    <row r="261" spans="1:13" ht="15">
      <c r="A261" s="50"/>
      <c r="B261" s="51"/>
      <c r="C261" s="25"/>
      <c r="D261" s="26"/>
      <c r="E261" s="27" t="e">
        <f t="shared" si="23"/>
        <v>#DIV/0!</v>
      </c>
      <c r="F261" s="26"/>
      <c r="G261" s="28"/>
      <c r="H261" s="9">
        <f t="shared" si="9"/>
        <v>0</v>
      </c>
      <c r="I261" s="40"/>
      <c r="J261" s="40"/>
      <c r="K261" s="41"/>
      <c r="L261" s="40"/>
      <c r="M261" s="52"/>
    </row>
    <row r="262" spans="1:13" ht="15">
      <c r="A262" s="50"/>
      <c r="B262" s="51"/>
      <c r="C262" s="25"/>
      <c r="D262" s="26"/>
      <c r="E262" s="27" t="e">
        <f t="shared" si="23"/>
        <v>#DIV/0!</v>
      </c>
      <c r="F262" s="26"/>
      <c r="G262" s="28"/>
      <c r="H262" s="9">
        <f t="shared" si="9"/>
        <v>0</v>
      </c>
      <c r="I262" s="40"/>
      <c r="J262" s="40"/>
      <c r="K262" s="41"/>
      <c r="L262" s="40"/>
      <c r="M262" s="52"/>
    </row>
    <row r="263" spans="1:13" ht="15">
      <c r="A263" s="50"/>
      <c r="B263" s="51"/>
      <c r="C263" s="25"/>
      <c r="D263" s="26"/>
      <c r="E263" s="27" t="e">
        <f t="shared" si="23"/>
        <v>#DIV/0!</v>
      </c>
      <c r="F263" s="26"/>
      <c r="G263" s="28"/>
      <c r="H263" s="9">
        <f t="shared" si="9"/>
        <v>0</v>
      </c>
      <c r="I263" s="40"/>
      <c r="J263" s="40"/>
      <c r="K263" s="41"/>
      <c r="L263" s="40"/>
      <c r="M263" s="52"/>
    </row>
    <row r="264" spans="1:13" ht="15">
      <c r="A264" s="50"/>
      <c r="B264" s="51"/>
      <c r="C264" s="25"/>
      <c r="D264" s="26"/>
      <c r="E264" s="27" t="e">
        <f t="shared" si="23"/>
        <v>#DIV/0!</v>
      </c>
      <c r="F264" s="26"/>
      <c r="G264" s="28"/>
      <c r="H264" s="9">
        <f t="shared" si="9"/>
        <v>0</v>
      </c>
      <c r="I264" s="40"/>
      <c r="J264" s="40"/>
      <c r="K264" s="41"/>
      <c r="L264" s="40"/>
      <c r="M264" s="52"/>
    </row>
    <row r="265" spans="1:13" ht="15">
      <c r="A265" s="50"/>
      <c r="B265" s="51"/>
      <c r="C265" s="25"/>
      <c r="D265" s="26"/>
      <c r="E265" s="27" t="e">
        <f t="shared" si="23"/>
        <v>#DIV/0!</v>
      </c>
      <c r="F265" s="26"/>
      <c r="G265" s="28"/>
      <c r="H265" s="9">
        <f t="shared" si="9"/>
        <v>0</v>
      </c>
      <c r="I265" s="40"/>
      <c r="J265" s="40"/>
      <c r="K265" s="41"/>
      <c r="L265" s="40"/>
      <c r="M265" s="52"/>
    </row>
    <row r="266" spans="1:13" ht="15">
      <c r="A266" s="50"/>
      <c r="B266" s="51"/>
      <c r="C266" s="25"/>
      <c r="D266" s="26"/>
      <c r="E266" s="27" t="e">
        <f t="shared" si="23"/>
        <v>#DIV/0!</v>
      </c>
      <c r="F266" s="26"/>
      <c r="G266" s="28"/>
      <c r="H266" s="9">
        <f t="shared" si="9"/>
        <v>0</v>
      </c>
      <c r="I266" s="40"/>
      <c r="J266" s="40"/>
      <c r="K266" s="41"/>
      <c r="L266" s="40"/>
      <c r="M266" s="52"/>
    </row>
    <row r="267" spans="1:13" ht="15">
      <c r="A267" s="50"/>
      <c r="B267" s="51"/>
      <c r="C267" s="25"/>
      <c r="D267" s="26"/>
      <c r="E267" s="27" t="e">
        <f t="shared" si="23"/>
        <v>#DIV/0!</v>
      </c>
      <c r="F267" s="26"/>
      <c r="G267" s="28"/>
      <c r="H267" s="9">
        <f t="shared" si="9"/>
        <v>0</v>
      </c>
      <c r="I267" s="40"/>
      <c r="J267" s="40"/>
      <c r="K267" s="41"/>
      <c r="L267" s="40"/>
      <c r="M267" s="52"/>
    </row>
    <row r="268" spans="1:13" ht="15">
      <c r="A268" s="50"/>
      <c r="B268" s="51"/>
      <c r="C268" s="25"/>
      <c r="D268" s="26"/>
      <c r="E268" s="27" t="e">
        <f t="shared" si="23"/>
        <v>#DIV/0!</v>
      </c>
      <c r="F268" s="26"/>
      <c r="G268" s="28"/>
      <c r="H268" s="9">
        <f t="shared" si="9"/>
        <v>0</v>
      </c>
      <c r="I268" s="40"/>
      <c r="J268" s="40"/>
      <c r="K268" s="41"/>
      <c r="L268" s="40"/>
      <c r="M268" s="52"/>
    </row>
    <row r="269" spans="1:13" ht="15">
      <c r="A269" s="50"/>
      <c r="B269" s="51"/>
      <c r="C269" s="25"/>
      <c r="D269" s="26"/>
      <c r="E269" s="27" t="e">
        <f t="shared" si="23"/>
        <v>#DIV/0!</v>
      </c>
      <c r="F269" s="26"/>
      <c r="G269" s="28"/>
      <c r="H269" s="9">
        <f t="shared" si="9"/>
        <v>0</v>
      </c>
      <c r="I269" s="40"/>
      <c r="J269" s="40"/>
      <c r="K269" s="41"/>
      <c r="L269" s="40"/>
      <c r="M269" s="52"/>
    </row>
    <row r="270" spans="1:13" ht="15">
      <c r="A270" s="50"/>
      <c r="B270" s="51"/>
      <c r="C270" s="25"/>
      <c r="D270" s="26"/>
      <c r="E270" s="27" t="e">
        <f t="shared" si="23"/>
        <v>#DIV/0!</v>
      </c>
      <c r="F270" s="26"/>
      <c r="G270" s="28"/>
      <c r="H270" s="9">
        <f t="shared" si="9"/>
        <v>0</v>
      </c>
      <c r="I270" s="40"/>
      <c r="J270" s="40"/>
      <c r="K270" s="41"/>
      <c r="L270" s="40"/>
      <c r="M270" s="52"/>
    </row>
    <row r="271" spans="1:13" ht="15">
      <c r="A271" s="50"/>
      <c r="B271" s="51"/>
      <c r="C271" s="25"/>
      <c r="D271" s="26"/>
      <c r="E271" s="27" t="e">
        <f>C271/D271</f>
        <v>#DIV/0!</v>
      </c>
      <c r="F271" s="26"/>
      <c r="G271" s="28"/>
      <c r="H271" s="9">
        <f t="shared" si="9"/>
        <v>0</v>
      </c>
      <c r="I271" s="40"/>
      <c r="J271" s="40"/>
      <c r="K271" s="41"/>
      <c r="L271" s="40"/>
      <c r="M271" s="52"/>
    </row>
    <row r="272" spans="1:13" ht="15.75" thickBot="1">
      <c r="A272" s="44"/>
      <c r="B272" s="46"/>
      <c r="C272" s="25"/>
      <c r="D272" s="26"/>
      <c r="E272" s="33" t="e">
        <f>C272/D272</f>
        <v>#DIV/0!</v>
      </c>
      <c r="F272" s="32"/>
      <c r="G272" s="34"/>
      <c r="H272" s="15">
        <f t="shared" si="9"/>
        <v>0</v>
      </c>
      <c r="I272" s="16"/>
      <c r="J272" s="16"/>
      <c r="K272" s="17"/>
      <c r="L272" s="16"/>
      <c r="M272" s="45"/>
    </row>
    <row r="273" spans="3:8" ht="15">
      <c r="C273" s="25"/>
      <c r="D273" s="26"/>
      <c r="G273" s="20">
        <f>SUM(G2:G272)</f>
        <v>13158.140000000005</v>
      </c>
      <c r="H273" s="20">
        <f>SUM(H2:H272)</f>
        <v>15131.860999999999</v>
      </c>
    </row>
    <row r="274" spans="3:4" ht="15">
      <c r="C274" s="25"/>
      <c r="D274" s="26"/>
    </row>
    <row r="276" ht="12.75">
      <c r="G276" s="23">
        <v>13289</v>
      </c>
    </row>
    <row r="277" ht="12.75">
      <c r="H277" s="20"/>
    </row>
  </sheetData>
  <sheetProtection/>
  <autoFilter ref="A1:B27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workbookViewId="0" topLeftCell="A1">
      <pane ySplit="1" topLeftCell="BM230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39" customWidth="1"/>
    <col min="4" max="4" width="7.7109375" style="18" customWidth="1"/>
    <col min="5" max="5" width="10.57421875" style="19" customWidth="1"/>
    <col min="6" max="6" width="10.57421875" style="18" customWidth="1"/>
    <col min="7" max="7" width="9.57421875" style="20" bestFit="1" customWidth="1"/>
    <col min="8" max="8" width="9.140625" style="19" customWidth="1"/>
    <col min="9" max="9" width="9.140625" style="21" customWidth="1"/>
    <col min="10" max="10" width="9.28125" style="21" bestFit="1" customWidth="1"/>
    <col min="11" max="11" width="9.140625" style="22" customWidth="1"/>
    <col min="12" max="12" width="9.140625" style="21" customWidth="1"/>
    <col min="13" max="13" width="9.140625" style="18" customWidth="1"/>
    <col min="14" max="16384" width="9.140625" style="2" customWidth="1"/>
  </cols>
  <sheetData>
    <row r="1" spans="1:13" ht="13.5" thickBot="1">
      <c r="A1" s="3" t="s">
        <v>13</v>
      </c>
      <c r="B1" s="1" t="s">
        <v>1</v>
      </c>
      <c r="C1" s="38" t="s">
        <v>2</v>
      </c>
      <c r="D1" s="24" t="s">
        <v>3</v>
      </c>
      <c r="E1" s="4" t="s">
        <v>4</v>
      </c>
      <c r="F1" s="24" t="s">
        <v>3</v>
      </c>
      <c r="G1" s="5" t="s">
        <v>5</v>
      </c>
      <c r="H1" s="4" t="s">
        <v>6</v>
      </c>
      <c r="I1" s="6" t="s">
        <v>10</v>
      </c>
      <c r="J1" s="6" t="s">
        <v>11</v>
      </c>
      <c r="K1" s="7" t="s">
        <v>12</v>
      </c>
      <c r="L1" s="6" t="s">
        <v>7</v>
      </c>
      <c r="M1" s="8" t="s">
        <v>8</v>
      </c>
    </row>
    <row r="2" spans="1:13" ht="15">
      <c r="A2" s="61" t="s">
        <v>29</v>
      </c>
      <c r="B2" s="62" t="s">
        <v>28</v>
      </c>
      <c r="C2" s="29">
        <v>98</v>
      </c>
      <c r="D2" s="30">
        <v>10</v>
      </c>
      <c r="E2" s="31">
        <f aca="true" t="shared" si="0" ref="E2:E47">C2/D2</f>
        <v>9.8</v>
      </c>
      <c r="F2" s="30">
        <v>5</v>
      </c>
      <c r="G2" s="57">
        <f aca="true" t="shared" si="1" ref="G2:G47">F2*E2</f>
        <v>49</v>
      </c>
      <c r="H2" s="12">
        <f aca="true" t="shared" si="2" ref="H2:H48">G2*1.15</f>
        <v>56.349999999999994</v>
      </c>
      <c r="I2" s="13"/>
      <c r="J2" s="13"/>
      <c r="K2" s="14"/>
      <c r="L2" s="13"/>
      <c r="M2" s="36"/>
    </row>
    <row r="3" spans="1:13" ht="15.75" thickBot="1">
      <c r="A3" s="43" t="s">
        <v>158</v>
      </c>
      <c r="B3" s="60" t="s">
        <v>28</v>
      </c>
      <c r="C3" s="25">
        <v>98</v>
      </c>
      <c r="D3" s="26">
        <v>10</v>
      </c>
      <c r="E3" s="27">
        <f>C3/D3</f>
        <v>9.8</v>
      </c>
      <c r="F3" s="26">
        <v>2</v>
      </c>
      <c r="G3" s="28">
        <f>F3*E3</f>
        <v>19.6</v>
      </c>
      <c r="H3" s="9">
        <f t="shared" si="2"/>
        <v>22.54</v>
      </c>
      <c r="I3" s="10"/>
      <c r="J3" s="10"/>
      <c r="K3" s="11"/>
      <c r="L3" s="10"/>
      <c r="M3" s="37"/>
    </row>
    <row r="4" spans="1:13" ht="15">
      <c r="A4" s="42" t="s">
        <v>33</v>
      </c>
      <c r="B4" s="60" t="s">
        <v>28</v>
      </c>
      <c r="C4" s="29">
        <v>98</v>
      </c>
      <c r="D4" s="26">
        <v>10</v>
      </c>
      <c r="E4" s="27">
        <f>C4/D4</f>
        <v>9.8</v>
      </c>
      <c r="F4" s="26">
        <v>2</v>
      </c>
      <c r="G4" s="28">
        <f>F4*E4</f>
        <v>19.6</v>
      </c>
      <c r="H4" s="9">
        <f t="shared" si="2"/>
        <v>22.54</v>
      </c>
      <c r="I4" s="10"/>
      <c r="J4" s="10"/>
      <c r="K4" s="11"/>
      <c r="L4" s="10"/>
      <c r="M4" s="37"/>
    </row>
    <row r="5" spans="1:13" ht="15.75" thickBot="1">
      <c r="A5" s="43" t="s">
        <v>178</v>
      </c>
      <c r="B5" s="60" t="s">
        <v>28</v>
      </c>
      <c r="C5" s="25">
        <v>98</v>
      </c>
      <c r="D5" s="26">
        <v>10</v>
      </c>
      <c r="E5" s="27">
        <f t="shared" si="0"/>
        <v>9.8</v>
      </c>
      <c r="F5" s="26">
        <v>1</v>
      </c>
      <c r="G5" s="28">
        <f t="shared" si="1"/>
        <v>9.8</v>
      </c>
      <c r="H5" s="9">
        <f t="shared" si="2"/>
        <v>11.27</v>
      </c>
      <c r="I5" s="10"/>
      <c r="J5" s="10"/>
      <c r="K5" s="11"/>
      <c r="L5" s="10"/>
      <c r="M5" s="37"/>
    </row>
    <row r="6" spans="1:13" ht="15">
      <c r="A6" s="42" t="s">
        <v>29</v>
      </c>
      <c r="B6" s="60" t="s">
        <v>30</v>
      </c>
      <c r="C6" s="29">
        <v>98</v>
      </c>
      <c r="D6" s="26">
        <v>10</v>
      </c>
      <c r="E6" s="27">
        <f t="shared" si="0"/>
        <v>9.8</v>
      </c>
      <c r="F6" s="26">
        <v>5</v>
      </c>
      <c r="G6" s="28">
        <f t="shared" si="1"/>
        <v>49</v>
      </c>
      <c r="H6" s="9">
        <f t="shared" si="2"/>
        <v>56.349999999999994</v>
      </c>
      <c r="I6" s="10"/>
      <c r="J6" s="10"/>
      <c r="K6" s="11"/>
      <c r="L6" s="10"/>
      <c r="M6" s="37"/>
    </row>
    <row r="7" spans="1:13" ht="15.75" thickBot="1">
      <c r="A7" s="43" t="s">
        <v>158</v>
      </c>
      <c r="B7" s="60" t="s">
        <v>30</v>
      </c>
      <c r="C7" s="25">
        <v>98</v>
      </c>
      <c r="D7" s="26">
        <v>10</v>
      </c>
      <c r="E7" s="27">
        <f>C7/D7</f>
        <v>9.8</v>
      </c>
      <c r="F7" s="26">
        <v>2</v>
      </c>
      <c r="G7" s="28">
        <f>F7*E7</f>
        <v>19.6</v>
      </c>
      <c r="H7" s="9">
        <f t="shared" si="2"/>
        <v>22.54</v>
      </c>
      <c r="I7" s="10"/>
      <c r="J7" s="10"/>
      <c r="K7" s="11"/>
      <c r="L7" s="10"/>
      <c r="M7" s="37"/>
    </row>
    <row r="8" spans="1:13" ht="15">
      <c r="A8" s="42" t="s">
        <v>33</v>
      </c>
      <c r="B8" s="60" t="s">
        <v>30</v>
      </c>
      <c r="C8" s="29">
        <v>98</v>
      </c>
      <c r="D8" s="26">
        <v>10</v>
      </c>
      <c r="E8" s="27">
        <f>C8/D8</f>
        <v>9.8</v>
      </c>
      <c r="F8" s="26">
        <v>2</v>
      </c>
      <c r="G8" s="28">
        <f>F8*E8</f>
        <v>19.6</v>
      </c>
      <c r="H8" s="9">
        <f t="shared" si="2"/>
        <v>22.54</v>
      </c>
      <c r="I8" s="10"/>
      <c r="J8" s="10"/>
      <c r="K8" s="11"/>
      <c r="L8" s="10"/>
      <c r="M8" s="37"/>
    </row>
    <row r="9" spans="1:13" ht="15">
      <c r="A9" s="43" t="s">
        <v>178</v>
      </c>
      <c r="B9" s="60" t="s">
        <v>30</v>
      </c>
      <c r="C9" s="25">
        <v>98</v>
      </c>
      <c r="D9" s="26">
        <v>10</v>
      </c>
      <c r="E9" s="27">
        <f t="shared" si="0"/>
        <v>9.8</v>
      </c>
      <c r="F9" s="26">
        <v>1</v>
      </c>
      <c r="G9" s="28">
        <f t="shared" si="1"/>
        <v>9.8</v>
      </c>
      <c r="H9" s="9">
        <f t="shared" si="2"/>
        <v>11.27</v>
      </c>
      <c r="I9" s="10"/>
      <c r="J9" s="10"/>
      <c r="K9" s="11"/>
      <c r="L9" s="10"/>
      <c r="M9" s="37"/>
    </row>
    <row r="10" spans="1:13" ht="15">
      <c r="A10" s="42" t="s">
        <v>31</v>
      </c>
      <c r="B10" s="60" t="s">
        <v>35</v>
      </c>
      <c r="C10" s="25">
        <v>127.6</v>
      </c>
      <c r="D10" s="26">
        <v>10</v>
      </c>
      <c r="E10" s="27">
        <f t="shared" si="0"/>
        <v>12.76</v>
      </c>
      <c r="F10" s="26">
        <v>1</v>
      </c>
      <c r="G10" s="28">
        <f t="shared" si="1"/>
        <v>12.76</v>
      </c>
      <c r="H10" s="9">
        <f t="shared" si="2"/>
        <v>14.674</v>
      </c>
      <c r="I10" s="10"/>
      <c r="J10" s="10"/>
      <c r="K10" s="11"/>
      <c r="L10" s="10"/>
      <c r="M10" s="37"/>
    </row>
    <row r="11" spans="1:13" ht="15">
      <c r="A11" s="42" t="s">
        <v>33</v>
      </c>
      <c r="B11" s="60" t="s">
        <v>35</v>
      </c>
      <c r="C11" s="25">
        <v>127.6</v>
      </c>
      <c r="D11" s="26">
        <v>10</v>
      </c>
      <c r="E11" s="27">
        <f t="shared" si="0"/>
        <v>12.76</v>
      </c>
      <c r="F11" s="26">
        <v>1</v>
      </c>
      <c r="G11" s="28">
        <f t="shared" si="1"/>
        <v>12.76</v>
      </c>
      <c r="H11" s="9">
        <f t="shared" si="2"/>
        <v>14.674</v>
      </c>
      <c r="I11" s="10"/>
      <c r="J11" s="10"/>
      <c r="K11" s="11"/>
      <c r="L11" s="10"/>
      <c r="M11" s="37"/>
    </row>
    <row r="12" spans="1:13" ht="15">
      <c r="A12" s="42" t="s">
        <v>15</v>
      </c>
      <c r="B12" s="60" t="s">
        <v>35</v>
      </c>
      <c r="C12" s="25">
        <v>127.6</v>
      </c>
      <c r="D12" s="26">
        <v>10</v>
      </c>
      <c r="E12" s="27">
        <f t="shared" si="0"/>
        <v>12.76</v>
      </c>
      <c r="F12" s="26">
        <v>1</v>
      </c>
      <c r="G12" s="28">
        <f t="shared" si="1"/>
        <v>12.76</v>
      </c>
      <c r="H12" s="9">
        <f t="shared" si="2"/>
        <v>14.674</v>
      </c>
      <c r="I12" s="10"/>
      <c r="J12" s="10"/>
      <c r="K12" s="11"/>
      <c r="L12" s="10"/>
      <c r="M12" s="37"/>
    </row>
    <row r="13" spans="1:13" ht="15">
      <c r="A13" s="35" t="s">
        <v>9</v>
      </c>
      <c r="B13" s="60" t="s">
        <v>35</v>
      </c>
      <c r="C13" s="25">
        <v>127.6</v>
      </c>
      <c r="D13" s="26">
        <v>10</v>
      </c>
      <c r="E13" s="27">
        <f t="shared" si="0"/>
        <v>12.76</v>
      </c>
      <c r="F13" s="26">
        <v>7</v>
      </c>
      <c r="G13" s="28">
        <f t="shared" si="1"/>
        <v>89.32</v>
      </c>
      <c r="H13" s="9">
        <f t="shared" si="2"/>
        <v>102.71799999999999</v>
      </c>
      <c r="I13" s="10"/>
      <c r="J13" s="10"/>
      <c r="K13" s="11"/>
      <c r="L13" s="10"/>
      <c r="M13" s="37"/>
    </row>
    <row r="14" spans="1:13" ht="15">
      <c r="A14" s="42" t="s">
        <v>31</v>
      </c>
      <c r="B14" s="60" t="s">
        <v>36</v>
      </c>
      <c r="C14" s="25">
        <v>127.6</v>
      </c>
      <c r="D14" s="26">
        <v>10</v>
      </c>
      <c r="E14" s="27">
        <f t="shared" si="0"/>
        <v>12.76</v>
      </c>
      <c r="F14" s="26">
        <v>1</v>
      </c>
      <c r="G14" s="28">
        <f t="shared" si="1"/>
        <v>12.76</v>
      </c>
      <c r="H14" s="9">
        <f t="shared" si="2"/>
        <v>14.674</v>
      </c>
      <c r="I14" s="10"/>
      <c r="J14" s="10"/>
      <c r="K14" s="11"/>
      <c r="L14" s="10"/>
      <c r="M14" s="37"/>
    </row>
    <row r="15" spans="1:13" ht="15">
      <c r="A15" s="42" t="s">
        <v>33</v>
      </c>
      <c r="B15" s="60" t="s">
        <v>36</v>
      </c>
      <c r="C15" s="25">
        <v>127.6</v>
      </c>
      <c r="D15" s="26">
        <v>10</v>
      </c>
      <c r="E15" s="27">
        <f t="shared" si="0"/>
        <v>12.76</v>
      </c>
      <c r="F15" s="26">
        <v>1</v>
      </c>
      <c r="G15" s="28">
        <f t="shared" si="1"/>
        <v>12.76</v>
      </c>
      <c r="H15" s="9">
        <f t="shared" si="2"/>
        <v>14.674</v>
      </c>
      <c r="I15" s="10"/>
      <c r="J15" s="10"/>
      <c r="K15" s="11"/>
      <c r="L15" s="10"/>
      <c r="M15" s="37"/>
    </row>
    <row r="16" spans="1:13" ht="15">
      <c r="A16" s="42" t="s">
        <v>15</v>
      </c>
      <c r="B16" s="60" t="s">
        <v>36</v>
      </c>
      <c r="C16" s="25">
        <v>127.6</v>
      </c>
      <c r="D16" s="26">
        <v>10</v>
      </c>
      <c r="E16" s="27">
        <f t="shared" si="0"/>
        <v>12.76</v>
      </c>
      <c r="F16" s="26">
        <v>1</v>
      </c>
      <c r="G16" s="28">
        <f t="shared" si="1"/>
        <v>12.76</v>
      </c>
      <c r="H16" s="9">
        <f t="shared" si="2"/>
        <v>14.674</v>
      </c>
      <c r="I16" s="10"/>
      <c r="J16" s="10"/>
      <c r="K16" s="11"/>
      <c r="L16" s="10"/>
      <c r="M16" s="37"/>
    </row>
    <row r="17" spans="1:13" ht="15">
      <c r="A17" s="35" t="s">
        <v>9</v>
      </c>
      <c r="B17" s="60" t="s">
        <v>36</v>
      </c>
      <c r="C17" s="25">
        <v>127.6</v>
      </c>
      <c r="D17" s="26">
        <v>10</v>
      </c>
      <c r="E17" s="27">
        <f t="shared" si="0"/>
        <v>12.76</v>
      </c>
      <c r="F17" s="26">
        <v>7</v>
      </c>
      <c r="G17" s="28">
        <f>F17*E17</f>
        <v>89.32</v>
      </c>
      <c r="H17" s="9">
        <f t="shared" si="2"/>
        <v>102.71799999999999</v>
      </c>
      <c r="I17" s="10"/>
      <c r="J17" s="10"/>
      <c r="K17" s="11"/>
      <c r="L17" s="10"/>
      <c r="M17" s="37"/>
    </row>
    <row r="18" spans="1:13" ht="15">
      <c r="A18" s="42" t="s">
        <v>31</v>
      </c>
      <c r="B18" s="60" t="s">
        <v>41</v>
      </c>
      <c r="C18" s="25">
        <v>127.6</v>
      </c>
      <c r="D18" s="26">
        <v>10</v>
      </c>
      <c r="E18" s="27">
        <f t="shared" si="0"/>
        <v>12.76</v>
      </c>
      <c r="F18" s="26">
        <v>1</v>
      </c>
      <c r="G18" s="28">
        <f aca="true" t="shared" si="3" ref="G18:G35">F18*E18</f>
        <v>12.76</v>
      </c>
      <c r="H18" s="9">
        <f t="shared" si="2"/>
        <v>14.674</v>
      </c>
      <c r="I18" s="10"/>
      <c r="J18" s="10"/>
      <c r="K18" s="11"/>
      <c r="L18" s="10"/>
      <c r="M18" s="37"/>
    </row>
    <row r="19" spans="1:13" ht="15">
      <c r="A19" s="35" t="s">
        <v>15</v>
      </c>
      <c r="B19" s="60" t="s">
        <v>41</v>
      </c>
      <c r="C19" s="25">
        <v>127.6</v>
      </c>
      <c r="D19" s="26">
        <v>10</v>
      </c>
      <c r="E19" s="27">
        <f t="shared" si="0"/>
        <v>12.76</v>
      </c>
      <c r="F19" s="26">
        <v>1</v>
      </c>
      <c r="G19" s="28">
        <f t="shared" si="3"/>
        <v>12.76</v>
      </c>
      <c r="H19" s="9">
        <f t="shared" si="2"/>
        <v>14.674</v>
      </c>
      <c r="I19" s="10"/>
      <c r="J19" s="10"/>
      <c r="K19" s="11"/>
      <c r="L19" s="10"/>
      <c r="M19" s="37"/>
    </row>
    <row r="20" spans="1:13" ht="15">
      <c r="A20" s="35" t="s">
        <v>9</v>
      </c>
      <c r="B20" s="60" t="s">
        <v>41</v>
      </c>
      <c r="C20" s="25">
        <v>127.6</v>
      </c>
      <c r="D20" s="26">
        <v>10</v>
      </c>
      <c r="E20" s="27">
        <f t="shared" si="0"/>
        <v>12.76</v>
      </c>
      <c r="F20" s="26">
        <v>8</v>
      </c>
      <c r="G20" s="28">
        <f t="shared" si="3"/>
        <v>102.08</v>
      </c>
      <c r="H20" s="9">
        <f t="shared" si="2"/>
        <v>117.392</v>
      </c>
      <c r="I20" s="10"/>
      <c r="J20" s="10"/>
      <c r="K20" s="11"/>
      <c r="L20" s="10"/>
      <c r="M20" s="37"/>
    </row>
    <row r="21" spans="1:13" ht="15">
      <c r="A21" s="42" t="s">
        <v>31</v>
      </c>
      <c r="B21" s="60" t="s">
        <v>42</v>
      </c>
      <c r="C21" s="25">
        <v>127.6</v>
      </c>
      <c r="D21" s="26">
        <v>10</v>
      </c>
      <c r="E21" s="27">
        <f t="shared" si="0"/>
        <v>12.76</v>
      </c>
      <c r="F21" s="26">
        <v>1</v>
      </c>
      <c r="G21" s="28">
        <f>F21*E21</f>
        <v>12.76</v>
      </c>
      <c r="H21" s="9">
        <f t="shared" si="2"/>
        <v>14.674</v>
      </c>
      <c r="I21" s="10"/>
      <c r="J21" s="10"/>
      <c r="K21" s="11"/>
      <c r="L21" s="10"/>
      <c r="M21" s="37"/>
    </row>
    <row r="22" spans="1:13" ht="15">
      <c r="A22" s="35" t="s">
        <v>15</v>
      </c>
      <c r="B22" s="60" t="s">
        <v>42</v>
      </c>
      <c r="C22" s="25">
        <v>127.6</v>
      </c>
      <c r="D22" s="26">
        <v>10</v>
      </c>
      <c r="E22" s="27">
        <f t="shared" si="0"/>
        <v>12.76</v>
      </c>
      <c r="F22" s="26">
        <v>1</v>
      </c>
      <c r="G22" s="28">
        <f t="shared" si="3"/>
        <v>12.76</v>
      </c>
      <c r="H22" s="9">
        <f t="shared" si="2"/>
        <v>14.674</v>
      </c>
      <c r="I22" s="10"/>
      <c r="J22" s="10"/>
      <c r="K22" s="11"/>
      <c r="L22" s="10"/>
      <c r="M22" s="37"/>
    </row>
    <row r="23" spans="1:13" ht="15">
      <c r="A23" s="35" t="s">
        <v>9</v>
      </c>
      <c r="B23" s="60" t="s">
        <v>42</v>
      </c>
      <c r="C23" s="25">
        <v>127.6</v>
      </c>
      <c r="D23" s="26">
        <v>10</v>
      </c>
      <c r="E23" s="27">
        <f t="shared" si="0"/>
        <v>12.76</v>
      </c>
      <c r="F23" s="26">
        <v>8</v>
      </c>
      <c r="G23" s="28">
        <f t="shared" si="3"/>
        <v>102.08</v>
      </c>
      <c r="H23" s="9">
        <f t="shared" si="2"/>
        <v>117.392</v>
      </c>
      <c r="I23" s="10"/>
      <c r="J23" s="10"/>
      <c r="K23" s="11"/>
      <c r="L23" s="10"/>
      <c r="M23" s="37"/>
    </row>
    <row r="24" spans="1:13" ht="15">
      <c r="A24" s="42" t="s">
        <v>31</v>
      </c>
      <c r="B24" s="60" t="s">
        <v>44</v>
      </c>
      <c r="C24" s="25">
        <v>127.6</v>
      </c>
      <c r="D24" s="26">
        <v>10</v>
      </c>
      <c r="E24" s="27">
        <f t="shared" si="0"/>
        <v>12.76</v>
      </c>
      <c r="F24" s="26">
        <v>1</v>
      </c>
      <c r="G24" s="28">
        <f t="shared" si="3"/>
        <v>12.76</v>
      </c>
      <c r="H24" s="9">
        <f t="shared" si="2"/>
        <v>14.674</v>
      </c>
      <c r="I24" s="10"/>
      <c r="J24" s="10"/>
      <c r="K24" s="11"/>
      <c r="L24" s="10"/>
      <c r="M24" s="37"/>
    </row>
    <row r="25" spans="1:13" ht="15">
      <c r="A25" s="35" t="s">
        <v>15</v>
      </c>
      <c r="B25" s="60" t="s">
        <v>44</v>
      </c>
      <c r="C25" s="25">
        <v>127.6</v>
      </c>
      <c r="D25" s="26">
        <v>10</v>
      </c>
      <c r="E25" s="27">
        <f t="shared" si="0"/>
        <v>12.76</v>
      </c>
      <c r="F25" s="26">
        <v>1</v>
      </c>
      <c r="G25" s="28">
        <f t="shared" si="3"/>
        <v>12.76</v>
      </c>
      <c r="H25" s="9">
        <f t="shared" si="2"/>
        <v>14.674</v>
      </c>
      <c r="I25" s="10"/>
      <c r="J25" s="10"/>
      <c r="K25" s="11"/>
      <c r="L25" s="10"/>
      <c r="M25" s="37"/>
    </row>
    <row r="26" spans="1:13" ht="15">
      <c r="A26" s="35" t="s">
        <v>9</v>
      </c>
      <c r="B26" s="60" t="s">
        <v>44</v>
      </c>
      <c r="C26" s="25">
        <v>127.6</v>
      </c>
      <c r="D26" s="26">
        <v>10</v>
      </c>
      <c r="E26" s="27">
        <f t="shared" si="0"/>
        <v>12.76</v>
      </c>
      <c r="F26" s="26">
        <v>8</v>
      </c>
      <c r="G26" s="28">
        <f t="shared" si="3"/>
        <v>102.08</v>
      </c>
      <c r="H26" s="9">
        <f t="shared" si="2"/>
        <v>117.392</v>
      </c>
      <c r="I26" s="10"/>
      <c r="J26" s="10"/>
      <c r="K26" s="11"/>
      <c r="L26" s="10"/>
      <c r="M26" s="37"/>
    </row>
    <row r="27" spans="1:13" ht="15">
      <c r="A27" s="42" t="s">
        <v>31</v>
      </c>
      <c r="B27" s="60" t="s">
        <v>46</v>
      </c>
      <c r="C27" s="25">
        <v>127.6</v>
      </c>
      <c r="D27" s="26">
        <v>10</v>
      </c>
      <c r="E27" s="27">
        <f t="shared" si="0"/>
        <v>12.76</v>
      </c>
      <c r="F27" s="26">
        <v>1</v>
      </c>
      <c r="G27" s="28">
        <f t="shared" si="3"/>
        <v>12.76</v>
      </c>
      <c r="H27" s="9">
        <f t="shared" si="2"/>
        <v>14.674</v>
      </c>
      <c r="I27" s="10"/>
      <c r="J27" s="10"/>
      <c r="K27" s="11"/>
      <c r="L27" s="10"/>
      <c r="M27" s="37"/>
    </row>
    <row r="28" spans="1:13" ht="15">
      <c r="A28" s="35" t="s">
        <v>15</v>
      </c>
      <c r="B28" s="60" t="s">
        <v>46</v>
      </c>
      <c r="C28" s="25">
        <v>127.6</v>
      </c>
      <c r="D28" s="26">
        <v>10</v>
      </c>
      <c r="E28" s="27">
        <f t="shared" si="0"/>
        <v>12.76</v>
      </c>
      <c r="F28" s="26">
        <v>1</v>
      </c>
      <c r="G28" s="28">
        <f t="shared" si="3"/>
        <v>12.76</v>
      </c>
      <c r="H28" s="9">
        <f t="shared" si="2"/>
        <v>14.674</v>
      </c>
      <c r="I28" s="10"/>
      <c r="J28" s="10"/>
      <c r="K28" s="11"/>
      <c r="L28" s="10"/>
      <c r="M28" s="37"/>
    </row>
    <row r="29" spans="1:13" ht="15">
      <c r="A29" s="35" t="s">
        <v>9</v>
      </c>
      <c r="B29" s="60" t="s">
        <v>46</v>
      </c>
      <c r="C29" s="25">
        <v>127.6</v>
      </c>
      <c r="D29" s="26">
        <v>10</v>
      </c>
      <c r="E29" s="27">
        <f t="shared" si="0"/>
        <v>12.76</v>
      </c>
      <c r="F29" s="26">
        <v>8</v>
      </c>
      <c r="G29" s="28">
        <f t="shared" si="3"/>
        <v>102.08</v>
      </c>
      <c r="H29" s="9">
        <f t="shared" si="2"/>
        <v>117.392</v>
      </c>
      <c r="I29" s="10"/>
      <c r="J29" s="10"/>
      <c r="K29" s="11"/>
      <c r="L29" s="10"/>
      <c r="M29" s="37"/>
    </row>
    <row r="30" spans="1:13" ht="15" customHeight="1">
      <c r="A30" s="42" t="s">
        <v>31</v>
      </c>
      <c r="B30" s="60" t="s">
        <v>47</v>
      </c>
      <c r="C30" s="25">
        <v>127.6</v>
      </c>
      <c r="D30" s="26">
        <v>10</v>
      </c>
      <c r="E30" s="27">
        <f t="shared" si="0"/>
        <v>12.76</v>
      </c>
      <c r="F30" s="26">
        <v>1</v>
      </c>
      <c r="G30" s="28">
        <f t="shared" si="3"/>
        <v>12.76</v>
      </c>
      <c r="H30" s="9">
        <f t="shared" si="2"/>
        <v>14.674</v>
      </c>
      <c r="I30" s="10"/>
      <c r="J30" s="10"/>
      <c r="K30" s="11"/>
      <c r="L30" s="10"/>
      <c r="M30" s="37"/>
    </row>
    <row r="31" spans="1:13" ht="15">
      <c r="A31" s="35" t="s">
        <v>15</v>
      </c>
      <c r="B31" s="60" t="s">
        <v>47</v>
      </c>
      <c r="C31" s="25">
        <v>127.6</v>
      </c>
      <c r="D31" s="26">
        <v>10</v>
      </c>
      <c r="E31" s="27">
        <f t="shared" si="0"/>
        <v>12.76</v>
      </c>
      <c r="F31" s="26">
        <v>1</v>
      </c>
      <c r="G31" s="28">
        <f t="shared" si="3"/>
        <v>12.76</v>
      </c>
      <c r="H31" s="9">
        <f t="shared" si="2"/>
        <v>14.674</v>
      </c>
      <c r="I31" s="10"/>
      <c r="J31" s="10"/>
      <c r="K31" s="11"/>
      <c r="L31" s="10"/>
      <c r="M31" s="37"/>
    </row>
    <row r="32" spans="1:13" ht="15">
      <c r="A32" s="35" t="s">
        <v>9</v>
      </c>
      <c r="B32" s="60" t="s">
        <v>47</v>
      </c>
      <c r="C32" s="25">
        <v>127.6</v>
      </c>
      <c r="D32" s="26">
        <v>10</v>
      </c>
      <c r="E32" s="27">
        <f t="shared" si="0"/>
        <v>12.76</v>
      </c>
      <c r="F32" s="26">
        <v>8</v>
      </c>
      <c r="G32" s="28">
        <f t="shared" si="3"/>
        <v>102.08</v>
      </c>
      <c r="H32" s="9">
        <f t="shared" si="2"/>
        <v>117.392</v>
      </c>
      <c r="I32" s="10"/>
      <c r="J32" s="10"/>
      <c r="K32" s="11"/>
      <c r="L32" s="10"/>
      <c r="M32" s="37"/>
    </row>
    <row r="33" spans="1:13" ht="15" customHeight="1">
      <c r="A33" s="42" t="s">
        <v>31</v>
      </c>
      <c r="B33" s="60" t="s">
        <v>48</v>
      </c>
      <c r="C33" s="25">
        <v>127.6</v>
      </c>
      <c r="D33" s="26">
        <v>10</v>
      </c>
      <c r="E33" s="27">
        <f t="shared" si="0"/>
        <v>12.76</v>
      </c>
      <c r="F33" s="26">
        <v>1</v>
      </c>
      <c r="G33" s="28">
        <f t="shared" si="3"/>
        <v>12.76</v>
      </c>
      <c r="H33" s="9">
        <f t="shared" si="2"/>
        <v>14.674</v>
      </c>
      <c r="I33" s="10"/>
      <c r="J33" s="10"/>
      <c r="K33" s="11"/>
      <c r="L33" s="10"/>
      <c r="M33" s="37"/>
    </row>
    <row r="34" spans="1:13" ht="15" customHeight="1">
      <c r="A34" s="35" t="s">
        <v>15</v>
      </c>
      <c r="B34" s="60" t="s">
        <v>48</v>
      </c>
      <c r="C34" s="25">
        <v>127.6</v>
      </c>
      <c r="D34" s="26">
        <v>10</v>
      </c>
      <c r="E34" s="27">
        <f t="shared" si="0"/>
        <v>12.76</v>
      </c>
      <c r="F34" s="26">
        <v>1</v>
      </c>
      <c r="G34" s="28">
        <f t="shared" si="3"/>
        <v>12.76</v>
      </c>
      <c r="H34" s="9">
        <f t="shared" si="2"/>
        <v>14.674</v>
      </c>
      <c r="I34" s="10"/>
      <c r="J34" s="10"/>
      <c r="K34" s="11"/>
      <c r="L34" s="10"/>
      <c r="M34" s="37"/>
    </row>
    <row r="35" spans="1:13" ht="15" customHeight="1">
      <c r="A35" s="35" t="s">
        <v>9</v>
      </c>
      <c r="B35" s="60" t="s">
        <v>48</v>
      </c>
      <c r="C35" s="25">
        <v>127.6</v>
      </c>
      <c r="D35" s="26">
        <v>10</v>
      </c>
      <c r="E35" s="27">
        <f t="shared" si="0"/>
        <v>12.76</v>
      </c>
      <c r="F35" s="26">
        <v>8</v>
      </c>
      <c r="G35" s="28">
        <f t="shared" si="3"/>
        <v>102.08</v>
      </c>
      <c r="H35" s="9">
        <f t="shared" si="2"/>
        <v>117.392</v>
      </c>
      <c r="I35" s="10"/>
      <c r="J35" s="10"/>
      <c r="K35" s="11"/>
      <c r="L35" s="10"/>
      <c r="M35" s="37"/>
    </row>
    <row r="36" spans="1:13" ht="15" customHeight="1">
      <c r="A36" s="42" t="s">
        <v>51</v>
      </c>
      <c r="B36" s="60" t="s">
        <v>50</v>
      </c>
      <c r="C36" s="25">
        <v>99.2</v>
      </c>
      <c r="D36" s="26">
        <v>10</v>
      </c>
      <c r="E36" s="27">
        <f t="shared" si="0"/>
        <v>9.92</v>
      </c>
      <c r="F36" s="26">
        <v>10</v>
      </c>
      <c r="G36" s="28">
        <f t="shared" si="1"/>
        <v>99.2</v>
      </c>
      <c r="H36" s="9">
        <f t="shared" si="2"/>
        <v>114.08</v>
      </c>
      <c r="I36" s="10"/>
      <c r="J36" s="10"/>
      <c r="K36" s="11"/>
      <c r="L36" s="10"/>
      <c r="M36" s="37"/>
    </row>
    <row r="37" spans="1:13" ht="15">
      <c r="A37" s="42" t="s">
        <v>31</v>
      </c>
      <c r="B37" s="60" t="s">
        <v>50</v>
      </c>
      <c r="C37" s="25">
        <v>99.2</v>
      </c>
      <c r="D37" s="26">
        <v>10</v>
      </c>
      <c r="E37" s="27">
        <f t="shared" si="0"/>
        <v>9.92</v>
      </c>
      <c r="F37" s="26">
        <v>2</v>
      </c>
      <c r="G37" s="28">
        <f t="shared" si="1"/>
        <v>19.84</v>
      </c>
      <c r="H37" s="9">
        <f t="shared" si="2"/>
        <v>22.816</v>
      </c>
      <c r="I37" s="10"/>
      <c r="J37" s="10"/>
      <c r="K37" s="11"/>
      <c r="L37" s="10"/>
      <c r="M37" s="37"/>
    </row>
    <row r="38" spans="1:13" ht="15">
      <c r="A38" s="42" t="s">
        <v>25</v>
      </c>
      <c r="B38" s="60" t="s">
        <v>50</v>
      </c>
      <c r="C38" s="25">
        <v>99.2</v>
      </c>
      <c r="D38" s="26">
        <v>10</v>
      </c>
      <c r="E38" s="27">
        <f t="shared" si="0"/>
        <v>9.92</v>
      </c>
      <c r="F38" s="26">
        <v>2</v>
      </c>
      <c r="G38" s="28">
        <f t="shared" si="1"/>
        <v>19.84</v>
      </c>
      <c r="H38" s="9">
        <f t="shared" si="2"/>
        <v>22.816</v>
      </c>
      <c r="I38" s="10"/>
      <c r="J38" s="10"/>
      <c r="K38" s="11"/>
      <c r="L38" s="10"/>
      <c r="M38" s="37"/>
    </row>
    <row r="39" spans="1:13" ht="15">
      <c r="A39" s="42" t="s">
        <v>52</v>
      </c>
      <c r="B39" s="60" t="s">
        <v>50</v>
      </c>
      <c r="C39" s="25">
        <v>99.2</v>
      </c>
      <c r="D39" s="26">
        <v>10</v>
      </c>
      <c r="E39" s="27">
        <f t="shared" si="0"/>
        <v>9.92</v>
      </c>
      <c r="F39" s="26">
        <v>1</v>
      </c>
      <c r="G39" s="28">
        <f t="shared" si="1"/>
        <v>9.92</v>
      </c>
      <c r="H39" s="9">
        <f t="shared" si="2"/>
        <v>11.408</v>
      </c>
      <c r="I39" s="10"/>
      <c r="J39" s="10"/>
      <c r="K39" s="11"/>
      <c r="L39" s="10"/>
      <c r="M39" s="37"/>
    </row>
    <row r="40" spans="1:13" ht="15">
      <c r="A40" s="42" t="s">
        <v>15</v>
      </c>
      <c r="B40" s="60" t="s">
        <v>50</v>
      </c>
      <c r="C40" s="25">
        <v>99.2</v>
      </c>
      <c r="D40" s="26">
        <v>10</v>
      </c>
      <c r="E40" s="27">
        <f t="shared" si="0"/>
        <v>9.92</v>
      </c>
      <c r="F40" s="26">
        <v>1</v>
      </c>
      <c r="G40" s="28">
        <f t="shared" si="1"/>
        <v>9.92</v>
      </c>
      <c r="H40" s="9">
        <f t="shared" si="2"/>
        <v>11.408</v>
      </c>
      <c r="I40" s="10"/>
      <c r="J40" s="10"/>
      <c r="K40" s="11"/>
      <c r="L40" s="10"/>
      <c r="M40" s="37"/>
    </row>
    <row r="41" spans="1:13" ht="15">
      <c r="A41" s="42" t="s">
        <v>9</v>
      </c>
      <c r="B41" s="60" t="s">
        <v>50</v>
      </c>
      <c r="C41" s="25">
        <v>99.2</v>
      </c>
      <c r="D41" s="26">
        <v>10</v>
      </c>
      <c r="E41" s="27">
        <f t="shared" si="0"/>
        <v>9.92</v>
      </c>
      <c r="F41" s="26">
        <v>4</v>
      </c>
      <c r="G41" s="28">
        <f t="shared" si="1"/>
        <v>39.68</v>
      </c>
      <c r="H41" s="9">
        <f t="shared" si="2"/>
        <v>45.632</v>
      </c>
      <c r="I41" s="10"/>
      <c r="J41" s="10"/>
      <c r="K41" s="11"/>
      <c r="L41" s="10"/>
      <c r="M41" s="37"/>
    </row>
    <row r="42" spans="1:13" ht="15">
      <c r="A42" s="42" t="s">
        <v>51</v>
      </c>
      <c r="B42" s="60" t="s">
        <v>53</v>
      </c>
      <c r="C42" s="25">
        <v>99.2</v>
      </c>
      <c r="D42" s="26">
        <v>10</v>
      </c>
      <c r="E42" s="27">
        <f t="shared" si="0"/>
        <v>9.92</v>
      </c>
      <c r="F42" s="26">
        <v>5</v>
      </c>
      <c r="G42" s="28">
        <f t="shared" si="1"/>
        <v>49.6</v>
      </c>
      <c r="H42" s="9">
        <f t="shared" si="2"/>
        <v>57.04</v>
      </c>
      <c r="I42" s="10"/>
      <c r="J42" s="10"/>
      <c r="K42" s="11"/>
      <c r="L42" s="10"/>
      <c r="M42" s="37"/>
    </row>
    <row r="43" spans="1:13" ht="15">
      <c r="A43" s="42" t="s">
        <v>15</v>
      </c>
      <c r="B43" s="60" t="s">
        <v>53</v>
      </c>
      <c r="C43" s="25">
        <v>99.2</v>
      </c>
      <c r="D43" s="26">
        <v>10</v>
      </c>
      <c r="E43" s="27">
        <f t="shared" si="0"/>
        <v>9.92</v>
      </c>
      <c r="F43" s="26">
        <v>2</v>
      </c>
      <c r="G43" s="28">
        <f t="shared" si="1"/>
        <v>19.84</v>
      </c>
      <c r="H43" s="9">
        <f t="shared" si="2"/>
        <v>22.816</v>
      </c>
      <c r="I43" s="10"/>
      <c r="J43" s="10"/>
      <c r="K43" s="11"/>
      <c r="L43" s="10"/>
      <c r="M43" s="37"/>
    </row>
    <row r="44" spans="1:13" ht="15">
      <c r="A44" s="42" t="s">
        <v>31</v>
      </c>
      <c r="B44" s="60" t="s">
        <v>53</v>
      </c>
      <c r="C44" s="25">
        <v>99.2</v>
      </c>
      <c r="D44" s="26">
        <v>10</v>
      </c>
      <c r="E44" s="27">
        <f t="shared" si="0"/>
        <v>9.92</v>
      </c>
      <c r="F44" s="26">
        <v>2</v>
      </c>
      <c r="G44" s="28">
        <f t="shared" si="1"/>
        <v>19.84</v>
      </c>
      <c r="H44" s="9">
        <f t="shared" si="2"/>
        <v>22.816</v>
      </c>
      <c r="I44" s="10"/>
      <c r="J44" s="10"/>
      <c r="K44" s="11"/>
      <c r="L44" s="10"/>
      <c r="M44" s="37"/>
    </row>
    <row r="45" spans="1:13" ht="15">
      <c r="A45" s="42" t="s">
        <v>25</v>
      </c>
      <c r="B45" s="60" t="s">
        <v>53</v>
      </c>
      <c r="C45" s="25">
        <v>99.2</v>
      </c>
      <c r="D45" s="26">
        <v>10</v>
      </c>
      <c r="E45" s="27">
        <f t="shared" si="0"/>
        <v>9.92</v>
      </c>
      <c r="F45" s="26">
        <v>2</v>
      </c>
      <c r="G45" s="28">
        <f t="shared" si="1"/>
        <v>19.84</v>
      </c>
      <c r="H45" s="9">
        <f t="shared" si="2"/>
        <v>22.816</v>
      </c>
      <c r="I45" s="10"/>
      <c r="J45" s="10"/>
      <c r="K45" s="11"/>
      <c r="L45" s="10"/>
      <c r="M45" s="37"/>
    </row>
    <row r="46" spans="1:13" ht="15">
      <c r="A46" s="42" t="s">
        <v>24</v>
      </c>
      <c r="B46" s="60" t="s">
        <v>53</v>
      </c>
      <c r="C46" s="25">
        <v>99.2</v>
      </c>
      <c r="D46" s="26">
        <v>10</v>
      </c>
      <c r="E46" s="27">
        <f t="shared" si="0"/>
        <v>9.92</v>
      </c>
      <c r="F46" s="26">
        <v>2</v>
      </c>
      <c r="G46" s="28">
        <f t="shared" si="1"/>
        <v>19.84</v>
      </c>
      <c r="H46" s="9">
        <f t="shared" si="2"/>
        <v>22.816</v>
      </c>
      <c r="I46" s="10"/>
      <c r="J46" s="10"/>
      <c r="K46" s="11"/>
      <c r="L46" s="10"/>
      <c r="M46" s="37"/>
    </row>
    <row r="47" spans="1:13" ht="15">
      <c r="A47" s="42" t="s">
        <v>52</v>
      </c>
      <c r="B47" s="60" t="s">
        <v>53</v>
      </c>
      <c r="C47" s="25">
        <v>99.2</v>
      </c>
      <c r="D47" s="26">
        <v>10</v>
      </c>
      <c r="E47" s="27">
        <f t="shared" si="0"/>
        <v>9.92</v>
      </c>
      <c r="F47" s="26">
        <v>1</v>
      </c>
      <c r="G47" s="28">
        <f t="shared" si="1"/>
        <v>9.92</v>
      </c>
      <c r="H47" s="9">
        <f t="shared" si="2"/>
        <v>11.408</v>
      </c>
      <c r="I47" s="10"/>
      <c r="J47" s="10"/>
      <c r="K47" s="11"/>
      <c r="L47" s="10"/>
      <c r="M47" s="37"/>
    </row>
    <row r="48" spans="1:13" ht="15">
      <c r="A48" s="43" t="s">
        <v>186</v>
      </c>
      <c r="B48" s="60" t="s">
        <v>53</v>
      </c>
      <c r="C48" s="25">
        <v>99.2</v>
      </c>
      <c r="D48" s="26">
        <v>10</v>
      </c>
      <c r="E48" s="27">
        <f>C48/D48</f>
        <v>9.92</v>
      </c>
      <c r="F48" s="26">
        <v>1</v>
      </c>
      <c r="G48" s="28">
        <f>F48*E48</f>
        <v>9.92</v>
      </c>
      <c r="H48" s="9">
        <f t="shared" si="2"/>
        <v>11.408</v>
      </c>
      <c r="I48" s="10"/>
      <c r="J48" s="10"/>
      <c r="K48" s="11"/>
      <c r="L48" s="10"/>
      <c r="M48" s="37"/>
    </row>
    <row r="49" spans="1:13" ht="15">
      <c r="A49" s="42" t="s">
        <v>9</v>
      </c>
      <c r="B49" s="60" t="s">
        <v>53</v>
      </c>
      <c r="C49" s="25">
        <v>99.2</v>
      </c>
      <c r="D49" s="26">
        <v>10</v>
      </c>
      <c r="E49" s="27">
        <f aca="true" t="shared" si="4" ref="E49:E113">C49/D49</f>
        <v>9.92</v>
      </c>
      <c r="F49" s="26">
        <v>5</v>
      </c>
      <c r="G49" s="28">
        <f aca="true" t="shared" si="5" ref="G49:G113">F49*E49</f>
        <v>49.6</v>
      </c>
      <c r="H49" s="9">
        <f aca="true" t="shared" si="6" ref="H49:H113">G49*1.15</f>
        <v>57.04</v>
      </c>
      <c r="I49" s="10"/>
      <c r="J49" s="10"/>
      <c r="K49" s="11"/>
      <c r="L49" s="10"/>
      <c r="M49" s="37"/>
    </row>
    <row r="50" spans="1:13" ht="15">
      <c r="A50" s="42" t="s">
        <v>51</v>
      </c>
      <c r="B50" s="60" t="s">
        <v>54</v>
      </c>
      <c r="C50" s="25">
        <v>99.2</v>
      </c>
      <c r="D50" s="26">
        <v>10</v>
      </c>
      <c r="E50" s="27">
        <f t="shared" si="4"/>
        <v>9.92</v>
      </c>
      <c r="F50" s="26">
        <v>5</v>
      </c>
      <c r="G50" s="28">
        <f t="shared" si="5"/>
        <v>49.6</v>
      </c>
      <c r="H50" s="9">
        <f t="shared" si="6"/>
        <v>57.04</v>
      </c>
      <c r="I50" s="10"/>
      <c r="J50" s="10"/>
      <c r="K50" s="11"/>
      <c r="L50" s="10"/>
      <c r="M50" s="37"/>
    </row>
    <row r="51" spans="1:13" ht="15">
      <c r="A51" s="42" t="s">
        <v>15</v>
      </c>
      <c r="B51" s="60" t="s">
        <v>54</v>
      </c>
      <c r="C51" s="25">
        <v>99.2</v>
      </c>
      <c r="D51" s="26">
        <v>10</v>
      </c>
      <c r="E51" s="27">
        <f t="shared" si="4"/>
        <v>9.92</v>
      </c>
      <c r="F51" s="26">
        <v>2</v>
      </c>
      <c r="G51" s="28">
        <f t="shared" si="5"/>
        <v>19.84</v>
      </c>
      <c r="H51" s="9">
        <f t="shared" si="6"/>
        <v>22.816</v>
      </c>
      <c r="I51" s="10"/>
      <c r="J51" s="10"/>
      <c r="K51" s="11"/>
      <c r="L51" s="10"/>
      <c r="M51" s="37"/>
    </row>
    <row r="52" spans="1:13" ht="15">
      <c r="A52" s="42" t="s">
        <v>31</v>
      </c>
      <c r="B52" s="60" t="s">
        <v>54</v>
      </c>
      <c r="C52" s="25">
        <v>99.2</v>
      </c>
      <c r="D52" s="26">
        <v>10</v>
      </c>
      <c r="E52" s="27">
        <f t="shared" si="4"/>
        <v>9.92</v>
      </c>
      <c r="F52" s="26">
        <v>2</v>
      </c>
      <c r="G52" s="28">
        <f t="shared" si="5"/>
        <v>19.84</v>
      </c>
      <c r="H52" s="9">
        <f t="shared" si="6"/>
        <v>22.816</v>
      </c>
      <c r="I52" s="10"/>
      <c r="J52" s="10"/>
      <c r="K52" s="11"/>
      <c r="L52" s="10"/>
      <c r="M52" s="37"/>
    </row>
    <row r="53" spans="1:13" ht="15">
      <c r="A53" s="42" t="s">
        <v>25</v>
      </c>
      <c r="B53" s="60" t="s">
        <v>54</v>
      </c>
      <c r="C53" s="25">
        <v>99.2</v>
      </c>
      <c r="D53" s="26">
        <v>10</v>
      </c>
      <c r="E53" s="27">
        <f t="shared" si="4"/>
        <v>9.92</v>
      </c>
      <c r="F53" s="26">
        <v>2</v>
      </c>
      <c r="G53" s="28">
        <f t="shared" si="5"/>
        <v>19.84</v>
      </c>
      <c r="H53" s="9">
        <f t="shared" si="6"/>
        <v>22.816</v>
      </c>
      <c r="I53" s="10"/>
      <c r="J53" s="10"/>
      <c r="K53" s="11"/>
      <c r="L53" s="10"/>
      <c r="M53" s="37"/>
    </row>
    <row r="54" spans="1:13" ht="15">
      <c r="A54" s="42" t="s">
        <v>24</v>
      </c>
      <c r="B54" s="60" t="s">
        <v>54</v>
      </c>
      <c r="C54" s="25">
        <v>99.2</v>
      </c>
      <c r="D54" s="26">
        <v>10</v>
      </c>
      <c r="E54" s="27">
        <f t="shared" si="4"/>
        <v>9.92</v>
      </c>
      <c r="F54" s="26">
        <v>1</v>
      </c>
      <c r="G54" s="28">
        <f t="shared" si="5"/>
        <v>9.92</v>
      </c>
      <c r="H54" s="9">
        <f t="shared" si="6"/>
        <v>11.408</v>
      </c>
      <c r="I54" s="10"/>
      <c r="J54" s="10"/>
      <c r="K54" s="11"/>
      <c r="L54" s="10"/>
      <c r="M54" s="37"/>
    </row>
    <row r="55" spans="1:13" ht="15">
      <c r="A55" s="42" t="s">
        <v>52</v>
      </c>
      <c r="B55" s="60" t="s">
        <v>54</v>
      </c>
      <c r="C55" s="25">
        <v>99.2</v>
      </c>
      <c r="D55" s="26">
        <v>10</v>
      </c>
      <c r="E55" s="27">
        <f t="shared" si="4"/>
        <v>9.92</v>
      </c>
      <c r="F55" s="26">
        <v>2</v>
      </c>
      <c r="G55" s="28">
        <f t="shared" si="5"/>
        <v>19.84</v>
      </c>
      <c r="H55" s="9">
        <f t="shared" si="6"/>
        <v>22.816</v>
      </c>
      <c r="I55" s="10"/>
      <c r="J55" s="10"/>
      <c r="K55" s="11"/>
      <c r="L55" s="10"/>
      <c r="M55" s="37"/>
    </row>
    <row r="56" spans="1:13" ht="15">
      <c r="A56" s="42" t="s">
        <v>9</v>
      </c>
      <c r="B56" s="60" t="s">
        <v>54</v>
      </c>
      <c r="C56" s="25">
        <v>99.2</v>
      </c>
      <c r="D56" s="26">
        <v>10</v>
      </c>
      <c r="E56" s="27">
        <f t="shared" si="4"/>
        <v>9.92</v>
      </c>
      <c r="F56" s="26">
        <v>6</v>
      </c>
      <c r="G56" s="28">
        <f t="shared" si="5"/>
        <v>59.519999999999996</v>
      </c>
      <c r="H56" s="9">
        <f t="shared" si="6"/>
        <v>68.448</v>
      </c>
      <c r="I56" s="10"/>
      <c r="J56" s="10"/>
      <c r="K56" s="11"/>
      <c r="L56" s="10"/>
      <c r="M56" s="37"/>
    </row>
    <row r="57" spans="1:13" ht="15">
      <c r="A57" s="42" t="s">
        <v>15</v>
      </c>
      <c r="B57" s="60" t="s">
        <v>55</v>
      </c>
      <c r="C57" s="25">
        <v>99.2</v>
      </c>
      <c r="D57" s="26">
        <v>10</v>
      </c>
      <c r="E57" s="27">
        <f t="shared" si="4"/>
        <v>9.92</v>
      </c>
      <c r="F57" s="26">
        <v>2</v>
      </c>
      <c r="G57" s="28">
        <f t="shared" si="5"/>
        <v>19.84</v>
      </c>
      <c r="H57" s="9">
        <f t="shared" si="6"/>
        <v>22.816</v>
      </c>
      <c r="I57" s="10"/>
      <c r="J57" s="10"/>
      <c r="K57" s="11"/>
      <c r="L57" s="10"/>
      <c r="M57" s="37"/>
    </row>
    <row r="58" spans="1:13" ht="15">
      <c r="A58" s="42" t="s">
        <v>31</v>
      </c>
      <c r="B58" s="60" t="s">
        <v>55</v>
      </c>
      <c r="C58" s="25">
        <v>99.2</v>
      </c>
      <c r="D58" s="26">
        <v>10</v>
      </c>
      <c r="E58" s="27">
        <f t="shared" si="4"/>
        <v>9.92</v>
      </c>
      <c r="F58" s="26">
        <v>2</v>
      </c>
      <c r="G58" s="28">
        <f t="shared" si="5"/>
        <v>19.84</v>
      </c>
      <c r="H58" s="9">
        <f t="shared" si="6"/>
        <v>22.816</v>
      </c>
      <c r="I58" s="10"/>
      <c r="J58" s="10"/>
      <c r="K58" s="11"/>
      <c r="L58" s="10"/>
      <c r="M58" s="37"/>
    </row>
    <row r="59" spans="1:13" ht="15">
      <c r="A59" s="42" t="s">
        <v>25</v>
      </c>
      <c r="B59" s="60" t="s">
        <v>55</v>
      </c>
      <c r="C59" s="25">
        <v>99.2</v>
      </c>
      <c r="D59" s="26">
        <v>10</v>
      </c>
      <c r="E59" s="27">
        <f t="shared" si="4"/>
        <v>9.92</v>
      </c>
      <c r="F59" s="26">
        <v>2</v>
      </c>
      <c r="G59" s="28">
        <f t="shared" si="5"/>
        <v>19.84</v>
      </c>
      <c r="H59" s="9">
        <f t="shared" si="6"/>
        <v>22.816</v>
      </c>
      <c r="I59" s="10"/>
      <c r="J59" s="10"/>
      <c r="K59" s="11"/>
      <c r="L59" s="10"/>
      <c r="M59" s="37"/>
    </row>
    <row r="60" spans="1:13" ht="15">
      <c r="A60" s="42" t="s">
        <v>24</v>
      </c>
      <c r="B60" s="60" t="s">
        <v>55</v>
      </c>
      <c r="C60" s="25">
        <v>99.2</v>
      </c>
      <c r="D60" s="26">
        <v>10</v>
      </c>
      <c r="E60" s="27">
        <f t="shared" si="4"/>
        <v>9.92</v>
      </c>
      <c r="F60" s="26">
        <v>2</v>
      </c>
      <c r="G60" s="28">
        <f t="shared" si="5"/>
        <v>19.84</v>
      </c>
      <c r="H60" s="9">
        <f t="shared" si="6"/>
        <v>22.816</v>
      </c>
      <c r="I60" s="10"/>
      <c r="J60" s="10"/>
      <c r="K60" s="11"/>
      <c r="L60" s="10"/>
      <c r="M60" s="37"/>
    </row>
    <row r="61" spans="1:13" ht="15">
      <c r="A61" s="42" t="s">
        <v>56</v>
      </c>
      <c r="B61" s="60" t="s">
        <v>55</v>
      </c>
      <c r="C61" s="25">
        <v>99.2</v>
      </c>
      <c r="D61" s="26">
        <v>10</v>
      </c>
      <c r="E61" s="27">
        <f t="shared" si="4"/>
        <v>9.92</v>
      </c>
      <c r="F61" s="26">
        <v>1</v>
      </c>
      <c r="G61" s="28">
        <f t="shared" si="5"/>
        <v>9.92</v>
      </c>
      <c r="H61" s="9">
        <f t="shared" si="6"/>
        <v>11.408</v>
      </c>
      <c r="I61" s="10"/>
      <c r="J61" s="10"/>
      <c r="K61" s="11"/>
      <c r="L61" s="10"/>
      <c r="M61" s="37"/>
    </row>
    <row r="62" spans="1:13" ht="15">
      <c r="A62" s="42" t="s">
        <v>9</v>
      </c>
      <c r="B62" s="60" t="s">
        <v>55</v>
      </c>
      <c r="C62" s="25">
        <v>99.2</v>
      </c>
      <c r="D62" s="26">
        <v>10</v>
      </c>
      <c r="E62" s="27">
        <f t="shared" si="4"/>
        <v>9.92</v>
      </c>
      <c r="F62" s="26">
        <v>1</v>
      </c>
      <c r="G62" s="28">
        <f t="shared" si="5"/>
        <v>9.92</v>
      </c>
      <c r="H62" s="9">
        <f t="shared" si="6"/>
        <v>11.408</v>
      </c>
      <c r="I62" s="10"/>
      <c r="J62" s="10"/>
      <c r="K62" s="11"/>
      <c r="L62" s="10"/>
      <c r="M62" s="37"/>
    </row>
    <row r="63" spans="1:13" ht="15">
      <c r="A63" s="42" t="s">
        <v>15</v>
      </c>
      <c r="B63" s="60" t="s">
        <v>57</v>
      </c>
      <c r="C63" s="25">
        <v>99.2</v>
      </c>
      <c r="D63" s="26">
        <v>10</v>
      </c>
      <c r="E63" s="27">
        <f t="shared" si="4"/>
        <v>9.92</v>
      </c>
      <c r="F63" s="26">
        <v>2</v>
      </c>
      <c r="G63" s="28">
        <f t="shared" si="5"/>
        <v>19.84</v>
      </c>
      <c r="H63" s="9">
        <f t="shared" si="6"/>
        <v>22.816</v>
      </c>
      <c r="I63" s="10"/>
      <c r="J63" s="10"/>
      <c r="K63" s="11"/>
      <c r="L63" s="10"/>
      <c r="M63" s="37"/>
    </row>
    <row r="64" spans="1:13" ht="15">
      <c r="A64" s="42" t="s">
        <v>31</v>
      </c>
      <c r="B64" s="60" t="s">
        <v>57</v>
      </c>
      <c r="C64" s="25">
        <v>99.2</v>
      </c>
      <c r="D64" s="26">
        <v>10</v>
      </c>
      <c r="E64" s="27">
        <f t="shared" si="4"/>
        <v>9.92</v>
      </c>
      <c r="F64" s="26">
        <v>2</v>
      </c>
      <c r="G64" s="28">
        <f t="shared" si="5"/>
        <v>19.84</v>
      </c>
      <c r="H64" s="9">
        <f t="shared" si="6"/>
        <v>22.816</v>
      </c>
      <c r="I64" s="10"/>
      <c r="J64" s="10"/>
      <c r="K64" s="11"/>
      <c r="L64" s="10"/>
      <c r="M64" s="37"/>
    </row>
    <row r="65" spans="1:13" ht="15">
      <c r="A65" s="42" t="s">
        <v>25</v>
      </c>
      <c r="B65" s="60" t="s">
        <v>57</v>
      </c>
      <c r="C65" s="25">
        <v>99.2</v>
      </c>
      <c r="D65" s="26">
        <v>10</v>
      </c>
      <c r="E65" s="27">
        <f t="shared" si="4"/>
        <v>9.92</v>
      </c>
      <c r="F65" s="26">
        <v>2</v>
      </c>
      <c r="G65" s="28">
        <f t="shared" si="5"/>
        <v>19.84</v>
      </c>
      <c r="H65" s="9">
        <f t="shared" si="6"/>
        <v>22.816</v>
      </c>
      <c r="I65" s="10"/>
      <c r="J65" s="10"/>
      <c r="K65" s="11"/>
      <c r="L65" s="10"/>
      <c r="M65" s="37"/>
    </row>
    <row r="66" spans="1:13" ht="15">
      <c r="A66" s="42" t="s">
        <v>24</v>
      </c>
      <c r="B66" s="60" t="s">
        <v>57</v>
      </c>
      <c r="C66" s="25">
        <v>99.2</v>
      </c>
      <c r="D66" s="26">
        <v>10</v>
      </c>
      <c r="E66" s="27">
        <f t="shared" si="4"/>
        <v>9.92</v>
      </c>
      <c r="F66" s="26">
        <v>2</v>
      </c>
      <c r="G66" s="28">
        <f t="shared" si="5"/>
        <v>19.84</v>
      </c>
      <c r="H66" s="9">
        <f t="shared" si="6"/>
        <v>22.816</v>
      </c>
      <c r="I66" s="10"/>
      <c r="J66" s="10"/>
      <c r="K66" s="11"/>
      <c r="L66" s="10"/>
      <c r="M66" s="37"/>
    </row>
    <row r="67" spans="1:13" ht="15">
      <c r="A67" s="42" t="s">
        <v>56</v>
      </c>
      <c r="B67" s="60" t="s">
        <v>57</v>
      </c>
      <c r="C67" s="25">
        <v>99.2</v>
      </c>
      <c r="D67" s="26">
        <v>10</v>
      </c>
      <c r="E67" s="27">
        <f t="shared" si="4"/>
        <v>9.92</v>
      </c>
      <c r="F67" s="26">
        <v>1</v>
      </c>
      <c r="G67" s="28">
        <f t="shared" si="5"/>
        <v>9.92</v>
      </c>
      <c r="H67" s="9">
        <f t="shared" si="6"/>
        <v>11.408</v>
      </c>
      <c r="I67" s="10"/>
      <c r="J67" s="10"/>
      <c r="K67" s="11"/>
      <c r="L67" s="10"/>
      <c r="M67" s="37"/>
    </row>
    <row r="68" spans="1:13" ht="15">
      <c r="A68" s="42" t="s">
        <v>9</v>
      </c>
      <c r="B68" s="60" t="s">
        <v>57</v>
      </c>
      <c r="C68" s="25">
        <v>99.2</v>
      </c>
      <c r="D68" s="26">
        <v>10</v>
      </c>
      <c r="E68" s="27">
        <f t="shared" si="4"/>
        <v>9.92</v>
      </c>
      <c r="F68" s="26">
        <v>1</v>
      </c>
      <c r="G68" s="28">
        <f t="shared" si="5"/>
        <v>9.92</v>
      </c>
      <c r="H68" s="9">
        <f t="shared" si="6"/>
        <v>11.408</v>
      </c>
      <c r="I68" s="10"/>
      <c r="J68" s="10"/>
      <c r="K68" s="11"/>
      <c r="L68" s="10"/>
      <c r="M68" s="37"/>
    </row>
    <row r="69" spans="1:13" ht="15">
      <c r="A69" s="42" t="s">
        <v>51</v>
      </c>
      <c r="B69" s="60" t="s">
        <v>58</v>
      </c>
      <c r="C69" s="25">
        <v>128.8</v>
      </c>
      <c r="D69" s="26">
        <v>10</v>
      </c>
      <c r="E69" s="27">
        <f t="shared" si="4"/>
        <v>12.88</v>
      </c>
      <c r="F69" s="26">
        <v>10</v>
      </c>
      <c r="G69" s="28">
        <f t="shared" si="5"/>
        <v>128.8</v>
      </c>
      <c r="H69" s="9">
        <f t="shared" si="6"/>
        <v>148.12</v>
      </c>
      <c r="I69" s="10"/>
      <c r="J69" s="10"/>
      <c r="K69" s="11"/>
      <c r="L69" s="10"/>
      <c r="M69" s="37"/>
    </row>
    <row r="70" spans="1:13" ht="15">
      <c r="A70" s="42" t="s">
        <v>15</v>
      </c>
      <c r="B70" s="60" t="s">
        <v>58</v>
      </c>
      <c r="C70" s="25">
        <v>128.8</v>
      </c>
      <c r="D70" s="26">
        <v>10</v>
      </c>
      <c r="E70" s="27">
        <f t="shared" si="4"/>
        <v>12.88</v>
      </c>
      <c r="F70" s="26">
        <v>2</v>
      </c>
      <c r="G70" s="28">
        <f t="shared" si="5"/>
        <v>25.76</v>
      </c>
      <c r="H70" s="9">
        <f t="shared" si="6"/>
        <v>29.624</v>
      </c>
      <c r="I70" s="10"/>
      <c r="J70" s="10"/>
      <c r="K70" s="11"/>
      <c r="L70" s="10"/>
      <c r="M70" s="37"/>
    </row>
    <row r="71" spans="1:13" ht="15">
      <c r="A71" s="42" t="s">
        <v>31</v>
      </c>
      <c r="B71" s="60" t="s">
        <v>58</v>
      </c>
      <c r="C71" s="25">
        <v>128.8</v>
      </c>
      <c r="D71" s="26">
        <v>10</v>
      </c>
      <c r="E71" s="27">
        <f t="shared" si="4"/>
        <v>12.88</v>
      </c>
      <c r="F71" s="26">
        <v>2</v>
      </c>
      <c r="G71" s="28">
        <f t="shared" si="5"/>
        <v>25.76</v>
      </c>
      <c r="H71" s="9">
        <f t="shared" si="6"/>
        <v>29.624</v>
      </c>
      <c r="I71" s="10"/>
      <c r="J71" s="10"/>
      <c r="K71" s="11"/>
      <c r="L71" s="10"/>
      <c r="M71" s="37"/>
    </row>
    <row r="72" spans="1:13" ht="15">
      <c r="A72" s="42" t="s">
        <v>19</v>
      </c>
      <c r="B72" s="60" t="s">
        <v>58</v>
      </c>
      <c r="C72" s="25">
        <v>128.8</v>
      </c>
      <c r="D72" s="26">
        <v>10</v>
      </c>
      <c r="E72" s="27">
        <f t="shared" si="4"/>
        <v>12.88</v>
      </c>
      <c r="F72" s="26">
        <v>2</v>
      </c>
      <c r="G72" s="28">
        <f t="shared" si="5"/>
        <v>25.76</v>
      </c>
      <c r="H72" s="9">
        <f t="shared" si="6"/>
        <v>29.624</v>
      </c>
      <c r="I72" s="10"/>
      <c r="J72" s="10"/>
      <c r="K72" s="11"/>
      <c r="L72" s="10"/>
      <c r="M72" s="37"/>
    </row>
    <row r="73" spans="1:13" ht="15">
      <c r="A73" s="42" t="s">
        <v>25</v>
      </c>
      <c r="B73" s="60" t="s">
        <v>58</v>
      </c>
      <c r="C73" s="25">
        <v>128.8</v>
      </c>
      <c r="D73" s="26">
        <v>10</v>
      </c>
      <c r="E73" s="27">
        <f t="shared" si="4"/>
        <v>12.88</v>
      </c>
      <c r="F73" s="26">
        <v>2</v>
      </c>
      <c r="G73" s="28">
        <f t="shared" si="5"/>
        <v>25.76</v>
      </c>
      <c r="H73" s="9">
        <f t="shared" si="6"/>
        <v>29.624</v>
      </c>
      <c r="I73" s="10"/>
      <c r="J73" s="10"/>
      <c r="K73" s="11"/>
      <c r="L73" s="10"/>
      <c r="M73" s="37"/>
    </row>
    <row r="74" spans="1:13" ht="15">
      <c r="A74" s="42" t="s">
        <v>24</v>
      </c>
      <c r="B74" s="60" t="s">
        <v>58</v>
      </c>
      <c r="C74" s="25">
        <v>128.8</v>
      </c>
      <c r="D74" s="26">
        <v>10</v>
      </c>
      <c r="E74" s="27">
        <f t="shared" si="4"/>
        <v>12.88</v>
      </c>
      <c r="F74" s="26">
        <v>1</v>
      </c>
      <c r="G74" s="28">
        <f t="shared" si="5"/>
        <v>12.88</v>
      </c>
      <c r="H74" s="9">
        <f t="shared" si="6"/>
        <v>14.812</v>
      </c>
      <c r="I74" s="10"/>
      <c r="J74" s="10"/>
      <c r="K74" s="11"/>
      <c r="L74" s="10"/>
      <c r="M74" s="37"/>
    </row>
    <row r="75" spans="1:13" ht="15">
      <c r="A75" s="42" t="s">
        <v>52</v>
      </c>
      <c r="B75" s="60" t="s">
        <v>58</v>
      </c>
      <c r="C75" s="25">
        <v>128.8</v>
      </c>
      <c r="D75" s="26">
        <v>10</v>
      </c>
      <c r="E75" s="27">
        <f t="shared" si="4"/>
        <v>12.88</v>
      </c>
      <c r="F75" s="26">
        <v>1</v>
      </c>
      <c r="G75" s="28">
        <f t="shared" si="5"/>
        <v>12.88</v>
      </c>
      <c r="H75" s="9">
        <f t="shared" si="6"/>
        <v>14.812</v>
      </c>
      <c r="I75" s="10"/>
      <c r="J75" s="10"/>
      <c r="K75" s="11"/>
      <c r="L75" s="10"/>
      <c r="M75" s="37"/>
    </row>
    <row r="76" spans="1:13" ht="15">
      <c r="A76" s="42" t="s">
        <v>51</v>
      </c>
      <c r="B76" s="60" t="s">
        <v>59</v>
      </c>
      <c r="C76" s="25">
        <v>128.8</v>
      </c>
      <c r="D76" s="26">
        <v>10</v>
      </c>
      <c r="E76" s="27">
        <f t="shared" si="4"/>
        <v>12.88</v>
      </c>
      <c r="F76" s="26">
        <v>10</v>
      </c>
      <c r="G76" s="28">
        <f t="shared" si="5"/>
        <v>128.8</v>
      </c>
      <c r="H76" s="9">
        <f t="shared" si="6"/>
        <v>148.12</v>
      </c>
      <c r="I76" s="10"/>
      <c r="J76" s="10"/>
      <c r="K76" s="11"/>
      <c r="L76" s="10"/>
      <c r="M76" s="37"/>
    </row>
    <row r="77" spans="1:13" ht="15">
      <c r="A77" s="42" t="s">
        <v>15</v>
      </c>
      <c r="B77" s="60" t="s">
        <v>59</v>
      </c>
      <c r="C77" s="25">
        <v>128.8</v>
      </c>
      <c r="D77" s="26">
        <v>10</v>
      </c>
      <c r="E77" s="27">
        <f t="shared" si="4"/>
        <v>12.88</v>
      </c>
      <c r="F77" s="26">
        <v>2</v>
      </c>
      <c r="G77" s="28">
        <f t="shared" si="5"/>
        <v>25.76</v>
      </c>
      <c r="H77" s="9">
        <f t="shared" si="6"/>
        <v>29.624</v>
      </c>
      <c r="I77" s="10"/>
      <c r="J77" s="10"/>
      <c r="K77" s="11"/>
      <c r="L77" s="10"/>
      <c r="M77" s="37"/>
    </row>
    <row r="78" spans="1:13" ht="15">
      <c r="A78" s="42" t="s">
        <v>31</v>
      </c>
      <c r="B78" s="60" t="s">
        <v>59</v>
      </c>
      <c r="C78" s="25">
        <v>128.8</v>
      </c>
      <c r="D78" s="26">
        <v>10</v>
      </c>
      <c r="E78" s="27">
        <f t="shared" si="4"/>
        <v>12.88</v>
      </c>
      <c r="F78" s="26">
        <v>2</v>
      </c>
      <c r="G78" s="28">
        <f t="shared" si="5"/>
        <v>25.76</v>
      </c>
      <c r="H78" s="9">
        <f t="shared" si="6"/>
        <v>29.624</v>
      </c>
      <c r="I78" s="10"/>
      <c r="J78" s="10"/>
      <c r="K78" s="11"/>
      <c r="L78" s="10"/>
      <c r="M78" s="37"/>
    </row>
    <row r="79" spans="1:13" ht="15">
      <c r="A79" s="42" t="s">
        <v>19</v>
      </c>
      <c r="B79" s="60" t="s">
        <v>59</v>
      </c>
      <c r="C79" s="25">
        <v>128.8</v>
      </c>
      <c r="D79" s="26">
        <v>10</v>
      </c>
      <c r="E79" s="27">
        <f t="shared" si="4"/>
        <v>12.88</v>
      </c>
      <c r="F79" s="26">
        <v>2</v>
      </c>
      <c r="G79" s="28">
        <f t="shared" si="5"/>
        <v>25.76</v>
      </c>
      <c r="H79" s="9">
        <f t="shared" si="6"/>
        <v>29.624</v>
      </c>
      <c r="I79" s="10"/>
      <c r="J79" s="10"/>
      <c r="K79" s="11"/>
      <c r="L79" s="10"/>
      <c r="M79" s="37"/>
    </row>
    <row r="80" spans="1:13" ht="15">
      <c r="A80" s="42" t="s">
        <v>25</v>
      </c>
      <c r="B80" s="60" t="s">
        <v>59</v>
      </c>
      <c r="C80" s="25">
        <v>128.8</v>
      </c>
      <c r="D80" s="26">
        <v>10</v>
      </c>
      <c r="E80" s="27">
        <f t="shared" si="4"/>
        <v>12.88</v>
      </c>
      <c r="F80" s="26">
        <v>2</v>
      </c>
      <c r="G80" s="28">
        <f t="shared" si="5"/>
        <v>25.76</v>
      </c>
      <c r="H80" s="9">
        <f t="shared" si="6"/>
        <v>29.624</v>
      </c>
      <c r="I80" s="10"/>
      <c r="J80" s="10"/>
      <c r="K80" s="11"/>
      <c r="L80" s="10"/>
      <c r="M80" s="37"/>
    </row>
    <row r="81" spans="1:13" ht="15">
      <c r="A81" s="42" t="s">
        <v>24</v>
      </c>
      <c r="B81" s="60" t="s">
        <v>59</v>
      </c>
      <c r="C81" s="25">
        <v>128.8</v>
      </c>
      <c r="D81" s="26">
        <v>10</v>
      </c>
      <c r="E81" s="27">
        <f t="shared" si="4"/>
        <v>12.88</v>
      </c>
      <c r="F81" s="26">
        <v>1</v>
      </c>
      <c r="G81" s="28">
        <f t="shared" si="5"/>
        <v>12.88</v>
      </c>
      <c r="H81" s="9">
        <f t="shared" si="6"/>
        <v>14.812</v>
      </c>
      <c r="I81" s="10"/>
      <c r="J81" s="10"/>
      <c r="K81" s="11"/>
      <c r="L81" s="10"/>
      <c r="M81" s="37"/>
    </row>
    <row r="82" spans="1:13" ht="15">
      <c r="A82" s="42" t="s">
        <v>52</v>
      </c>
      <c r="B82" s="60" t="s">
        <v>59</v>
      </c>
      <c r="C82" s="25">
        <v>128.8</v>
      </c>
      <c r="D82" s="26">
        <v>10</v>
      </c>
      <c r="E82" s="27">
        <f t="shared" si="4"/>
        <v>12.88</v>
      </c>
      <c r="F82" s="26">
        <v>1</v>
      </c>
      <c r="G82" s="28">
        <f t="shared" si="5"/>
        <v>12.88</v>
      </c>
      <c r="H82" s="9">
        <f t="shared" si="6"/>
        <v>14.812</v>
      </c>
      <c r="I82" s="10"/>
      <c r="J82" s="10"/>
      <c r="K82" s="11"/>
      <c r="L82" s="10"/>
      <c r="M82" s="37"/>
    </row>
    <row r="83" spans="1:13" ht="15">
      <c r="A83" s="42" t="s">
        <v>15</v>
      </c>
      <c r="B83" s="60" t="s">
        <v>60</v>
      </c>
      <c r="C83" s="25">
        <v>128.8</v>
      </c>
      <c r="D83" s="26">
        <v>10</v>
      </c>
      <c r="E83" s="27">
        <f t="shared" si="4"/>
        <v>12.88</v>
      </c>
      <c r="F83" s="26">
        <v>2</v>
      </c>
      <c r="G83" s="28">
        <f t="shared" si="5"/>
        <v>25.76</v>
      </c>
      <c r="H83" s="9">
        <f t="shared" si="6"/>
        <v>29.624</v>
      </c>
      <c r="I83" s="10"/>
      <c r="J83" s="10"/>
      <c r="K83" s="11"/>
      <c r="L83" s="10"/>
      <c r="M83" s="37"/>
    </row>
    <row r="84" spans="1:13" ht="15">
      <c r="A84" s="42" t="s">
        <v>31</v>
      </c>
      <c r="B84" s="60" t="s">
        <v>60</v>
      </c>
      <c r="C84" s="25">
        <v>128.8</v>
      </c>
      <c r="D84" s="26">
        <v>10</v>
      </c>
      <c r="E84" s="27">
        <f t="shared" si="4"/>
        <v>12.88</v>
      </c>
      <c r="F84" s="26">
        <v>2</v>
      </c>
      <c r="G84" s="28">
        <f t="shared" si="5"/>
        <v>25.76</v>
      </c>
      <c r="H84" s="9">
        <f t="shared" si="6"/>
        <v>29.624</v>
      </c>
      <c r="I84" s="10"/>
      <c r="J84" s="10"/>
      <c r="K84" s="11"/>
      <c r="L84" s="10"/>
      <c r="M84" s="37"/>
    </row>
    <row r="85" spans="1:13" ht="15">
      <c r="A85" s="42" t="s">
        <v>51</v>
      </c>
      <c r="B85" s="60" t="s">
        <v>60</v>
      </c>
      <c r="C85" s="25">
        <v>128.8</v>
      </c>
      <c r="D85" s="26">
        <v>10</v>
      </c>
      <c r="E85" s="27">
        <f t="shared" si="4"/>
        <v>12.88</v>
      </c>
      <c r="F85" s="26">
        <v>2</v>
      </c>
      <c r="G85" s="28">
        <f t="shared" si="5"/>
        <v>25.76</v>
      </c>
      <c r="H85" s="9">
        <f t="shared" si="6"/>
        <v>29.624</v>
      </c>
      <c r="I85" s="10"/>
      <c r="J85" s="10"/>
      <c r="K85" s="11"/>
      <c r="L85" s="10"/>
      <c r="M85" s="37"/>
    </row>
    <row r="86" spans="1:13" ht="15">
      <c r="A86" s="42" t="s">
        <v>19</v>
      </c>
      <c r="B86" s="60" t="s">
        <v>60</v>
      </c>
      <c r="C86" s="25">
        <v>128.8</v>
      </c>
      <c r="D86" s="26">
        <v>10</v>
      </c>
      <c r="E86" s="27">
        <f t="shared" si="4"/>
        <v>12.88</v>
      </c>
      <c r="F86" s="26">
        <v>2</v>
      </c>
      <c r="G86" s="28">
        <f t="shared" si="5"/>
        <v>25.76</v>
      </c>
      <c r="H86" s="9">
        <f t="shared" si="6"/>
        <v>29.624</v>
      </c>
      <c r="I86" s="10"/>
      <c r="J86" s="10"/>
      <c r="K86" s="11"/>
      <c r="L86" s="10"/>
      <c r="M86" s="37"/>
    </row>
    <row r="87" spans="1:13" ht="15">
      <c r="A87" s="42" t="s">
        <v>25</v>
      </c>
      <c r="B87" s="60" t="s">
        <v>60</v>
      </c>
      <c r="C87" s="25">
        <v>128.8</v>
      </c>
      <c r="D87" s="26">
        <v>10</v>
      </c>
      <c r="E87" s="27">
        <f t="shared" si="4"/>
        <v>12.88</v>
      </c>
      <c r="F87" s="26">
        <v>2</v>
      </c>
      <c r="G87" s="28">
        <f t="shared" si="5"/>
        <v>25.76</v>
      </c>
      <c r="H87" s="9">
        <f t="shared" si="6"/>
        <v>29.624</v>
      </c>
      <c r="I87" s="10"/>
      <c r="J87" s="10"/>
      <c r="K87" s="11"/>
      <c r="L87" s="10"/>
      <c r="M87" s="37"/>
    </row>
    <row r="88" spans="1:13" ht="15">
      <c r="A88" s="42" t="s">
        <v>24</v>
      </c>
      <c r="B88" s="60" t="s">
        <v>60</v>
      </c>
      <c r="C88" s="25">
        <v>128.8</v>
      </c>
      <c r="D88" s="26">
        <v>10</v>
      </c>
      <c r="E88" s="27">
        <f t="shared" si="4"/>
        <v>12.88</v>
      </c>
      <c r="F88" s="26">
        <v>2</v>
      </c>
      <c r="G88" s="28">
        <f t="shared" si="5"/>
        <v>25.76</v>
      </c>
      <c r="H88" s="9">
        <f t="shared" si="6"/>
        <v>29.624</v>
      </c>
      <c r="I88" s="10"/>
      <c r="J88" s="10"/>
      <c r="K88" s="11"/>
      <c r="L88" s="10"/>
      <c r="M88" s="37"/>
    </row>
    <row r="89" spans="1:13" ht="15">
      <c r="A89" s="42" t="s">
        <v>49</v>
      </c>
      <c r="B89" s="60" t="s">
        <v>60</v>
      </c>
      <c r="C89" s="25">
        <v>128.8</v>
      </c>
      <c r="D89" s="26">
        <v>10</v>
      </c>
      <c r="E89" s="27">
        <f t="shared" si="4"/>
        <v>12.88</v>
      </c>
      <c r="F89" s="26">
        <v>1</v>
      </c>
      <c r="G89" s="28">
        <f t="shared" si="5"/>
        <v>12.88</v>
      </c>
      <c r="H89" s="9">
        <f t="shared" si="6"/>
        <v>14.812</v>
      </c>
      <c r="I89" s="10"/>
      <c r="J89" s="10"/>
      <c r="K89" s="11"/>
      <c r="L89" s="10"/>
      <c r="M89" s="37"/>
    </row>
    <row r="90" spans="1:13" ht="15">
      <c r="A90" s="43" t="s">
        <v>186</v>
      </c>
      <c r="B90" s="60" t="s">
        <v>60</v>
      </c>
      <c r="C90" s="25">
        <v>128.8</v>
      </c>
      <c r="D90" s="26">
        <v>10</v>
      </c>
      <c r="E90" s="27">
        <f>C90/D90</f>
        <v>12.88</v>
      </c>
      <c r="F90" s="26">
        <v>2</v>
      </c>
      <c r="G90" s="28">
        <f>F90*E90</f>
        <v>25.76</v>
      </c>
      <c r="H90" s="9">
        <f t="shared" si="6"/>
        <v>29.624</v>
      </c>
      <c r="I90" s="10"/>
      <c r="J90" s="10"/>
      <c r="K90" s="11"/>
      <c r="L90" s="10"/>
      <c r="M90" s="37"/>
    </row>
    <row r="91" spans="1:13" ht="15">
      <c r="A91" s="42" t="s">
        <v>9</v>
      </c>
      <c r="B91" s="60" t="s">
        <v>60</v>
      </c>
      <c r="C91" s="25">
        <v>128.8</v>
      </c>
      <c r="D91" s="26">
        <v>10</v>
      </c>
      <c r="E91" s="27">
        <f t="shared" si="4"/>
        <v>12.88</v>
      </c>
      <c r="F91" s="26">
        <v>5</v>
      </c>
      <c r="G91" s="28">
        <f t="shared" si="5"/>
        <v>64.4</v>
      </c>
      <c r="H91" s="9">
        <f t="shared" si="6"/>
        <v>74.06</v>
      </c>
      <c r="I91" s="10"/>
      <c r="J91" s="10"/>
      <c r="K91" s="11"/>
      <c r="L91" s="10"/>
      <c r="M91" s="37"/>
    </row>
    <row r="92" spans="1:13" ht="15">
      <c r="A92" s="42" t="s">
        <v>15</v>
      </c>
      <c r="B92" s="60" t="s">
        <v>61</v>
      </c>
      <c r="C92" s="25">
        <v>128.8</v>
      </c>
      <c r="D92" s="26">
        <v>10</v>
      </c>
      <c r="E92" s="27">
        <f t="shared" si="4"/>
        <v>12.88</v>
      </c>
      <c r="F92" s="26">
        <v>2</v>
      </c>
      <c r="G92" s="28">
        <f t="shared" si="5"/>
        <v>25.76</v>
      </c>
      <c r="H92" s="9">
        <f t="shared" si="6"/>
        <v>29.624</v>
      </c>
      <c r="I92" s="10"/>
      <c r="J92" s="10"/>
      <c r="K92" s="11"/>
      <c r="L92" s="10"/>
      <c r="M92" s="37"/>
    </row>
    <row r="93" spans="1:13" ht="15">
      <c r="A93" s="42" t="s">
        <v>31</v>
      </c>
      <c r="B93" s="60" t="s">
        <v>61</v>
      </c>
      <c r="C93" s="25">
        <v>128.8</v>
      </c>
      <c r="D93" s="26">
        <v>10</v>
      </c>
      <c r="E93" s="27">
        <f t="shared" si="4"/>
        <v>12.88</v>
      </c>
      <c r="F93" s="26">
        <v>2</v>
      </c>
      <c r="G93" s="28">
        <f t="shared" si="5"/>
        <v>25.76</v>
      </c>
      <c r="H93" s="9">
        <f t="shared" si="6"/>
        <v>29.624</v>
      </c>
      <c r="I93" s="10"/>
      <c r="J93" s="10"/>
      <c r="K93" s="11"/>
      <c r="L93" s="10"/>
      <c r="M93" s="37"/>
    </row>
    <row r="94" spans="1:13" ht="15">
      <c r="A94" s="42" t="s">
        <v>51</v>
      </c>
      <c r="B94" s="60" t="s">
        <v>61</v>
      </c>
      <c r="C94" s="25">
        <v>128.8</v>
      </c>
      <c r="D94" s="26">
        <v>10</v>
      </c>
      <c r="E94" s="27">
        <f t="shared" si="4"/>
        <v>12.88</v>
      </c>
      <c r="F94" s="26">
        <v>2</v>
      </c>
      <c r="G94" s="28">
        <f t="shared" si="5"/>
        <v>25.76</v>
      </c>
      <c r="H94" s="9">
        <f t="shared" si="6"/>
        <v>29.624</v>
      </c>
      <c r="I94" s="10"/>
      <c r="J94" s="10"/>
      <c r="K94" s="11"/>
      <c r="L94" s="10"/>
      <c r="M94" s="37"/>
    </row>
    <row r="95" spans="1:13" ht="15">
      <c r="A95" s="42" t="s">
        <v>19</v>
      </c>
      <c r="B95" s="60" t="s">
        <v>61</v>
      </c>
      <c r="C95" s="25">
        <v>128.8</v>
      </c>
      <c r="D95" s="26">
        <v>10</v>
      </c>
      <c r="E95" s="27">
        <f t="shared" si="4"/>
        <v>12.88</v>
      </c>
      <c r="F95" s="26">
        <v>2</v>
      </c>
      <c r="G95" s="28">
        <f t="shared" si="5"/>
        <v>25.76</v>
      </c>
      <c r="H95" s="9">
        <f t="shared" si="6"/>
        <v>29.624</v>
      </c>
      <c r="I95" s="10"/>
      <c r="J95" s="10"/>
      <c r="K95" s="11"/>
      <c r="L95" s="10"/>
      <c r="M95" s="37"/>
    </row>
    <row r="96" spans="1:13" ht="15">
      <c r="A96" s="42" t="s">
        <v>25</v>
      </c>
      <c r="B96" s="60" t="s">
        <v>61</v>
      </c>
      <c r="C96" s="25">
        <v>128.8</v>
      </c>
      <c r="D96" s="26">
        <v>10</v>
      </c>
      <c r="E96" s="27">
        <f t="shared" si="4"/>
        <v>12.88</v>
      </c>
      <c r="F96" s="26">
        <v>2</v>
      </c>
      <c r="G96" s="28">
        <f t="shared" si="5"/>
        <v>25.76</v>
      </c>
      <c r="H96" s="9">
        <f t="shared" si="6"/>
        <v>29.624</v>
      </c>
      <c r="I96" s="10"/>
      <c r="J96" s="10"/>
      <c r="K96" s="11"/>
      <c r="L96" s="10"/>
      <c r="M96" s="37"/>
    </row>
    <row r="97" spans="1:13" ht="15">
      <c r="A97" s="42" t="s">
        <v>24</v>
      </c>
      <c r="B97" s="60" t="s">
        <v>61</v>
      </c>
      <c r="C97" s="25">
        <v>128.8</v>
      </c>
      <c r="D97" s="26">
        <v>10</v>
      </c>
      <c r="E97" s="27">
        <f t="shared" si="4"/>
        <v>12.88</v>
      </c>
      <c r="F97" s="26">
        <v>2</v>
      </c>
      <c r="G97" s="28">
        <f t="shared" si="5"/>
        <v>25.76</v>
      </c>
      <c r="H97" s="9">
        <f t="shared" si="6"/>
        <v>29.624</v>
      </c>
      <c r="I97" s="10"/>
      <c r="J97" s="10"/>
      <c r="K97" s="11"/>
      <c r="L97" s="10"/>
      <c r="M97" s="37"/>
    </row>
    <row r="98" spans="1:13" ht="15">
      <c r="A98" s="42" t="s">
        <v>49</v>
      </c>
      <c r="B98" s="60" t="s">
        <v>61</v>
      </c>
      <c r="C98" s="25">
        <v>128.8</v>
      </c>
      <c r="D98" s="26">
        <v>10</v>
      </c>
      <c r="E98" s="27">
        <f t="shared" si="4"/>
        <v>12.88</v>
      </c>
      <c r="F98" s="26">
        <v>1</v>
      </c>
      <c r="G98" s="28">
        <f t="shared" si="5"/>
        <v>12.88</v>
      </c>
      <c r="H98" s="9">
        <f t="shared" si="6"/>
        <v>14.812</v>
      </c>
      <c r="I98" s="10"/>
      <c r="J98" s="10"/>
      <c r="K98" s="11"/>
      <c r="L98" s="10"/>
      <c r="M98" s="37"/>
    </row>
    <row r="99" spans="1:13" ht="15">
      <c r="A99" s="42" t="s">
        <v>62</v>
      </c>
      <c r="B99" s="60" t="s">
        <v>61</v>
      </c>
      <c r="C99" s="25">
        <v>128.8</v>
      </c>
      <c r="D99" s="26">
        <v>10</v>
      </c>
      <c r="E99" s="27">
        <f t="shared" si="4"/>
        <v>12.88</v>
      </c>
      <c r="F99" s="26">
        <v>1</v>
      </c>
      <c r="G99" s="28">
        <f t="shared" si="5"/>
        <v>12.88</v>
      </c>
      <c r="H99" s="9">
        <f t="shared" si="6"/>
        <v>14.812</v>
      </c>
      <c r="I99" s="10"/>
      <c r="J99" s="10"/>
      <c r="K99" s="11"/>
      <c r="L99" s="10"/>
      <c r="M99" s="37"/>
    </row>
    <row r="100" spans="1:13" ht="15">
      <c r="A100" s="42" t="s">
        <v>9</v>
      </c>
      <c r="B100" s="60" t="s">
        <v>61</v>
      </c>
      <c r="C100" s="25">
        <v>128.8</v>
      </c>
      <c r="D100" s="26">
        <v>10</v>
      </c>
      <c r="E100" s="27">
        <f t="shared" si="4"/>
        <v>12.88</v>
      </c>
      <c r="F100" s="26">
        <v>6</v>
      </c>
      <c r="G100" s="28">
        <f t="shared" si="5"/>
        <v>77.28</v>
      </c>
      <c r="H100" s="9">
        <f t="shared" si="6"/>
        <v>88.872</v>
      </c>
      <c r="I100" s="10"/>
      <c r="J100" s="10"/>
      <c r="K100" s="11"/>
      <c r="L100" s="10"/>
      <c r="M100" s="37"/>
    </row>
    <row r="101" spans="1:13" ht="15">
      <c r="A101" s="42" t="s">
        <v>15</v>
      </c>
      <c r="B101" s="60" t="s">
        <v>63</v>
      </c>
      <c r="C101" s="25">
        <v>128.8</v>
      </c>
      <c r="D101" s="26">
        <v>10</v>
      </c>
      <c r="E101" s="27">
        <f t="shared" si="4"/>
        <v>12.88</v>
      </c>
      <c r="F101" s="26">
        <v>2</v>
      </c>
      <c r="G101" s="28">
        <f t="shared" si="5"/>
        <v>25.76</v>
      </c>
      <c r="H101" s="9">
        <f t="shared" si="6"/>
        <v>29.624</v>
      </c>
      <c r="I101" s="10"/>
      <c r="J101" s="10"/>
      <c r="K101" s="11"/>
      <c r="L101" s="10"/>
      <c r="M101" s="37"/>
    </row>
    <row r="102" spans="1:13" ht="15">
      <c r="A102" s="42" t="s">
        <v>31</v>
      </c>
      <c r="B102" s="60" t="s">
        <v>63</v>
      </c>
      <c r="C102" s="25">
        <v>128.8</v>
      </c>
      <c r="D102" s="26">
        <v>10</v>
      </c>
      <c r="E102" s="27">
        <f t="shared" si="4"/>
        <v>12.88</v>
      </c>
      <c r="F102" s="26">
        <v>2</v>
      </c>
      <c r="G102" s="28">
        <f t="shared" si="5"/>
        <v>25.76</v>
      </c>
      <c r="H102" s="9">
        <f t="shared" si="6"/>
        <v>29.624</v>
      </c>
      <c r="I102" s="10"/>
      <c r="J102" s="10"/>
      <c r="K102" s="11"/>
      <c r="L102" s="10"/>
      <c r="M102" s="37"/>
    </row>
    <row r="103" spans="1:13" ht="15">
      <c r="A103" s="42" t="s">
        <v>51</v>
      </c>
      <c r="B103" s="60" t="s">
        <v>63</v>
      </c>
      <c r="C103" s="25">
        <v>128.8</v>
      </c>
      <c r="D103" s="26">
        <v>10</v>
      </c>
      <c r="E103" s="27">
        <f t="shared" si="4"/>
        <v>12.88</v>
      </c>
      <c r="F103" s="26">
        <v>2</v>
      </c>
      <c r="G103" s="28">
        <f t="shared" si="5"/>
        <v>25.76</v>
      </c>
      <c r="H103" s="9">
        <f t="shared" si="6"/>
        <v>29.624</v>
      </c>
      <c r="I103" s="10"/>
      <c r="J103" s="10"/>
      <c r="K103" s="11"/>
      <c r="L103" s="10"/>
      <c r="M103" s="37"/>
    </row>
    <row r="104" spans="1:13" ht="15">
      <c r="A104" s="42" t="s">
        <v>19</v>
      </c>
      <c r="B104" s="60" t="s">
        <v>63</v>
      </c>
      <c r="C104" s="25">
        <v>128.8</v>
      </c>
      <c r="D104" s="26">
        <v>10</v>
      </c>
      <c r="E104" s="27">
        <f t="shared" si="4"/>
        <v>12.88</v>
      </c>
      <c r="F104" s="26">
        <v>2</v>
      </c>
      <c r="G104" s="28">
        <f t="shared" si="5"/>
        <v>25.76</v>
      </c>
      <c r="H104" s="9">
        <f t="shared" si="6"/>
        <v>29.624</v>
      </c>
      <c r="I104" s="10"/>
      <c r="J104" s="10"/>
      <c r="K104" s="11"/>
      <c r="L104" s="10"/>
      <c r="M104" s="37"/>
    </row>
    <row r="105" spans="1:13" ht="15">
      <c r="A105" s="42" t="s">
        <v>25</v>
      </c>
      <c r="B105" s="60" t="s">
        <v>63</v>
      </c>
      <c r="C105" s="25">
        <v>128.8</v>
      </c>
      <c r="D105" s="26">
        <v>10</v>
      </c>
      <c r="E105" s="27">
        <f t="shared" si="4"/>
        <v>12.88</v>
      </c>
      <c r="F105" s="26">
        <v>2</v>
      </c>
      <c r="G105" s="28">
        <f t="shared" si="5"/>
        <v>25.76</v>
      </c>
      <c r="H105" s="9">
        <f t="shared" si="6"/>
        <v>29.624</v>
      </c>
      <c r="I105" s="10"/>
      <c r="J105" s="10"/>
      <c r="K105" s="11"/>
      <c r="L105" s="10"/>
      <c r="M105" s="37"/>
    </row>
    <row r="106" spans="1:13" ht="15">
      <c r="A106" s="42" t="s">
        <v>24</v>
      </c>
      <c r="B106" s="60" t="s">
        <v>63</v>
      </c>
      <c r="C106" s="25">
        <v>128.8</v>
      </c>
      <c r="D106" s="26">
        <v>10</v>
      </c>
      <c r="E106" s="27">
        <f t="shared" si="4"/>
        <v>12.88</v>
      </c>
      <c r="F106" s="26">
        <v>2</v>
      </c>
      <c r="G106" s="28">
        <f t="shared" si="5"/>
        <v>25.76</v>
      </c>
      <c r="H106" s="9">
        <f t="shared" si="6"/>
        <v>29.624</v>
      </c>
      <c r="I106" s="10"/>
      <c r="J106" s="10"/>
      <c r="K106" s="11"/>
      <c r="L106" s="10"/>
      <c r="M106" s="37"/>
    </row>
    <row r="107" spans="1:13" ht="15">
      <c r="A107" s="42" t="s">
        <v>49</v>
      </c>
      <c r="B107" s="60" t="s">
        <v>63</v>
      </c>
      <c r="C107" s="25">
        <v>128.8</v>
      </c>
      <c r="D107" s="26">
        <v>10</v>
      </c>
      <c r="E107" s="27">
        <f t="shared" si="4"/>
        <v>12.88</v>
      </c>
      <c r="F107" s="26">
        <v>1</v>
      </c>
      <c r="G107" s="28">
        <f t="shared" si="5"/>
        <v>12.88</v>
      </c>
      <c r="H107" s="9">
        <f t="shared" si="6"/>
        <v>14.812</v>
      </c>
      <c r="I107" s="10"/>
      <c r="J107" s="10"/>
      <c r="K107" s="11"/>
      <c r="L107" s="10"/>
      <c r="M107" s="37"/>
    </row>
    <row r="108" spans="1:13" ht="15">
      <c r="A108" s="42" t="s">
        <v>62</v>
      </c>
      <c r="B108" s="60" t="s">
        <v>63</v>
      </c>
      <c r="C108" s="25">
        <v>128.8</v>
      </c>
      <c r="D108" s="26">
        <v>10</v>
      </c>
      <c r="E108" s="27">
        <f t="shared" si="4"/>
        <v>12.88</v>
      </c>
      <c r="F108" s="26">
        <v>1</v>
      </c>
      <c r="G108" s="28">
        <f t="shared" si="5"/>
        <v>12.88</v>
      </c>
      <c r="H108" s="9">
        <f t="shared" si="6"/>
        <v>14.812</v>
      </c>
      <c r="I108" s="10"/>
      <c r="J108" s="10"/>
      <c r="K108" s="11"/>
      <c r="L108" s="10"/>
      <c r="M108" s="37"/>
    </row>
    <row r="109" spans="1:13" ht="15">
      <c r="A109" s="42" t="s">
        <v>9</v>
      </c>
      <c r="B109" s="60" t="s">
        <v>63</v>
      </c>
      <c r="C109" s="25">
        <v>128.8</v>
      </c>
      <c r="D109" s="26">
        <v>10</v>
      </c>
      <c r="E109" s="27">
        <f t="shared" si="4"/>
        <v>12.88</v>
      </c>
      <c r="F109" s="26">
        <v>6</v>
      </c>
      <c r="G109" s="28">
        <f t="shared" si="5"/>
        <v>77.28</v>
      </c>
      <c r="H109" s="9">
        <f t="shared" si="6"/>
        <v>88.872</v>
      </c>
      <c r="I109" s="10"/>
      <c r="J109" s="10"/>
      <c r="K109" s="11"/>
      <c r="L109" s="10"/>
      <c r="M109" s="37"/>
    </row>
    <row r="110" spans="1:13" ht="15">
      <c r="A110" s="42" t="s">
        <v>15</v>
      </c>
      <c r="B110" s="60" t="s">
        <v>64</v>
      </c>
      <c r="C110" s="25">
        <v>128.8</v>
      </c>
      <c r="D110" s="26">
        <v>10</v>
      </c>
      <c r="E110" s="27">
        <f t="shared" si="4"/>
        <v>12.88</v>
      </c>
      <c r="F110" s="26">
        <v>2</v>
      </c>
      <c r="G110" s="28">
        <f t="shared" si="5"/>
        <v>25.76</v>
      </c>
      <c r="H110" s="9">
        <f t="shared" si="6"/>
        <v>29.624</v>
      </c>
      <c r="I110" s="10"/>
      <c r="J110" s="10"/>
      <c r="K110" s="11"/>
      <c r="L110" s="10"/>
      <c r="M110" s="37"/>
    </row>
    <row r="111" spans="1:13" ht="15">
      <c r="A111" s="42" t="s">
        <v>31</v>
      </c>
      <c r="B111" s="60" t="s">
        <v>64</v>
      </c>
      <c r="C111" s="25">
        <v>128.8</v>
      </c>
      <c r="D111" s="26">
        <v>10</v>
      </c>
      <c r="E111" s="27">
        <f t="shared" si="4"/>
        <v>12.88</v>
      </c>
      <c r="F111" s="26">
        <v>2</v>
      </c>
      <c r="G111" s="28">
        <f t="shared" si="5"/>
        <v>25.76</v>
      </c>
      <c r="H111" s="9">
        <f t="shared" si="6"/>
        <v>29.624</v>
      </c>
      <c r="I111" s="10"/>
      <c r="J111" s="10"/>
      <c r="K111" s="11"/>
      <c r="L111" s="10"/>
      <c r="M111" s="37"/>
    </row>
    <row r="112" spans="1:13" ht="15">
      <c r="A112" s="42" t="s">
        <v>51</v>
      </c>
      <c r="B112" s="60" t="s">
        <v>64</v>
      </c>
      <c r="C112" s="25">
        <v>128.8</v>
      </c>
      <c r="D112" s="26">
        <v>10</v>
      </c>
      <c r="E112" s="27">
        <f t="shared" si="4"/>
        <v>12.88</v>
      </c>
      <c r="F112" s="26">
        <v>2</v>
      </c>
      <c r="G112" s="28">
        <f t="shared" si="5"/>
        <v>25.76</v>
      </c>
      <c r="H112" s="9">
        <f t="shared" si="6"/>
        <v>29.624</v>
      </c>
      <c r="I112" s="10"/>
      <c r="J112" s="10"/>
      <c r="K112" s="11"/>
      <c r="L112" s="10"/>
      <c r="M112" s="37"/>
    </row>
    <row r="113" spans="1:13" ht="15">
      <c r="A113" s="42" t="s">
        <v>19</v>
      </c>
      <c r="B113" s="60" t="s">
        <v>64</v>
      </c>
      <c r="C113" s="25">
        <v>128.8</v>
      </c>
      <c r="D113" s="26">
        <v>10</v>
      </c>
      <c r="E113" s="27">
        <f t="shared" si="4"/>
        <v>12.88</v>
      </c>
      <c r="F113" s="26">
        <v>2</v>
      </c>
      <c r="G113" s="28">
        <f t="shared" si="5"/>
        <v>25.76</v>
      </c>
      <c r="H113" s="9">
        <f t="shared" si="6"/>
        <v>29.624</v>
      </c>
      <c r="I113" s="10"/>
      <c r="J113" s="10"/>
      <c r="K113" s="11"/>
      <c r="L113" s="10"/>
      <c r="M113" s="37"/>
    </row>
    <row r="114" spans="1:13" ht="15">
      <c r="A114" s="42" t="s">
        <v>25</v>
      </c>
      <c r="B114" s="60" t="s">
        <v>64</v>
      </c>
      <c r="C114" s="25">
        <v>128.8</v>
      </c>
      <c r="D114" s="26">
        <v>10</v>
      </c>
      <c r="E114" s="27">
        <f aca="true" t="shared" si="7" ref="E114:E177">C114/D114</f>
        <v>12.88</v>
      </c>
      <c r="F114" s="26">
        <v>2</v>
      </c>
      <c r="G114" s="28">
        <f aca="true" t="shared" si="8" ref="G114:G177">F114*E114</f>
        <v>25.76</v>
      </c>
      <c r="H114" s="9">
        <f aca="true" t="shared" si="9" ref="H114:H177">G114*1.15</f>
        <v>29.624</v>
      </c>
      <c r="I114" s="10"/>
      <c r="J114" s="10"/>
      <c r="K114" s="11"/>
      <c r="L114" s="10"/>
      <c r="M114" s="37"/>
    </row>
    <row r="115" spans="1:13" ht="15">
      <c r="A115" s="42" t="s">
        <v>24</v>
      </c>
      <c r="B115" s="60" t="s">
        <v>64</v>
      </c>
      <c r="C115" s="25">
        <v>128.8</v>
      </c>
      <c r="D115" s="26">
        <v>10</v>
      </c>
      <c r="E115" s="27">
        <f t="shared" si="7"/>
        <v>12.88</v>
      </c>
      <c r="F115" s="26">
        <v>2</v>
      </c>
      <c r="G115" s="28">
        <f t="shared" si="8"/>
        <v>25.76</v>
      </c>
      <c r="H115" s="9">
        <f t="shared" si="9"/>
        <v>29.624</v>
      </c>
      <c r="I115" s="10"/>
      <c r="J115" s="10"/>
      <c r="K115" s="11"/>
      <c r="L115" s="10"/>
      <c r="M115" s="37"/>
    </row>
    <row r="116" spans="1:13" ht="15">
      <c r="A116" s="42" t="s">
        <v>49</v>
      </c>
      <c r="B116" s="60" t="s">
        <v>64</v>
      </c>
      <c r="C116" s="25">
        <v>128.8</v>
      </c>
      <c r="D116" s="26">
        <v>10</v>
      </c>
      <c r="E116" s="27">
        <f t="shared" si="7"/>
        <v>12.88</v>
      </c>
      <c r="F116" s="26">
        <v>1</v>
      </c>
      <c r="G116" s="28">
        <f t="shared" si="8"/>
        <v>12.88</v>
      </c>
      <c r="H116" s="9">
        <f t="shared" si="9"/>
        <v>14.812</v>
      </c>
      <c r="I116" s="10"/>
      <c r="J116" s="10"/>
      <c r="K116" s="11"/>
      <c r="L116" s="10"/>
      <c r="M116" s="37"/>
    </row>
    <row r="117" spans="1:13" ht="15">
      <c r="A117" s="42" t="s">
        <v>62</v>
      </c>
      <c r="B117" s="60" t="s">
        <v>64</v>
      </c>
      <c r="C117" s="25">
        <v>128.8</v>
      </c>
      <c r="D117" s="26">
        <v>10</v>
      </c>
      <c r="E117" s="27">
        <f t="shared" si="7"/>
        <v>12.88</v>
      </c>
      <c r="F117" s="26">
        <v>1</v>
      </c>
      <c r="G117" s="28">
        <f t="shared" si="8"/>
        <v>12.88</v>
      </c>
      <c r="H117" s="9">
        <f t="shared" si="9"/>
        <v>14.812</v>
      </c>
      <c r="I117" s="10"/>
      <c r="J117" s="10"/>
      <c r="K117" s="11"/>
      <c r="L117" s="10"/>
      <c r="M117" s="37"/>
    </row>
    <row r="118" spans="1:13" ht="15">
      <c r="A118" s="42" t="s">
        <v>9</v>
      </c>
      <c r="B118" s="60" t="s">
        <v>64</v>
      </c>
      <c r="C118" s="25">
        <v>128.8</v>
      </c>
      <c r="D118" s="26">
        <v>10</v>
      </c>
      <c r="E118" s="27">
        <f t="shared" si="7"/>
        <v>12.88</v>
      </c>
      <c r="F118" s="26">
        <v>6</v>
      </c>
      <c r="G118" s="28">
        <f t="shared" si="8"/>
        <v>77.28</v>
      </c>
      <c r="H118" s="9">
        <f t="shared" si="9"/>
        <v>88.872</v>
      </c>
      <c r="I118" s="10"/>
      <c r="J118" s="10"/>
      <c r="K118" s="11"/>
      <c r="L118" s="10"/>
      <c r="M118" s="37"/>
    </row>
    <row r="119" spans="1:13" ht="15">
      <c r="A119" s="42" t="s">
        <v>15</v>
      </c>
      <c r="B119" s="60" t="s">
        <v>65</v>
      </c>
      <c r="C119" s="25">
        <v>128.8</v>
      </c>
      <c r="D119" s="26">
        <v>10</v>
      </c>
      <c r="E119" s="27">
        <f t="shared" si="7"/>
        <v>12.88</v>
      </c>
      <c r="F119" s="26">
        <v>2</v>
      </c>
      <c r="G119" s="28">
        <f t="shared" si="8"/>
        <v>25.76</v>
      </c>
      <c r="H119" s="9">
        <f t="shared" si="9"/>
        <v>29.624</v>
      </c>
      <c r="I119" s="10"/>
      <c r="J119" s="10"/>
      <c r="K119" s="11"/>
      <c r="L119" s="10"/>
      <c r="M119" s="37"/>
    </row>
    <row r="120" spans="1:13" ht="15">
      <c r="A120" s="42" t="s">
        <v>31</v>
      </c>
      <c r="B120" s="60" t="s">
        <v>65</v>
      </c>
      <c r="C120" s="25">
        <v>128.8</v>
      </c>
      <c r="D120" s="26">
        <v>10</v>
      </c>
      <c r="E120" s="27">
        <f t="shared" si="7"/>
        <v>12.88</v>
      </c>
      <c r="F120" s="26">
        <v>2</v>
      </c>
      <c r="G120" s="28">
        <f t="shared" si="8"/>
        <v>25.76</v>
      </c>
      <c r="H120" s="9">
        <f t="shared" si="9"/>
        <v>29.624</v>
      </c>
      <c r="I120" s="10"/>
      <c r="J120" s="10"/>
      <c r="K120" s="11"/>
      <c r="L120" s="10"/>
      <c r="M120" s="37"/>
    </row>
    <row r="121" spans="1:13" ht="15">
      <c r="A121" s="42" t="s">
        <v>51</v>
      </c>
      <c r="B121" s="60" t="s">
        <v>65</v>
      </c>
      <c r="C121" s="25">
        <v>128.8</v>
      </c>
      <c r="D121" s="26">
        <v>10</v>
      </c>
      <c r="E121" s="27">
        <f t="shared" si="7"/>
        <v>12.88</v>
      </c>
      <c r="F121" s="26">
        <v>2</v>
      </c>
      <c r="G121" s="28">
        <f t="shared" si="8"/>
        <v>25.76</v>
      </c>
      <c r="H121" s="9">
        <f t="shared" si="9"/>
        <v>29.624</v>
      </c>
      <c r="I121" s="10"/>
      <c r="J121" s="10"/>
      <c r="K121" s="11"/>
      <c r="L121" s="10"/>
      <c r="M121" s="37"/>
    </row>
    <row r="122" spans="1:13" ht="15">
      <c r="A122" s="42" t="s">
        <v>19</v>
      </c>
      <c r="B122" s="60" t="s">
        <v>65</v>
      </c>
      <c r="C122" s="25">
        <v>128.8</v>
      </c>
      <c r="D122" s="26">
        <v>10</v>
      </c>
      <c r="E122" s="27">
        <f t="shared" si="7"/>
        <v>12.88</v>
      </c>
      <c r="F122" s="26">
        <v>2</v>
      </c>
      <c r="G122" s="28">
        <f t="shared" si="8"/>
        <v>25.76</v>
      </c>
      <c r="H122" s="9">
        <f t="shared" si="9"/>
        <v>29.624</v>
      </c>
      <c r="I122" s="10"/>
      <c r="J122" s="10"/>
      <c r="K122" s="11"/>
      <c r="L122" s="10"/>
      <c r="M122" s="37"/>
    </row>
    <row r="123" spans="1:13" ht="15">
      <c r="A123" s="42" t="s">
        <v>25</v>
      </c>
      <c r="B123" s="60" t="s">
        <v>65</v>
      </c>
      <c r="C123" s="25">
        <v>128.8</v>
      </c>
      <c r="D123" s="26">
        <v>10</v>
      </c>
      <c r="E123" s="27">
        <f t="shared" si="7"/>
        <v>12.88</v>
      </c>
      <c r="F123" s="26">
        <v>2</v>
      </c>
      <c r="G123" s="28">
        <f t="shared" si="8"/>
        <v>25.76</v>
      </c>
      <c r="H123" s="9">
        <f t="shared" si="9"/>
        <v>29.624</v>
      </c>
      <c r="I123" s="10"/>
      <c r="J123" s="10"/>
      <c r="K123" s="11"/>
      <c r="L123" s="10"/>
      <c r="M123" s="37"/>
    </row>
    <row r="124" spans="1:13" ht="15">
      <c r="A124" s="42" t="s">
        <v>24</v>
      </c>
      <c r="B124" s="60" t="s">
        <v>65</v>
      </c>
      <c r="C124" s="25">
        <v>128.8</v>
      </c>
      <c r="D124" s="26">
        <v>10</v>
      </c>
      <c r="E124" s="27">
        <f t="shared" si="7"/>
        <v>12.88</v>
      </c>
      <c r="F124" s="26">
        <v>2</v>
      </c>
      <c r="G124" s="28">
        <f t="shared" si="8"/>
        <v>25.76</v>
      </c>
      <c r="H124" s="9">
        <f t="shared" si="9"/>
        <v>29.624</v>
      </c>
      <c r="I124" s="10"/>
      <c r="J124" s="10"/>
      <c r="K124" s="11"/>
      <c r="L124" s="10"/>
      <c r="M124" s="37"/>
    </row>
    <row r="125" spans="1:13" ht="15">
      <c r="A125" s="42" t="s">
        <v>49</v>
      </c>
      <c r="B125" s="60" t="s">
        <v>65</v>
      </c>
      <c r="C125" s="25">
        <v>128.8</v>
      </c>
      <c r="D125" s="26">
        <v>10</v>
      </c>
      <c r="E125" s="27">
        <f t="shared" si="7"/>
        <v>12.88</v>
      </c>
      <c r="F125" s="26">
        <v>1</v>
      </c>
      <c r="G125" s="28">
        <f t="shared" si="8"/>
        <v>12.88</v>
      </c>
      <c r="H125" s="9">
        <f t="shared" si="9"/>
        <v>14.812</v>
      </c>
      <c r="I125" s="10"/>
      <c r="J125" s="10"/>
      <c r="K125" s="11"/>
      <c r="L125" s="10"/>
      <c r="M125" s="37"/>
    </row>
    <row r="126" spans="1:13" ht="15">
      <c r="A126" s="42" t="s">
        <v>9</v>
      </c>
      <c r="B126" s="60" t="s">
        <v>65</v>
      </c>
      <c r="C126" s="25">
        <v>128.8</v>
      </c>
      <c r="D126" s="26">
        <v>10</v>
      </c>
      <c r="E126" s="27">
        <f t="shared" si="7"/>
        <v>12.88</v>
      </c>
      <c r="F126" s="26">
        <v>7</v>
      </c>
      <c r="G126" s="28">
        <f t="shared" si="8"/>
        <v>90.16000000000001</v>
      </c>
      <c r="H126" s="9">
        <f t="shared" si="9"/>
        <v>103.684</v>
      </c>
      <c r="I126" s="10"/>
      <c r="J126" s="10"/>
      <c r="K126" s="11"/>
      <c r="L126" s="10"/>
      <c r="M126" s="37"/>
    </row>
    <row r="127" spans="1:13" ht="15">
      <c r="A127" s="42" t="s">
        <v>15</v>
      </c>
      <c r="B127" s="60" t="s">
        <v>66</v>
      </c>
      <c r="C127" s="25">
        <v>128.8</v>
      </c>
      <c r="D127" s="26">
        <v>10</v>
      </c>
      <c r="E127" s="27">
        <f t="shared" si="7"/>
        <v>12.88</v>
      </c>
      <c r="F127" s="26">
        <v>2</v>
      </c>
      <c r="G127" s="28">
        <f t="shared" si="8"/>
        <v>25.76</v>
      </c>
      <c r="H127" s="9">
        <f t="shared" si="9"/>
        <v>29.624</v>
      </c>
      <c r="I127" s="10"/>
      <c r="J127" s="10"/>
      <c r="K127" s="11"/>
      <c r="L127" s="10"/>
      <c r="M127" s="37"/>
    </row>
    <row r="128" spans="1:13" ht="15">
      <c r="A128" s="42" t="s">
        <v>31</v>
      </c>
      <c r="B128" s="60" t="s">
        <v>66</v>
      </c>
      <c r="C128" s="25">
        <v>128.8</v>
      </c>
      <c r="D128" s="26">
        <v>10</v>
      </c>
      <c r="E128" s="27">
        <f t="shared" si="7"/>
        <v>12.88</v>
      </c>
      <c r="F128" s="26">
        <v>2</v>
      </c>
      <c r="G128" s="28">
        <f t="shared" si="8"/>
        <v>25.76</v>
      </c>
      <c r="H128" s="9">
        <f t="shared" si="9"/>
        <v>29.624</v>
      </c>
      <c r="I128" s="10"/>
      <c r="J128" s="10"/>
      <c r="K128" s="11"/>
      <c r="L128" s="10"/>
      <c r="M128" s="37"/>
    </row>
    <row r="129" spans="1:13" ht="15">
      <c r="A129" s="42" t="s">
        <v>51</v>
      </c>
      <c r="B129" s="60" t="s">
        <v>66</v>
      </c>
      <c r="C129" s="25">
        <v>128.8</v>
      </c>
      <c r="D129" s="26">
        <v>10</v>
      </c>
      <c r="E129" s="27">
        <f t="shared" si="7"/>
        <v>12.88</v>
      </c>
      <c r="F129" s="26">
        <v>2</v>
      </c>
      <c r="G129" s="28">
        <f t="shared" si="8"/>
        <v>25.76</v>
      </c>
      <c r="H129" s="9">
        <f t="shared" si="9"/>
        <v>29.624</v>
      </c>
      <c r="I129" s="10"/>
      <c r="J129" s="10"/>
      <c r="K129" s="11"/>
      <c r="L129" s="10"/>
      <c r="M129" s="37"/>
    </row>
    <row r="130" spans="1:13" ht="15">
      <c r="A130" s="42" t="s">
        <v>19</v>
      </c>
      <c r="B130" s="60" t="s">
        <v>66</v>
      </c>
      <c r="C130" s="25">
        <v>128.8</v>
      </c>
      <c r="D130" s="26">
        <v>10</v>
      </c>
      <c r="E130" s="27">
        <f t="shared" si="7"/>
        <v>12.88</v>
      </c>
      <c r="F130" s="26">
        <v>2</v>
      </c>
      <c r="G130" s="28">
        <f t="shared" si="8"/>
        <v>25.76</v>
      </c>
      <c r="H130" s="9">
        <f t="shared" si="9"/>
        <v>29.624</v>
      </c>
      <c r="I130" s="10"/>
      <c r="J130" s="10"/>
      <c r="K130" s="11"/>
      <c r="L130" s="10"/>
      <c r="M130" s="37"/>
    </row>
    <row r="131" spans="1:13" ht="15">
      <c r="A131" s="42" t="s">
        <v>25</v>
      </c>
      <c r="B131" s="60" t="s">
        <v>66</v>
      </c>
      <c r="C131" s="25">
        <v>128.8</v>
      </c>
      <c r="D131" s="26">
        <v>10</v>
      </c>
      <c r="E131" s="27">
        <f t="shared" si="7"/>
        <v>12.88</v>
      </c>
      <c r="F131" s="26">
        <v>2</v>
      </c>
      <c r="G131" s="28">
        <f t="shared" si="8"/>
        <v>25.76</v>
      </c>
      <c r="H131" s="9">
        <f t="shared" si="9"/>
        <v>29.624</v>
      </c>
      <c r="I131" s="10"/>
      <c r="J131" s="10"/>
      <c r="K131" s="11"/>
      <c r="L131" s="10"/>
      <c r="M131" s="37"/>
    </row>
    <row r="132" spans="1:13" ht="15">
      <c r="A132" s="42" t="s">
        <v>24</v>
      </c>
      <c r="B132" s="60" t="s">
        <v>66</v>
      </c>
      <c r="C132" s="25">
        <v>128.8</v>
      </c>
      <c r="D132" s="26">
        <v>10</v>
      </c>
      <c r="E132" s="27">
        <f t="shared" si="7"/>
        <v>12.88</v>
      </c>
      <c r="F132" s="26">
        <v>2</v>
      </c>
      <c r="G132" s="28">
        <f t="shared" si="8"/>
        <v>25.76</v>
      </c>
      <c r="H132" s="9">
        <f t="shared" si="9"/>
        <v>29.624</v>
      </c>
      <c r="I132" s="10"/>
      <c r="J132" s="10"/>
      <c r="K132" s="11"/>
      <c r="L132" s="10"/>
      <c r="M132" s="37"/>
    </row>
    <row r="133" spans="1:13" ht="15">
      <c r="A133" s="42" t="s">
        <v>49</v>
      </c>
      <c r="B133" s="60" t="s">
        <v>66</v>
      </c>
      <c r="C133" s="25">
        <v>128.8</v>
      </c>
      <c r="D133" s="26">
        <v>10</v>
      </c>
      <c r="E133" s="27">
        <f t="shared" si="7"/>
        <v>12.88</v>
      </c>
      <c r="F133" s="26">
        <v>1</v>
      </c>
      <c r="G133" s="28">
        <f t="shared" si="8"/>
        <v>12.88</v>
      </c>
      <c r="H133" s="9">
        <f t="shared" si="9"/>
        <v>14.812</v>
      </c>
      <c r="I133" s="10"/>
      <c r="J133" s="10"/>
      <c r="K133" s="11"/>
      <c r="L133" s="10"/>
      <c r="M133" s="37"/>
    </row>
    <row r="134" spans="1:13" ht="15">
      <c r="A134" s="42" t="s">
        <v>62</v>
      </c>
      <c r="B134" s="60" t="s">
        <v>66</v>
      </c>
      <c r="C134" s="25">
        <v>128.8</v>
      </c>
      <c r="D134" s="26">
        <v>10</v>
      </c>
      <c r="E134" s="27">
        <f t="shared" si="7"/>
        <v>12.88</v>
      </c>
      <c r="F134" s="26">
        <v>1</v>
      </c>
      <c r="G134" s="28">
        <f t="shared" si="8"/>
        <v>12.88</v>
      </c>
      <c r="H134" s="9">
        <f t="shared" si="9"/>
        <v>14.812</v>
      </c>
      <c r="I134" s="10"/>
      <c r="J134" s="10"/>
      <c r="K134" s="11"/>
      <c r="L134" s="10"/>
      <c r="M134" s="37"/>
    </row>
    <row r="135" spans="1:13" ht="15">
      <c r="A135" s="42" t="s">
        <v>9</v>
      </c>
      <c r="B135" s="60" t="s">
        <v>66</v>
      </c>
      <c r="C135" s="25">
        <v>128.8</v>
      </c>
      <c r="D135" s="26">
        <v>10</v>
      </c>
      <c r="E135" s="27">
        <f t="shared" si="7"/>
        <v>12.88</v>
      </c>
      <c r="F135" s="26">
        <v>6</v>
      </c>
      <c r="G135" s="28">
        <f t="shared" si="8"/>
        <v>77.28</v>
      </c>
      <c r="H135" s="9">
        <f t="shared" si="9"/>
        <v>88.872</v>
      </c>
      <c r="I135" s="10"/>
      <c r="J135" s="10"/>
      <c r="K135" s="11"/>
      <c r="L135" s="10"/>
      <c r="M135" s="37"/>
    </row>
    <row r="136" spans="1:13" ht="15">
      <c r="A136" s="42" t="s">
        <v>15</v>
      </c>
      <c r="B136" s="60" t="s">
        <v>67</v>
      </c>
      <c r="C136" s="25">
        <v>128.8</v>
      </c>
      <c r="D136" s="26">
        <v>10</v>
      </c>
      <c r="E136" s="27">
        <f t="shared" si="7"/>
        <v>12.88</v>
      </c>
      <c r="F136" s="26">
        <v>2</v>
      </c>
      <c r="G136" s="28">
        <f t="shared" si="8"/>
        <v>25.76</v>
      </c>
      <c r="H136" s="9">
        <f t="shared" si="9"/>
        <v>29.624</v>
      </c>
      <c r="I136" s="10"/>
      <c r="J136" s="10"/>
      <c r="K136" s="11"/>
      <c r="L136" s="10"/>
      <c r="M136" s="37"/>
    </row>
    <row r="137" spans="1:13" ht="15">
      <c r="A137" s="42" t="s">
        <v>31</v>
      </c>
      <c r="B137" s="60" t="s">
        <v>67</v>
      </c>
      <c r="C137" s="25">
        <v>128.8</v>
      </c>
      <c r="D137" s="26">
        <v>10</v>
      </c>
      <c r="E137" s="27">
        <f t="shared" si="7"/>
        <v>12.88</v>
      </c>
      <c r="F137" s="26">
        <v>2</v>
      </c>
      <c r="G137" s="28">
        <f t="shared" si="8"/>
        <v>25.76</v>
      </c>
      <c r="H137" s="9">
        <f t="shared" si="9"/>
        <v>29.624</v>
      </c>
      <c r="I137" s="10"/>
      <c r="J137" s="10"/>
      <c r="K137" s="11"/>
      <c r="L137" s="10"/>
      <c r="M137" s="37"/>
    </row>
    <row r="138" spans="1:13" ht="15">
      <c r="A138" s="42" t="s">
        <v>51</v>
      </c>
      <c r="B138" s="60" t="s">
        <v>67</v>
      </c>
      <c r="C138" s="25">
        <v>128.8</v>
      </c>
      <c r="D138" s="26">
        <v>10</v>
      </c>
      <c r="E138" s="27">
        <f t="shared" si="7"/>
        <v>12.88</v>
      </c>
      <c r="F138" s="26">
        <v>2</v>
      </c>
      <c r="G138" s="28">
        <f t="shared" si="8"/>
        <v>25.76</v>
      </c>
      <c r="H138" s="9">
        <f t="shared" si="9"/>
        <v>29.624</v>
      </c>
      <c r="I138" s="10"/>
      <c r="J138" s="10"/>
      <c r="K138" s="11"/>
      <c r="L138" s="10"/>
      <c r="M138" s="37"/>
    </row>
    <row r="139" spans="1:13" ht="15">
      <c r="A139" s="42" t="s">
        <v>19</v>
      </c>
      <c r="B139" s="60" t="s">
        <v>67</v>
      </c>
      <c r="C139" s="25">
        <v>128.8</v>
      </c>
      <c r="D139" s="26">
        <v>10</v>
      </c>
      <c r="E139" s="27">
        <f t="shared" si="7"/>
        <v>12.88</v>
      </c>
      <c r="F139" s="26">
        <v>2</v>
      </c>
      <c r="G139" s="28">
        <f t="shared" si="8"/>
        <v>25.76</v>
      </c>
      <c r="H139" s="9">
        <f t="shared" si="9"/>
        <v>29.624</v>
      </c>
      <c r="I139" s="10"/>
      <c r="J139" s="10"/>
      <c r="K139" s="11"/>
      <c r="L139" s="10"/>
      <c r="M139" s="37"/>
    </row>
    <row r="140" spans="1:13" ht="15">
      <c r="A140" s="42" t="s">
        <v>25</v>
      </c>
      <c r="B140" s="60" t="s">
        <v>67</v>
      </c>
      <c r="C140" s="25">
        <v>128.8</v>
      </c>
      <c r="D140" s="26">
        <v>10</v>
      </c>
      <c r="E140" s="27">
        <f t="shared" si="7"/>
        <v>12.88</v>
      </c>
      <c r="F140" s="26">
        <v>2</v>
      </c>
      <c r="G140" s="28">
        <f t="shared" si="8"/>
        <v>25.76</v>
      </c>
      <c r="H140" s="9">
        <f t="shared" si="9"/>
        <v>29.624</v>
      </c>
      <c r="I140" s="10"/>
      <c r="J140" s="10"/>
      <c r="K140" s="11"/>
      <c r="L140" s="10"/>
      <c r="M140" s="37"/>
    </row>
    <row r="141" spans="1:13" ht="15">
      <c r="A141" s="42" t="s">
        <v>24</v>
      </c>
      <c r="B141" s="60" t="s">
        <v>67</v>
      </c>
      <c r="C141" s="25">
        <v>128.8</v>
      </c>
      <c r="D141" s="26">
        <v>10</v>
      </c>
      <c r="E141" s="27">
        <f t="shared" si="7"/>
        <v>12.88</v>
      </c>
      <c r="F141" s="26">
        <v>2</v>
      </c>
      <c r="G141" s="28">
        <f t="shared" si="8"/>
        <v>25.76</v>
      </c>
      <c r="H141" s="9">
        <f t="shared" si="9"/>
        <v>29.624</v>
      </c>
      <c r="I141" s="10"/>
      <c r="J141" s="10"/>
      <c r="K141" s="11"/>
      <c r="L141" s="10"/>
      <c r="M141" s="37"/>
    </row>
    <row r="142" spans="1:13" ht="15">
      <c r="A142" s="42" t="s">
        <v>49</v>
      </c>
      <c r="B142" s="60" t="s">
        <v>67</v>
      </c>
      <c r="C142" s="25">
        <v>128.8</v>
      </c>
      <c r="D142" s="26">
        <v>10</v>
      </c>
      <c r="E142" s="27">
        <f t="shared" si="7"/>
        <v>12.88</v>
      </c>
      <c r="F142" s="26">
        <v>1</v>
      </c>
      <c r="G142" s="28">
        <f t="shared" si="8"/>
        <v>12.88</v>
      </c>
      <c r="H142" s="9">
        <f t="shared" si="9"/>
        <v>14.812</v>
      </c>
      <c r="I142" s="10"/>
      <c r="J142" s="10"/>
      <c r="K142" s="11"/>
      <c r="L142" s="10"/>
      <c r="M142" s="37"/>
    </row>
    <row r="143" spans="1:13" ht="15">
      <c r="A143" s="42" t="s">
        <v>62</v>
      </c>
      <c r="B143" s="60" t="s">
        <v>67</v>
      </c>
      <c r="C143" s="25">
        <v>128.8</v>
      </c>
      <c r="D143" s="26">
        <v>10</v>
      </c>
      <c r="E143" s="27">
        <f t="shared" si="7"/>
        <v>12.88</v>
      </c>
      <c r="F143" s="26">
        <v>1</v>
      </c>
      <c r="G143" s="28">
        <f t="shared" si="8"/>
        <v>12.88</v>
      </c>
      <c r="H143" s="9">
        <f t="shared" si="9"/>
        <v>14.812</v>
      </c>
      <c r="I143" s="10"/>
      <c r="J143" s="10"/>
      <c r="K143" s="11"/>
      <c r="L143" s="10"/>
      <c r="M143" s="37"/>
    </row>
    <row r="144" spans="1:13" ht="15">
      <c r="A144" s="42" t="s">
        <v>52</v>
      </c>
      <c r="B144" s="60" t="s">
        <v>67</v>
      </c>
      <c r="C144" s="25">
        <v>128.8</v>
      </c>
      <c r="D144" s="26">
        <v>10</v>
      </c>
      <c r="E144" s="27">
        <f t="shared" si="7"/>
        <v>12.88</v>
      </c>
      <c r="F144" s="26">
        <v>1</v>
      </c>
      <c r="G144" s="28">
        <f t="shared" si="8"/>
        <v>12.88</v>
      </c>
      <c r="H144" s="9">
        <f t="shared" si="9"/>
        <v>14.812</v>
      </c>
      <c r="I144" s="10"/>
      <c r="J144" s="10"/>
      <c r="K144" s="11"/>
      <c r="L144" s="10"/>
      <c r="M144" s="37"/>
    </row>
    <row r="145" spans="1:13" ht="15">
      <c r="A145" s="43" t="s">
        <v>186</v>
      </c>
      <c r="B145" s="60" t="s">
        <v>67</v>
      </c>
      <c r="C145" s="25">
        <v>128.8</v>
      </c>
      <c r="D145" s="26">
        <v>10</v>
      </c>
      <c r="E145" s="27">
        <f>C145/D145</f>
        <v>12.88</v>
      </c>
      <c r="F145" s="26">
        <v>2</v>
      </c>
      <c r="G145" s="28">
        <f>F145*E145</f>
        <v>25.76</v>
      </c>
      <c r="H145" s="9">
        <f t="shared" si="9"/>
        <v>29.624</v>
      </c>
      <c r="I145" s="10"/>
      <c r="J145" s="10"/>
      <c r="K145" s="11"/>
      <c r="L145" s="10"/>
      <c r="M145" s="37"/>
    </row>
    <row r="146" spans="1:13" ht="15">
      <c r="A146" s="42" t="s">
        <v>9</v>
      </c>
      <c r="B146" s="60" t="s">
        <v>67</v>
      </c>
      <c r="C146" s="25">
        <v>128.8</v>
      </c>
      <c r="D146" s="26">
        <v>10</v>
      </c>
      <c r="E146" s="27">
        <f t="shared" si="7"/>
        <v>12.88</v>
      </c>
      <c r="F146" s="26">
        <v>3</v>
      </c>
      <c r="G146" s="28">
        <f t="shared" si="8"/>
        <v>38.64</v>
      </c>
      <c r="H146" s="9">
        <f t="shared" si="9"/>
        <v>44.436</v>
      </c>
      <c r="I146" s="10"/>
      <c r="J146" s="10"/>
      <c r="K146" s="11"/>
      <c r="L146" s="10"/>
      <c r="M146" s="37"/>
    </row>
    <row r="147" spans="1:13" ht="15">
      <c r="A147" s="43" t="s">
        <v>33</v>
      </c>
      <c r="B147" s="60" t="s">
        <v>68</v>
      </c>
      <c r="C147" s="25">
        <v>160</v>
      </c>
      <c r="D147" s="26">
        <v>12</v>
      </c>
      <c r="E147" s="27">
        <f t="shared" si="7"/>
        <v>13.333333333333334</v>
      </c>
      <c r="F147" s="26">
        <v>2</v>
      </c>
      <c r="G147" s="28">
        <f t="shared" si="8"/>
        <v>26.666666666666668</v>
      </c>
      <c r="H147" s="9">
        <f t="shared" si="9"/>
        <v>30.666666666666664</v>
      </c>
      <c r="I147" s="10"/>
      <c r="J147" s="10"/>
      <c r="K147" s="11"/>
      <c r="L147" s="10"/>
      <c r="M147" s="37"/>
    </row>
    <row r="148" spans="1:13" ht="15">
      <c r="A148" s="43" t="s">
        <v>16</v>
      </c>
      <c r="B148" s="60" t="s">
        <v>68</v>
      </c>
      <c r="C148" s="25">
        <v>160</v>
      </c>
      <c r="D148" s="26">
        <v>12</v>
      </c>
      <c r="E148" s="27">
        <f t="shared" si="7"/>
        <v>13.333333333333334</v>
      </c>
      <c r="F148" s="26">
        <v>1</v>
      </c>
      <c r="G148" s="28">
        <f t="shared" si="8"/>
        <v>13.333333333333334</v>
      </c>
      <c r="H148" s="9">
        <f t="shared" si="9"/>
        <v>15.333333333333332</v>
      </c>
      <c r="I148" s="10"/>
      <c r="J148" s="10"/>
      <c r="K148" s="11"/>
      <c r="L148" s="10"/>
      <c r="M148" s="37"/>
    </row>
    <row r="149" spans="1:13" ht="15">
      <c r="A149" s="43" t="s">
        <v>19</v>
      </c>
      <c r="B149" s="60" t="s">
        <v>68</v>
      </c>
      <c r="C149" s="25">
        <v>160</v>
      </c>
      <c r="D149" s="26">
        <v>12</v>
      </c>
      <c r="E149" s="27">
        <f t="shared" si="7"/>
        <v>13.333333333333334</v>
      </c>
      <c r="F149" s="26">
        <v>1</v>
      </c>
      <c r="G149" s="28">
        <f t="shared" si="8"/>
        <v>13.333333333333334</v>
      </c>
      <c r="H149" s="9">
        <f t="shared" si="9"/>
        <v>15.333333333333332</v>
      </c>
      <c r="I149" s="10"/>
      <c r="J149" s="10"/>
      <c r="K149" s="11"/>
      <c r="L149" s="10"/>
      <c r="M149" s="37"/>
    </row>
    <row r="150" spans="1:13" ht="15">
      <c r="A150" s="42" t="s">
        <v>24</v>
      </c>
      <c r="B150" s="60" t="s">
        <v>68</v>
      </c>
      <c r="C150" s="25">
        <v>160</v>
      </c>
      <c r="D150" s="26">
        <v>12</v>
      </c>
      <c r="E150" s="27">
        <f t="shared" si="7"/>
        <v>13.333333333333334</v>
      </c>
      <c r="F150" s="26">
        <v>1</v>
      </c>
      <c r="G150" s="28">
        <f t="shared" si="8"/>
        <v>13.333333333333334</v>
      </c>
      <c r="H150" s="9">
        <f t="shared" si="9"/>
        <v>15.333333333333332</v>
      </c>
      <c r="I150" s="10"/>
      <c r="J150" s="10"/>
      <c r="K150" s="11"/>
      <c r="L150" s="10"/>
      <c r="M150" s="37"/>
    </row>
    <row r="151" spans="1:13" ht="15">
      <c r="A151" s="43" t="s">
        <v>14</v>
      </c>
      <c r="B151" s="60" t="s">
        <v>68</v>
      </c>
      <c r="C151" s="25">
        <v>160</v>
      </c>
      <c r="D151" s="26">
        <v>12</v>
      </c>
      <c r="E151" s="27">
        <f t="shared" si="7"/>
        <v>13.333333333333334</v>
      </c>
      <c r="F151" s="26">
        <v>4</v>
      </c>
      <c r="G151" s="28">
        <f t="shared" si="8"/>
        <v>53.333333333333336</v>
      </c>
      <c r="H151" s="9">
        <f t="shared" si="9"/>
        <v>61.33333333333333</v>
      </c>
      <c r="I151" s="10"/>
      <c r="J151" s="10"/>
      <c r="K151" s="11"/>
      <c r="L151" s="10"/>
      <c r="M151" s="37"/>
    </row>
    <row r="152" spans="1:13" ht="15">
      <c r="A152" s="42" t="s">
        <v>62</v>
      </c>
      <c r="B152" s="60" t="s">
        <v>68</v>
      </c>
      <c r="C152" s="25">
        <v>160</v>
      </c>
      <c r="D152" s="26">
        <v>12</v>
      </c>
      <c r="E152" s="27">
        <f t="shared" si="7"/>
        <v>13.333333333333334</v>
      </c>
      <c r="F152" s="26">
        <v>1</v>
      </c>
      <c r="G152" s="28">
        <f t="shared" si="8"/>
        <v>13.333333333333334</v>
      </c>
      <c r="H152" s="9">
        <f t="shared" si="9"/>
        <v>15.333333333333332</v>
      </c>
      <c r="I152" s="10"/>
      <c r="J152" s="10"/>
      <c r="K152" s="11"/>
      <c r="L152" s="10"/>
      <c r="M152" s="37"/>
    </row>
    <row r="153" spans="1:13" ht="15">
      <c r="A153" s="43" t="s">
        <v>18</v>
      </c>
      <c r="B153" s="60" t="s">
        <v>68</v>
      </c>
      <c r="C153" s="25">
        <v>160</v>
      </c>
      <c r="D153" s="26">
        <v>12</v>
      </c>
      <c r="E153" s="27">
        <f t="shared" si="7"/>
        <v>13.333333333333334</v>
      </c>
      <c r="F153" s="26">
        <v>1</v>
      </c>
      <c r="G153" s="28">
        <f t="shared" si="8"/>
        <v>13.333333333333334</v>
      </c>
      <c r="H153" s="9">
        <f t="shared" si="9"/>
        <v>15.333333333333332</v>
      </c>
      <c r="I153" s="10"/>
      <c r="J153" s="10"/>
      <c r="K153" s="11"/>
      <c r="L153" s="10"/>
      <c r="M153" s="37"/>
    </row>
    <row r="154" spans="1:13" ht="15">
      <c r="A154" s="43" t="s">
        <v>27</v>
      </c>
      <c r="B154" s="60" t="s">
        <v>68</v>
      </c>
      <c r="C154" s="25">
        <v>160</v>
      </c>
      <c r="D154" s="26">
        <v>12</v>
      </c>
      <c r="E154" s="27">
        <f t="shared" si="7"/>
        <v>13.333333333333334</v>
      </c>
      <c r="F154" s="26">
        <v>1</v>
      </c>
      <c r="G154" s="28">
        <f t="shared" si="8"/>
        <v>13.333333333333334</v>
      </c>
      <c r="H154" s="9">
        <f t="shared" si="9"/>
        <v>15.333333333333332</v>
      </c>
      <c r="I154" s="10"/>
      <c r="J154" s="10"/>
      <c r="K154" s="11"/>
      <c r="L154" s="10"/>
      <c r="M154" s="37"/>
    </row>
    <row r="155" spans="1:13" ht="15">
      <c r="A155" s="43" t="s">
        <v>27</v>
      </c>
      <c r="B155" s="60" t="s">
        <v>69</v>
      </c>
      <c r="C155" s="25">
        <v>20</v>
      </c>
      <c r="D155" s="26">
        <v>1</v>
      </c>
      <c r="E155" s="27">
        <f t="shared" si="7"/>
        <v>20</v>
      </c>
      <c r="F155" s="26">
        <v>1</v>
      </c>
      <c r="G155" s="28">
        <f t="shared" si="8"/>
        <v>20</v>
      </c>
      <c r="H155" s="9">
        <f t="shared" si="9"/>
        <v>23</v>
      </c>
      <c r="I155" s="10"/>
      <c r="J155" s="10"/>
      <c r="K155" s="11"/>
      <c r="L155" s="10"/>
      <c r="M155" s="37"/>
    </row>
    <row r="156" spans="1:13" ht="15">
      <c r="A156" s="43" t="s">
        <v>27</v>
      </c>
      <c r="B156" s="60" t="s">
        <v>71</v>
      </c>
      <c r="C156" s="25">
        <v>46.8</v>
      </c>
      <c r="D156" s="26">
        <v>1</v>
      </c>
      <c r="E156" s="27">
        <f t="shared" si="7"/>
        <v>46.8</v>
      </c>
      <c r="F156" s="26">
        <v>1</v>
      </c>
      <c r="G156" s="28">
        <f t="shared" si="8"/>
        <v>46.8</v>
      </c>
      <c r="H156" s="9">
        <f t="shared" si="9"/>
        <v>53.81999999999999</v>
      </c>
      <c r="I156" s="10"/>
      <c r="J156" s="10"/>
      <c r="K156" s="11"/>
      <c r="L156" s="10"/>
      <c r="M156" s="37"/>
    </row>
    <row r="157" spans="1:13" ht="15">
      <c r="A157" s="43" t="s">
        <v>27</v>
      </c>
      <c r="B157" s="60" t="s">
        <v>72</v>
      </c>
      <c r="C157" s="25">
        <v>29.16</v>
      </c>
      <c r="D157" s="26">
        <v>1</v>
      </c>
      <c r="E157" s="27">
        <f t="shared" si="7"/>
        <v>29.16</v>
      </c>
      <c r="F157" s="26">
        <v>1</v>
      </c>
      <c r="G157" s="28">
        <f t="shared" si="8"/>
        <v>29.16</v>
      </c>
      <c r="H157" s="9">
        <f t="shared" si="9"/>
        <v>33.534</v>
      </c>
      <c r="I157" s="10"/>
      <c r="J157" s="10"/>
      <c r="K157" s="11"/>
      <c r="L157" s="10"/>
      <c r="M157" s="37"/>
    </row>
    <row r="158" spans="1:13" ht="15">
      <c r="A158" s="42" t="s">
        <v>73</v>
      </c>
      <c r="B158" s="60" t="s">
        <v>74</v>
      </c>
      <c r="C158" s="25">
        <v>70</v>
      </c>
      <c r="D158" s="26">
        <v>1</v>
      </c>
      <c r="E158" s="27">
        <f t="shared" si="7"/>
        <v>70</v>
      </c>
      <c r="F158" s="26">
        <v>1</v>
      </c>
      <c r="G158" s="28">
        <f t="shared" si="8"/>
        <v>70</v>
      </c>
      <c r="H158" s="9">
        <f t="shared" si="9"/>
        <v>80.5</v>
      </c>
      <c r="I158" s="10"/>
      <c r="J158" s="10"/>
      <c r="K158" s="11"/>
      <c r="L158" s="10"/>
      <c r="M158" s="37"/>
    </row>
    <row r="159" spans="1:13" ht="15">
      <c r="A159" s="42" t="s">
        <v>0</v>
      </c>
      <c r="B159" s="60" t="s">
        <v>75</v>
      </c>
      <c r="C159" s="25">
        <v>24.8</v>
      </c>
      <c r="D159" s="26">
        <v>1</v>
      </c>
      <c r="E159" s="27">
        <f t="shared" si="7"/>
        <v>24.8</v>
      </c>
      <c r="F159" s="26">
        <v>1</v>
      </c>
      <c r="G159" s="28">
        <f t="shared" si="8"/>
        <v>24.8</v>
      </c>
      <c r="H159" s="9">
        <f t="shared" si="9"/>
        <v>28.52</v>
      </c>
      <c r="I159" s="10"/>
      <c r="J159" s="10"/>
      <c r="K159" s="11"/>
      <c r="L159" s="10"/>
      <c r="M159" s="37"/>
    </row>
    <row r="160" spans="1:13" ht="15">
      <c r="A160" s="42" t="s">
        <v>0</v>
      </c>
      <c r="B160" s="60" t="s">
        <v>76</v>
      </c>
      <c r="C160" s="25">
        <v>27.2</v>
      </c>
      <c r="D160" s="26">
        <v>1</v>
      </c>
      <c r="E160" s="27">
        <f t="shared" si="7"/>
        <v>27.2</v>
      </c>
      <c r="F160" s="26">
        <v>1</v>
      </c>
      <c r="G160" s="28">
        <f t="shared" si="8"/>
        <v>27.2</v>
      </c>
      <c r="H160" s="9">
        <f t="shared" si="9"/>
        <v>31.279999999999998</v>
      </c>
      <c r="I160" s="10"/>
      <c r="J160" s="10"/>
      <c r="K160" s="11"/>
      <c r="L160" s="10"/>
      <c r="M160" s="37"/>
    </row>
    <row r="161" spans="1:13" ht="15">
      <c r="A161" s="42" t="s">
        <v>0</v>
      </c>
      <c r="B161" s="60" t="s">
        <v>20</v>
      </c>
      <c r="C161" s="25">
        <v>24.8</v>
      </c>
      <c r="D161" s="26">
        <v>1</v>
      </c>
      <c r="E161" s="27">
        <f t="shared" si="7"/>
        <v>24.8</v>
      </c>
      <c r="F161" s="26">
        <v>1</v>
      </c>
      <c r="G161" s="28">
        <f t="shared" si="8"/>
        <v>24.8</v>
      </c>
      <c r="H161" s="9">
        <f t="shared" si="9"/>
        <v>28.52</v>
      </c>
      <c r="I161" s="10"/>
      <c r="J161" s="10"/>
      <c r="K161" s="11"/>
      <c r="L161" s="10"/>
      <c r="M161" s="37"/>
    </row>
    <row r="162" spans="1:13" ht="15">
      <c r="A162" s="42" t="s">
        <v>0</v>
      </c>
      <c r="B162" s="60" t="s">
        <v>77</v>
      </c>
      <c r="C162" s="25">
        <v>13.28</v>
      </c>
      <c r="D162" s="26">
        <v>1</v>
      </c>
      <c r="E162" s="27">
        <f t="shared" si="7"/>
        <v>13.28</v>
      </c>
      <c r="F162" s="26">
        <v>1</v>
      </c>
      <c r="G162" s="28">
        <f t="shared" si="8"/>
        <v>13.28</v>
      </c>
      <c r="H162" s="9">
        <f t="shared" si="9"/>
        <v>15.271999999999998</v>
      </c>
      <c r="I162" s="10"/>
      <c r="J162" s="10"/>
      <c r="K162" s="11"/>
      <c r="L162" s="10"/>
      <c r="M162" s="37"/>
    </row>
    <row r="163" spans="1:13" ht="15">
      <c r="A163" s="42" t="s">
        <v>0</v>
      </c>
      <c r="B163" s="60" t="s">
        <v>78</v>
      </c>
      <c r="C163" s="25">
        <v>24.8</v>
      </c>
      <c r="D163" s="26">
        <v>1</v>
      </c>
      <c r="E163" s="27">
        <f t="shared" si="7"/>
        <v>24.8</v>
      </c>
      <c r="F163" s="26">
        <v>1</v>
      </c>
      <c r="G163" s="28">
        <f t="shared" si="8"/>
        <v>24.8</v>
      </c>
      <c r="H163" s="9">
        <f t="shared" si="9"/>
        <v>28.52</v>
      </c>
      <c r="I163" s="10"/>
      <c r="J163" s="10"/>
      <c r="K163" s="11"/>
      <c r="L163" s="10"/>
      <c r="M163" s="37"/>
    </row>
    <row r="164" spans="1:13" ht="15">
      <c r="A164" s="42" t="s">
        <v>0</v>
      </c>
      <c r="B164" s="60" t="s">
        <v>79</v>
      </c>
      <c r="C164" s="25">
        <v>24.8</v>
      </c>
      <c r="D164" s="26">
        <v>1</v>
      </c>
      <c r="E164" s="27">
        <f t="shared" si="7"/>
        <v>24.8</v>
      </c>
      <c r="F164" s="26">
        <v>1</v>
      </c>
      <c r="G164" s="28">
        <f t="shared" si="8"/>
        <v>24.8</v>
      </c>
      <c r="H164" s="9">
        <f t="shared" si="9"/>
        <v>28.52</v>
      </c>
      <c r="I164" s="10"/>
      <c r="J164" s="10"/>
      <c r="K164" s="11"/>
      <c r="L164" s="10"/>
      <c r="M164" s="37"/>
    </row>
    <row r="165" spans="1:13" ht="15">
      <c r="A165" s="42" t="s">
        <v>0</v>
      </c>
      <c r="B165" s="60" t="s">
        <v>80</v>
      </c>
      <c r="C165" s="28">
        <v>77.2</v>
      </c>
      <c r="D165" s="26">
        <v>1</v>
      </c>
      <c r="E165" s="27">
        <f t="shared" si="7"/>
        <v>77.2</v>
      </c>
      <c r="F165" s="26">
        <v>1</v>
      </c>
      <c r="G165" s="28">
        <f t="shared" si="8"/>
        <v>77.2</v>
      </c>
      <c r="H165" s="9">
        <f t="shared" si="9"/>
        <v>88.78</v>
      </c>
      <c r="I165" s="10"/>
      <c r="J165" s="10"/>
      <c r="K165" s="11"/>
      <c r="L165" s="10"/>
      <c r="M165" s="37"/>
    </row>
    <row r="166" spans="1:13" ht="15">
      <c r="A166" s="42" t="s">
        <v>0</v>
      </c>
      <c r="B166" s="60" t="s">
        <v>81</v>
      </c>
      <c r="C166" s="28">
        <v>59.6</v>
      </c>
      <c r="D166" s="26">
        <v>1</v>
      </c>
      <c r="E166" s="27">
        <f t="shared" si="7"/>
        <v>59.6</v>
      </c>
      <c r="F166" s="26">
        <v>1</v>
      </c>
      <c r="G166" s="28">
        <f t="shared" si="8"/>
        <v>59.6</v>
      </c>
      <c r="H166" s="9">
        <f t="shared" si="9"/>
        <v>68.53999999999999</v>
      </c>
      <c r="I166" s="10"/>
      <c r="J166" s="10"/>
      <c r="K166" s="11"/>
      <c r="L166" s="10"/>
      <c r="M166" s="37"/>
    </row>
    <row r="167" spans="1:13" ht="15">
      <c r="A167" s="42" t="s">
        <v>17</v>
      </c>
      <c r="B167" s="60" t="s">
        <v>82</v>
      </c>
      <c r="C167" s="25">
        <v>34.64</v>
      </c>
      <c r="D167" s="26">
        <v>1</v>
      </c>
      <c r="E167" s="27">
        <f t="shared" si="7"/>
        <v>34.64</v>
      </c>
      <c r="F167" s="26">
        <v>1</v>
      </c>
      <c r="G167" s="28">
        <f t="shared" si="8"/>
        <v>34.64</v>
      </c>
      <c r="H167" s="9">
        <f t="shared" si="9"/>
        <v>39.836</v>
      </c>
      <c r="I167" s="10"/>
      <c r="J167" s="10"/>
      <c r="K167" s="11"/>
      <c r="L167" s="10"/>
      <c r="M167" s="37"/>
    </row>
    <row r="168" spans="1:13" ht="15">
      <c r="A168" s="42" t="s">
        <v>17</v>
      </c>
      <c r="B168" s="60" t="s">
        <v>83</v>
      </c>
      <c r="C168" s="25">
        <v>38.64</v>
      </c>
      <c r="D168" s="26">
        <v>1</v>
      </c>
      <c r="E168" s="27">
        <f t="shared" si="7"/>
        <v>38.64</v>
      </c>
      <c r="F168" s="26">
        <v>1</v>
      </c>
      <c r="G168" s="28">
        <f t="shared" si="8"/>
        <v>38.64</v>
      </c>
      <c r="H168" s="9">
        <f t="shared" si="9"/>
        <v>44.436</v>
      </c>
      <c r="I168" s="10"/>
      <c r="J168" s="10"/>
      <c r="K168" s="11"/>
      <c r="L168" s="10"/>
      <c r="M168" s="37"/>
    </row>
    <row r="169" spans="1:13" ht="15">
      <c r="A169" s="42" t="s">
        <v>9</v>
      </c>
      <c r="B169" s="60" t="s">
        <v>83</v>
      </c>
      <c r="C169" s="25">
        <v>38.64</v>
      </c>
      <c r="D169" s="26">
        <v>1</v>
      </c>
      <c r="E169" s="27">
        <f t="shared" si="7"/>
        <v>38.64</v>
      </c>
      <c r="F169" s="26">
        <v>2</v>
      </c>
      <c r="G169" s="28">
        <f t="shared" si="8"/>
        <v>77.28</v>
      </c>
      <c r="H169" s="9">
        <f t="shared" si="9"/>
        <v>88.872</v>
      </c>
      <c r="I169" s="10"/>
      <c r="J169" s="10"/>
      <c r="K169" s="11"/>
      <c r="L169" s="10"/>
      <c r="M169" s="37"/>
    </row>
    <row r="170" spans="1:13" ht="15">
      <c r="A170" s="42" t="s">
        <v>17</v>
      </c>
      <c r="B170" s="60" t="s">
        <v>84</v>
      </c>
      <c r="C170" s="25">
        <v>90.4</v>
      </c>
      <c r="D170" s="26">
        <v>1</v>
      </c>
      <c r="E170" s="27">
        <f t="shared" si="7"/>
        <v>90.4</v>
      </c>
      <c r="F170" s="26">
        <v>1</v>
      </c>
      <c r="G170" s="28">
        <f t="shared" si="8"/>
        <v>90.4</v>
      </c>
      <c r="H170" s="9">
        <f t="shared" si="9"/>
        <v>103.96</v>
      </c>
      <c r="I170" s="10"/>
      <c r="J170" s="10"/>
      <c r="K170" s="11"/>
      <c r="L170" s="10"/>
      <c r="M170" s="37"/>
    </row>
    <row r="171" spans="1:13" ht="15">
      <c r="A171" s="42" t="s">
        <v>17</v>
      </c>
      <c r="B171" s="60" t="s">
        <v>85</v>
      </c>
      <c r="C171" s="25">
        <v>51.6</v>
      </c>
      <c r="D171" s="26">
        <v>1</v>
      </c>
      <c r="E171" s="27">
        <f t="shared" si="7"/>
        <v>51.6</v>
      </c>
      <c r="F171" s="26">
        <v>1</v>
      </c>
      <c r="G171" s="28">
        <f t="shared" si="8"/>
        <v>51.6</v>
      </c>
      <c r="H171" s="9">
        <f t="shared" si="9"/>
        <v>59.339999999999996</v>
      </c>
      <c r="I171" s="10"/>
      <c r="J171" s="10"/>
      <c r="K171" s="11"/>
      <c r="L171" s="10"/>
      <c r="M171" s="37"/>
    </row>
    <row r="172" spans="1:13" ht="15">
      <c r="A172" s="42" t="s">
        <v>17</v>
      </c>
      <c r="B172" s="60" t="s">
        <v>86</v>
      </c>
      <c r="C172" s="25">
        <v>125.2</v>
      </c>
      <c r="D172" s="26">
        <v>1</v>
      </c>
      <c r="E172" s="27">
        <f t="shared" si="7"/>
        <v>125.2</v>
      </c>
      <c r="F172" s="26">
        <v>1</v>
      </c>
      <c r="G172" s="28">
        <f t="shared" si="8"/>
        <v>125.2</v>
      </c>
      <c r="H172" s="9">
        <f t="shared" si="9"/>
        <v>143.98</v>
      </c>
      <c r="I172" s="10"/>
      <c r="J172" s="10"/>
      <c r="K172" s="11"/>
      <c r="L172" s="10"/>
      <c r="M172" s="37"/>
    </row>
    <row r="173" spans="1:13" ht="15">
      <c r="A173" s="42" t="s">
        <v>17</v>
      </c>
      <c r="B173" s="60" t="s">
        <v>87</v>
      </c>
      <c r="C173" s="25">
        <v>83.6</v>
      </c>
      <c r="D173" s="26">
        <v>1</v>
      </c>
      <c r="E173" s="27">
        <f t="shared" si="7"/>
        <v>83.6</v>
      </c>
      <c r="F173" s="26">
        <v>1</v>
      </c>
      <c r="G173" s="28">
        <f t="shared" si="8"/>
        <v>83.6</v>
      </c>
      <c r="H173" s="9">
        <f t="shared" si="9"/>
        <v>96.13999999999999</v>
      </c>
      <c r="I173" s="10"/>
      <c r="J173" s="10"/>
      <c r="K173" s="11"/>
      <c r="L173" s="10"/>
      <c r="M173" s="37"/>
    </row>
    <row r="174" spans="1:13" ht="15">
      <c r="A174" s="42" t="s">
        <v>17</v>
      </c>
      <c r="B174" s="60" t="s">
        <v>88</v>
      </c>
      <c r="C174" s="25">
        <v>83.6</v>
      </c>
      <c r="D174" s="26">
        <v>1</v>
      </c>
      <c r="E174" s="27">
        <f t="shared" si="7"/>
        <v>83.6</v>
      </c>
      <c r="F174" s="26">
        <v>1</v>
      </c>
      <c r="G174" s="28">
        <f t="shared" si="8"/>
        <v>83.6</v>
      </c>
      <c r="H174" s="9">
        <f t="shared" si="9"/>
        <v>96.13999999999999</v>
      </c>
      <c r="I174" s="10"/>
      <c r="J174" s="10"/>
      <c r="K174" s="11"/>
      <c r="L174" s="10"/>
      <c r="M174" s="37"/>
    </row>
    <row r="175" spans="1:13" ht="15">
      <c r="A175" s="42" t="s">
        <v>17</v>
      </c>
      <c r="B175" s="60" t="s">
        <v>89</v>
      </c>
      <c r="C175" s="25">
        <v>97.6</v>
      </c>
      <c r="D175" s="26">
        <v>1</v>
      </c>
      <c r="E175" s="27">
        <f t="shared" si="7"/>
        <v>97.6</v>
      </c>
      <c r="F175" s="26">
        <v>1</v>
      </c>
      <c r="G175" s="28">
        <f t="shared" si="8"/>
        <v>97.6</v>
      </c>
      <c r="H175" s="9">
        <f t="shared" si="9"/>
        <v>112.23999999999998</v>
      </c>
      <c r="I175" s="10"/>
      <c r="J175" s="10"/>
      <c r="K175" s="11"/>
      <c r="L175" s="10"/>
      <c r="M175" s="37"/>
    </row>
    <row r="176" spans="1:13" ht="15">
      <c r="A176" s="42" t="s">
        <v>90</v>
      </c>
      <c r="B176" s="60" t="s">
        <v>91</v>
      </c>
      <c r="C176" s="25">
        <v>16</v>
      </c>
      <c r="D176" s="26">
        <v>1</v>
      </c>
      <c r="E176" s="27">
        <f t="shared" si="7"/>
        <v>16</v>
      </c>
      <c r="F176" s="26">
        <v>1</v>
      </c>
      <c r="G176" s="28">
        <f t="shared" si="8"/>
        <v>16</v>
      </c>
      <c r="H176" s="9">
        <f t="shared" si="9"/>
        <v>18.4</v>
      </c>
      <c r="I176" s="10"/>
      <c r="J176" s="10"/>
      <c r="K176" s="11"/>
      <c r="L176" s="10"/>
      <c r="M176" s="37"/>
    </row>
    <row r="177" spans="1:13" ht="15">
      <c r="A177" s="42" t="s">
        <v>18</v>
      </c>
      <c r="B177" s="60" t="s">
        <v>92</v>
      </c>
      <c r="C177" s="25">
        <v>35.15</v>
      </c>
      <c r="D177" s="26">
        <v>1</v>
      </c>
      <c r="E177" s="27">
        <f t="shared" si="7"/>
        <v>35.15</v>
      </c>
      <c r="F177" s="26">
        <v>2</v>
      </c>
      <c r="G177" s="28">
        <f t="shared" si="8"/>
        <v>70.3</v>
      </c>
      <c r="H177" s="9">
        <f t="shared" si="9"/>
        <v>80.84499999999998</v>
      </c>
      <c r="I177" s="10"/>
      <c r="J177" s="10"/>
      <c r="K177" s="11"/>
      <c r="L177" s="10"/>
      <c r="M177" s="37"/>
    </row>
    <row r="178" spans="1:13" ht="15">
      <c r="A178" s="42" t="s">
        <v>18</v>
      </c>
      <c r="B178" s="60" t="s">
        <v>93</v>
      </c>
      <c r="C178" s="25">
        <v>67.2</v>
      </c>
      <c r="D178" s="26">
        <v>1</v>
      </c>
      <c r="E178" s="27">
        <f aca="true" t="shared" si="10" ref="E178:E237">C178/D178</f>
        <v>67.2</v>
      </c>
      <c r="F178" s="26">
        <v>1</v>
      </c>
      <c r="G178" s="28">
        <f aca="true" t="shared" si="11" ref="G178:G237">F178*E178</f>
        <v>67.2</v>
      </c>
      <c r="H178" s="9">
        <f aca="true" t="shared" si="12" ref="H178:H237">G178*1.15</f>
        <v>77.28</v>
      </c>
      <c r="I178" s="10"/>
      <c r="J178" s="10"/>
      <c r="K178" s="11"/>
      <c r="L178" s="10"/>
      <c r="M178" s="37"/>
    </row>
    <row r="179" spans="1:13" ht="15">
      <c r="A179" s="42" t="s">
        <v>18</v>
      </c>
      <c r="B179" s="60" t="s">
        <v>23</v>
      </c>
      <c r="C179" s="25">
        <v>38.5</v>
      </c>
      <c r="D179" s="26">
        <v>1</v>
      </c>
      <c r="E179" s="27">
        <f t="shared" si="10"/>
        <v>38.5</v>
      </c>
      <c r="F179" s="26">
        <v>5</v>
      </c>
      <c r="G179" s="28">
        <f t="shared" si="11"/>
        <v>192.5</v>
      </c>
      <c r="H179" s="9">
        <f t="shared" si="12"/>
        <v>221.37499999999997</v>
      </c>
      <c r="I179" s="10"/>
      <c r="J179" s="10"/>
      <c r="K179" s="11"/>
      <c r="L179" s="10"/>
      <c r="M179" s="37"/>
    </row>
    <row r="180" spans="1:13" ht="15">
      <c r="A180" s="42" t="s">
        <v>94</v>
      </c>
      <c r="B180" s="60" t="s">
        <v>95</v>
      </c>
      <c r="C180" s="25">
        <v>188.7</v>
      </c>
      <c r="D180" s="26">
        <v>1</v>
      </c>
      <c r="E180" s="27">
        <f t="shared" si="10"/>
        <v>188.7</v>
      </c>
      <c r="F180" s="26">
        <v>2</v>
      </c>
      <c r="G180" s="28">
        <f t="shared" si="11"/>
        <v>377.4</v>
      </c>
      <c r="H180" s="9">
        <f t="shared" si="12"/>
        <v>434.00999999999993</v>
      </c>
      <c r="I180" s="10"/>
      <c r="J180" s="10"/>
      <c r="K180" s="11"/>
      <c r="L180" s="10"/>
      <c r="M180" s="37"/>
    </row>
    <row r="181" spans="1:13" ht="15">
      <c r="A181" s="42" t="s">
        <v>94</v>
      </c>
      <c r="B181" s="60" t="s">
        <v>96</v>
      </c>
      <c r="C181" s="25">
        <v>143.2</v>
      </c>
      <c r="D181" s="26">
        <v>10</v>
      </c>
      <c r="E181" s="27">
        <f t="shared" si="10"/>
        <v>14.319999999999999</v>
      </c>
      <c r="F181" s="26">
        <v>10</v>
      </c>
      <c r="G181" s="28">
        <f t="shared" si="11"/>
        <v>143.2</v>
      </c>
      <c r="H181" s="9">
        <f t="shared" si="12"/>
        <v>164.67999999999998</v>
      </c>
      <c r="I181" s="10"/>
      <c r="J181" s="10"/>
      <c r="K181" s="11"/>
      <c r="L181" s="10"/>
      <c r="M181" s="37"/>
    </row>
    <row r="182" spans="1:13" ht="15">
      <c r="A182" s="42" t="s">
        <v>94</v>
      </c>
      <c r="B182" s="60" t="s">
        <v>97</v>
      </c>
      <c r="C182" s="25">
        <v>143.2</v>
      </c>
      <c r="D182" s="26">
        <v>10</v>
      </c>
      <c r="E182" s="27">
        <f t="shared" si="10"/>
        <v>14.319999999999999</v>
      </c>
      <c r="F182" s="26">
        <v>10</v>
      </c>
      <c r="G182" s="28">
        <f t="shared" si="11"/>
        <v>143.2</v>
      </c>
      <c r="H182" s="9">
        <f t="shared" si="12"/>
        <v>164.67999999999998</v>
      </c>
      <c r="I182" s="10"/>
      <c r="J182" s="10"/>
      <c r="K182" s="11"/>
      <c r="L182" s="10"/>
      <c r="M182" s="37"/>
    </row>
    <row r="183" spans="1:13" ht="15">
      <c r="A183" s="42" t="s">
        <v>94</v>
      </c>
      <c r="B183" s="60" t="s">
        <v>98</v>
      </c>
      <c r="C183" s="25">
        <v>9.6</v>
      </c>
      <c r="D183" s="26">
        <v>1</v>
      </c>
      <c r="E183" s="27">
        <f t="shared" si="10"/>
        <v>9.6</v>
      </c>
      <c r="F183" s="26">
        <v>1</v>
      </c>
      <c r="G183" s="28">
        <f t="shared" si="11"/>
        <v>9.6</v>
      </c>
      <c r="H183" s="9">
        <f t="shared" si="12"/>
        <v>11.04</v>
      </c>
      <c r="I183" s="10"/>
      <c r="J183" s="10"/>
      <c r="K183" s="11"/>
      <c r="L183" s="10"/>
      <c r="M183" s="37"/>
    </row>
    <row r="184" spans="1:13" ht="15">
      <c r="A184" s="42" t="s">
        <v>99</v>
      </c>
      <c r="B184" s="60" t="s">
        <v>100</v>
      </c>
      <c r="C184" s="25">
        <v>100.4</v>
      </c>
      <c r="D184" s="26">
        <v>1</v>
      </c>
      <c r="E184" s="27">
        <f t="shared" si="10"/>
        <v>100.4</v>
      </c>
      <c r="F184" s="26">
        <v>1</v>
      </c>
      <c r="G184" s="28">
        <f t="shared" si="11"/>
        <v>100.4</v>
      </c>
      <c r="H184" s="9">
        <f t="shared" si="12"/>
        <v>115.46</v>
      </c>
      <c r="I184" s="10"/>
      <c r="J184" s="10"/>
      <c r="K184" s="11"/>
      <c r="L184" s="10"/>
      <c r="M184" s="37"/>
    </row>
    <row r="185" spans="1:13" ht="15">
      <c r="A185" s="42" t="s">
        <v>99</v>
      </c>
      <c r="B185" s="60" t="s">
        <v>101</v>
      </c>
      <c r="C185" s="25">
        <v>183.6</v>
      </c>
      <c r="D185" s="26">
        <v>1</v>
      </c>
      <c r="E185" s="27">
        <f t="shared" si="10"/>
        <v>183.6</v>
      </c>
      <c r="F185" s="26">
        <v>1</v>
      </c>
      <c r="G185" s="28">
        <f t="shared" si="11"/>
        <v>183.6</v>
      </c>
      <c r="H185" s="9">
        <f t="shared" si="12"/>
        <v>211.14</v>
      </c>
      <c r="I185" s="10"/>
      <c r="J185" s="10"/>
      <c r="K185" s="11"/>
      <c r="L185" s="10"/>
      <c r="M185" s="37"/>
    </row>
    <row r="186" spans="1:13" ht="15">
      <c r="A186" s="42" t="s">
        <v>99</v>
      </c>
      <c r="B186" s="60" t="s">
        <v>102</v>
      </c>
      <c r="C186" s="25">
        <v>72</v>
      </c>
      <c r="D186" s="26">
        <v>1</v>
      </c>
      <c r="E186" s="27">
        <f t="shared" si="10"/>
        <v>72</v>
      </c>
      <c r="F186" s="26">
        <v>2</v>
      </c>
      <c r="G186" s="28">
        <f t="shared" si="11"/>
        <v>144</v>
      </c>
      <c r="H186" s="9">
        <f t="shared" si="12"/>
        <v>165.6</v>
      </c>
      <c r="I186" s="10"/>
      <c r="J186" s="10"/>
      <c r="K186" s="11"/>
      <c r="L186" s="10"/>
      <c r="M186" s="37"/>
    </row>
    <row r="187" spans="1:13" ht="15">
      <c r="A187" s="42" t="s">
        <v>99</v>
      </c>
      <c r="B187" s="60" t="s">
        <v>103</v>
      </c>
      <c r="C187" s="28">
        <v>118.4</v>
      </c>
      <c r="D187" s="26">
        <v>1</v>
      </c>
      <c r="E187" s="27">
        <f t="shared" si="10"/>
        <v>118.4</v>
      </c>
      <c r="F187" s="26">
        <v>1</v>
      </c>
      <c r="G187" s="28">
        <f t="shared" si="11"/>
        <v>118.4</v>
      </c>
      <c r="H187" s="9">
        <f t="shared" si="12"/>
        <v>136.16</v>
      </c>
      <c r="I187" s="10"/>
      <c r="J187" s="10"/>
      <c r="K187" s="11"/>
      <c r="L187" s="10"/>
      <c r="M187" s="37"/>
    </row>
    <row r="188" spans="1:13" ht="15">
      <c r="A188" s="43" t="s">
        <v>22</v>
      </c>
      <c r="B188" s="60" t="s">
        <v>104</v>
      </c>
      <c r="C188" s="25">
        <v>52</v>
      </c>
      <c r="D188" s="26">
        <v>1</v>
      </c>
      <c r="E188" s="27">
        <f t="shared" si="10"/>
        <v>52</v>
      </c>
      <c r="F188" s="26">
        <v>2</v>
      </c>
      <c r="G188" s="28">
        <f t="shared" si="11"/>
        <v>104</v>
      </c>
      <c r="H188" s="9">
        <f t="shared" si="12"/>
        <v>119.6</v>
      </c>
      <c r="I188" s="10"/>
      <c r="J188" s="10"/>
      <c r="K188" s="11"/>
      <c r="L188" s="10"/>
      <c r="M188" s="37"/>
    </row>
    <row r="189" spans="1:13" ht="15">
      <c r="A189" s="43" t="s">
        <v>9</v>
      </c>
      <c r="B189" s="60" t="s">
        <v>104</v>
      </c>
      <c r="C189" s="25">
        <v>52</v>
      </c>
      <c r="D189" s="26">
        <v>1</v>
      </c>
      <c r="E189" s="27">
        <f t="shared" si="10"/>
        <v>52</v>
      </c>
      <c r="F189" s="26">
        <v>2</v>
      </c>
      <c r="G189" s="28">
        <f t="shared" si="11"/>
        <v>104</v>
      </c>
      <c r="H189" s="9">
        <f t="shared" si="12"/>
        <v>119.6</v>
      </c>
      <c r="I189" s="10"/>
      <c r="J189" s="10"/>
      <c r="K189" s="11"/>
      <c r="L189" s="10"/>
      <c r="M189" s="37"/>
    </row>
    <row r="190" spans="1:13" ht="15">
      <c r="A190" s="42" t="s">
        <v>25</v>
      </c>
      <c r="B190" s="60" t="s">
        <v>105</v>
      </c>
      <c r="C190" s="25">
        <v>21.6</v>
      </c>
      <c r="D190" s="26">
        <v>1</v>
      </c>
      <c r="E190" s="27">
        <f t="shared" si="10"/>
        <v>21.6</v>
      </c>
      <c r="F190" s="26">
        <v>1</v>
      </c>
      <c r="G190" s="28">
        <f t="shared" si="11"/>
        <v>21.6</v>
      </c>
      <c r="H190" s="9">
        <f t="shared" si="12"/>
        <v>24.84</v>
      </c>
      <c r="I190" s="10"/>
      <c r="J190" s="10"/>
      <c r="K190" s="11"/>
      <c r="L190" s="10"/>
      <c r="M190" s="37"/>
    </row>
    <row r="191" spans="1:13" ht="15">
      <c r="A191" s="42" t="s">
        <v>25</v>
      </c>
      <c r="B191" s="60" t="s">
        <v>106</v>
      </c>
      <c r="C191" s="25">
        <v>21.6</v>
      </c>
      <c r="D191" s="26">
        <v>1</v>
      </c>
      <c r="E191" s="27">
        <f t="shared" si="10"/>
        <v>21.6</v>
      </c>
      <c r="F191" s="26">
        <v>1</v>
      </c>
      <c r="G191" s="28">
        <f t="shared" si="11"/>
        <v>21.6</v>
      </c>
      <c r="H191" s="9">
        <f t="shared" si="12"/>
        <v>24.84</v>
      </c>
      <c r="I191" s="10"/>
      <c r="J191" s="10"/>
      <c r="K191" s="11"/>
      <c r="L191" s="10"/>
      <c r="M191" s="37"/>
    </row>
    <row r="192" spans="1:13" ht="15">
      <c r="A192" s="42" t="s">
        <v>25</v>
      </c>
      <c r="B192" s="60" t="s">
        <v>107</v>
      </c>
      <c r="C192" s="25">
        <v>21.6</v>
      </c>
      <c r="D192" s="26">
        <v>1</v>
      </c>
      <c r="E192" s="27">
        <f t="shared" si="10"/>
        <v>21.6</v>
      </c>
      <c r="F192" s="26">
        <v>1</v>
      </c>
      <c r="G192" s="28">
        <f t="shared" si="11"/>
        <v>21.6</v>
      </c>
      <c r="H192" s="9">
        <f t="shared" si="12"/>
        <v>24.84</v>
      </c>
      <c r="I192" s="10"/>
      <c r="J192" s="10"/>
      <c r="K192" s="11"/>
      <c r="L192" s="10"/>
      <c r="M192" s="37"/>
    </row>
    <row r="193" spans="1:13" ht="15">
      <c r="A193" s="42" t="s">
        <v>25</v>
      </c>
      <c r="B193" s="60" t="s">
        <v>108</v>
      </c>
      <c r="C193" s="25">
        <v>21.6</v>
      </c>
      <c r="D193" s="26">
        <v>1</v>
      </c>
      <c r="E193" s="27">
        <f t="shared" si="10"/>
        <v>21.6</v>
      </c>
      <c r="F193" s="26">
        <v>1</v>
      </c>
      <c r="G193" s="28">
        <f t="shared" si="11"/>
        <v>21.6</v>
      </c>
      <c r="H193" s="9">
        <f t="shared" si="12"/>
        <v>24.84</v>
      </c>
      <c r="I193" s="10"/>
      <c r="J193" s="10"/>
      <c r="K193" s="11"/>
      <c r="L193" s="10"/>
      <c r="M193" s="37"/>
    </row>
    <row r="194" spans="1:13" ht="15">
      <c r="A194" s="42" t="s">
        <v>25</v>
      </c>
      <c r="B194" s="60" t="s">
        <v>109</v>
      </c>
      <c r="C194" s="25">
        <v>21.6</v>
      </c>
      <c r="D194" s="26">
        <v>1</v>
      </c>
      <c r="E194" s="27">
        <f t="shared" si="10"/>
        <v>21.6</v>
      </c>
      <c r="F194" s="26">
        <v>1</v>
      </c>
      <c r="G194" s="28">
        <f t="shared" si="11"/>
        <v>21.6</v>
      </c>
      <c r="H194" s="9">
        <f t="shared" si="12"/>
        <v>24.84</v>
      </c>
      <c r="I194" s="10"/>
      <c r="J194" s="10"/>
      <c r="K194" s="11"/>
      <c r="L194" s="10"/>
      <c r="M194" s="37"/>
    </row>
    <row r="195" spans="1:13" ht="15">
      <c r="A195" s="42" t="s">
        <v>25</v>
      </c>
      <c r="B195" s="60" t="s">
        <v>110</v>
      </c>
      <c r="C195" s="25">
        <v>21.6</v>
      </c>
      <c r="D195" s="26">
        <v>1</v>
      </c>
      <c r="E195" s="27">
        <f t="shared" si="10"/>
        <v>21.6</v>
      </c>
      <c r="F195" s="26">
        <v>1</v>
      </c>
      <c r="G195" s="28">
        <f t="shared" si="11"/>
        <v>21.6</v>
      </c>
      <c r="H195" s="9">
        <f t="shared" si="12"/>
        <v>24.84</v>
      </c>
      <c r="I195" s="10"/>
      <c r="J195" s="10"/>
      <c r="K195" s="11"/>
      <c r="L195" s="10"/>
      <c r="M195" s="37"/>
    </row>
    <row r="196" spans="1:13" ht="15">
      <c r="A196" s="42" t="s">
        <v>21</v>
      </c>
      <c r="B196" s="60" t="s">
        <v>105</v>
      </c>
      <c r="C196" s="25">
        <v>21.6</v>
      </c>
      <c r="D196" s="26">
        <v>1</v>
      </c>
      <c r="E196" s="27">
        <f t="shared" si="10"/>
        <v>21.6</v>
      </c>
      <c r="F196" s="26">
        <v>1</v>
      </c>
      <c r="G196" s="28">
        <f t="shared" si="11"/>
        <v>21.6</v>
      </c>
      <c r="H196" s="9">
        <f t="shared" si="12"/>
        <v>24.84</v>
      </c>
      <c r="I196" s="10"/>
      <c r="J196" s="10"/>
      <c r="K196" s="11"/>
      <c r="L196" s="10"/>
      <c r="M196" s="37"/>
    </row>
    <row r="197" spans="1:13" ht="15">
      <c r="A197" s="42" t="s">
        <v>21</v>
      </c>
      <c r="B197" s="60" t="s">
        <v>106</v>
      </c>
      <c r="C197" s="25">
        <v>21.6</v>
      </c>
      <c r="D197" s="26">
        <v>1</v>
      </c>
      <c r="E197" s="27">
        <f t="shared" si="10"/>
        <v>21.6</v>
      </c>
      <c r="F197" s="26">
        <v>1</v>
      </c>
      <c r="G197" s="28">
        <f t="shared" si="11"/>
        <v>21.6</v>
      </c>
      <c r="H197" s="9">
        <f t="shared" si="12"/>
        <v>24.84</v>
      </c>
      <c r="I197" s="10"/>
      <c r="J197" s="10"/>
      <c r="K197" s="11"/>
      <c r="L197" s="10"/>
      <c r="M197" s="37"/>
    </row>
    <row r="198" spans="1:13" ht="15">
      <c r="A198" s="42" t="s">
        <v>21</v>
      </c>
      <c r="B198" s="60" t="s">
        <v>108</v>
      </c>
      <c r="C198" s="25">
        <v>21.6</v>
      </c>
      <c r="D198" s="26">
        <v>1</v>
      </c>
      <c r="E198" s="27">
        <f t="shared" si="10"/>
        <v>21.6</v>
      </c>
      <c r="F198" s="26">
        <v>1</v>
      </c>
      <c r="G198" s="28">
        <f t="shared" si="11"/>
        <v>21.6</v>
      </c>
      <c r="H198" s="9">
        <f t="shared" si="12"/>
        <v>24.84</v>
      </c>
      <c r="I198" s="10"/>
      <c r="J198" s="10"/>
      <c r="K198" s="11"/>
      <c r="L198" s="10"/>
      <c r="M198" s="37"/>
    </row>
    <row r="199" spans="1:13" ht="15">
      <c r="A199" s="42" t="s">
        <v>15</v>
      </c>
      <c r="B199" s="60" t="s">
        <v>112</v>
      </c>
      <c r="C199" s="25">
        <v>22.4</v>
      </c>
      <c r="D199" s="26">
        <v>1</v>
      </c>
      <c r="E199" s="27">
        <f t="shared" si="10"/>
        <v>22.4</v>
      </c>
      <c r="F199" s="26">
        <v>1</v>
      </c>
      <c r="G199" s="28">
        <f t="shared" si="11"/>
        <v>22.4</v>
      </c>
      <c r="H199" s="9">
        <f t="shared" si="12"/>
        <v>25.759999999999998</v>
      </c>
      <c r="I199" s="10"/>
      <c r="J199" s="10"/>
      <c r="K199" s="11"/>
      <c r="L199" s="10"/>
      <c r="M199" s="37"/>
    </row>
    <row r="200" spans="1:13" ht="15">
      <c r="A200" s="42" t="s">
        <v>15</v>
      </c>
      <c r="B200" s="60" t="s">
        <v>113</v>
      </c>
      <c r="C200" s="25">
        <v>30.4</v>
      </c>
      <c r="D200" s="26">
        <v>1</v>
      </c>
      <c r="E200" s="27">
        <f t="shared" si="10"/>
        <v>30.4</v>
      </c>
      <c r="F200" s="26">
        <v>1</v>
      </c>
      <c r="G200" s="28">
        <f t="shared" si="11"/>
        <v>30.4</v>
      </c>
      <c r="H200" s="9">
        <f t="shared" si="12"/>
        <v>34.959999999999994</v>
      </c>
      <c r="I200" s="10"/>
      <c r="J200" s="10"/>
      <c r="K200" s="11"/>
      <c r="L200" s="10"/>
      <c r="M200" s="37"/>
    </row>
    <row r="201" spans="1:13" ht="15">
      <c r="A201" s="43" t="s">
        <v>15</v>
      </c>
      <c r="B201" s="60" t="s">
        <v>114</v>
      </c>
      <c r="C201" s="25">
        <v>50</v>
      </c>
      <c r="D201" s="26">
        <v>1</v>
      </c>
      <c r="E201" s="27">
        <f t="shared" si="10"/>
        <v>50</v>
      </c>
      <c r="F201" s="26">
        <v>1</v>
      </c>
      <c r="G201" s="28">
        <f t="shared" si="11"/>
        <v>50</v>
      </c>
      <c r="H201" s="9">
        <f t="shared" si="12"/>
        <v>57.49999999999999</v>
      </c>
      <c r="I201" s="10"/>
      <c r="J201" s="10"/>
      <c r="K201" s="11"/>
      <c r="L201" s="10"/>
      <c r="M201" s="37"/>
    </row>
    <row r="202" spans="1:13" ht="15">
      <c r="A202" s="43" t="s">
        <v>15</v>
      </c>
      <c r="B202" s="60" t="s">
        <v>115</v>
      </c>
      <c r="C202" s="25">
        <v>80</v>
      </c>
      <c r="D202" s="26">
        <v>1</v>
      </c>
      <c r="E202" s="27">
        <f t="shared" si="10"/>
        <v>80</v>
      </c>
      <c r="F202" s="26">
        <v>1</v>
      </c>
      <c r="G202" s="28">
        <f t="shared" si="11"/>
        <v>80</v>
      </c>
      <c r="H202" s="9">
        <f t="shared" si="12"/>
        <v>92</v>
      </c>
      <c r="I202" s="10"/>
      <c r="J202" s="10"/>
      <c r="K202" s="11"/>
      <c r="L202" s="10"/>
      <c r="M202" s="37"/>
    </row>
    <row r="203" spans="1:13" ht="15">
      <c r="A203" s="42" t="s">
        <v>117</v>
      </c>
      <c r="B203" s="60" t="s">
        <v>116</v>
      </c>
      <c r="C203" s="25">
        <v>12</v>
      </c>
      <c r="D203" s="26">
        <v>1</v>
      </c>
      <c r="E203" s="27">
        <f t="shared" si="10"/>
        <v>12</v>
      </c>
      <c r="F203" s="26">
        <v>3</v>
      </c>
      <c r="G203" s="28">
        <f t="shared" si="11"/>
        <v>36</v>
      </c>
      <c r="H203" s="9">
        <f t="shared" si="12"/>
        <v>41.4</v>
      </c>
      <c r="I203" s="10"/>
      <c r="J203" s="10"/>
      <c r="K203" s="11"/>
      <c r="L203" s="10"/>
      <c r="M203" s="37"/>
    </row>
    <row r="204" spans="1:13" ht="15">
      <c r="A204" s="42" t="s">
        <v>117</v>
      </c>
      <c r="B204" s="60" t="s">
        <v>118</v>
      </c>
      <c r="C204" s="25">
        <v>48</v>
      </c>
      <c r="D204" s="26">
        <v>1</v>
      </c>
      <c r="E204" s="27">
        <f t="shared" si="10"/>
        <v>48</v>
      </c>
      <c r="F204" s="26">
        <v>1</v>
      </c>
      <c r="G204" s="28">
        <f t="shared" si="11"/>
        <v>48</v>
      </c>
      <c r="H204" s="9">
        <f t="shared" si="12"/>
        <v>55.199999999999996</v>
      </c>
      <c r="I204" s="10"/>
      <c r="J204" s="10"/>
      <c r="K204" s="11"/>
      <c r="L204" s="10"/>
      <c r="M204" s="37"/>
    </row>
    <row r="205" spans="1:13" ht="15">
      <c r="A205" s="42" t="s">
        <v>117</v>
      </c>
      <c r="B205" s="60" t="s">
        <v>119</v>
      </c>
      <c r="C205" s="25">
        <v>42</v>
      </c>
      <c r="D205" s="26">
        <v>1</v>
      </c>
      <c r="E205" s="27">
        <f t="shared" si="10"/>
        <v>42</v>
      </c>
      <c r="F205" s="26">
        <v>1</v>
      </c>
      <c r="G205" s="28">
        <f t="shared" si="11"/>
        <v>42</v>
      </c>
      <c r="H205" s="9">
        <f t="shared" si="12"/>
        <v>48.3</v>
      </c>
      <c r="I205" s="10"/>
      <c r="J205" s="10"/>
      <c r="K205" s="11"/>
      <c r="L205" s="10"/>
      <c r="M205" s="37"/>
    </row>
    <row r="206" spans="1:13" ht="15">
      <c r="A206" s="42" t="s">
        <v>117</v>
      </c>
      <c r="B206" s="60" t="s">
        <v>120</v>
      </c>
      <c r="C206" s="25">
        <v>118.8</v>
      </c>
      <c r="D206" s="26">
        <v>1</v>
      </c>
      <c r="E206" s="27">
        <f t="shared" si="10"/>
        <v>118.8</v>
      </c>
      <c r="F206" s="26">
        <v>1</v>
      </c>
      <c r="G206" s="28">
        <f t="shared" si="11"/>
        <v>118.8</v>
      </c>
      <c r="H206" s="9">
        <f t="shared" si="12"/>
        <v>136.61999999999998</v>
      </c>
      <c r="I206" s="10"/>
      <c r="J206" s="10"/>
      <c r="K206" s="11"/>
      <c r="L206" s="10"/>
      <c r="M206" s="37"/>
    </row>
    <row r="207" spans="1:13" ht="15">
      <c r="A207" s="42" t="s">
        <v>18</v>
      </c>
      <c r="B207" s="60" t="s">
        <v>121</v>
      </c>
      <c r="C207" s="25">
        <v>157.7</v>
      </c>
      <c r="D207" s="26">
        <v>1</v>
      </c>
      <c r="E207" s="27">
        <f t="shared" si="10"/>
        <v>157.7</v>
      </c>
      <c r="F207" s="26">
        <v>1</v>
      </c>
      <c r="G207" s="28">
        <f t="shared" si="11"/>
        <v>157.7</v>
      </c>
      <c r="H207" s="9">
        <f t="shared" si="12"/>
        <v>181.35499999999996</v>
      </c>
      <c r="I207" s="10"/>
      <c r="J207" s="10"/>
      <c r="K207" s="11"/>
      <c r="L207" s="10"/>
      <c r="M207" s="37"/>
    </row>
    <row r="208" spans="1:13" ht="15">
      <c r="A208" s="42" t="s">
        <v>122</v>
      </c>
      <c r="B208" s="60" t="s">
        <v>123</v>
      </c>
      <c r="C208" s="25">
        <v>54.8</v>
      </c>
      <c r="D208" s="26">
        <v>1</v>
      </c>
      <c r="E208" s="27">
        <f t="shared" si="10"/>
        <v>54.8</v>
      </c>
      <c r="F208" s="26">
        <v>1</v>
      </c>
      <c r="G208" s="28">
        <f t="shared" si="11"/>
        <v>54.8</v>
      </c>
      <c r="H208" s="9">
        <f t="shared" si="12"/>
        <v>63.01999999999999</v>
      </c>
      <c r="I208" s="10"/>
      <c r="J208" s="10"/>
      <c r="K208" s="11"/>
      <c r="L208" s="10"/>
      <c r="M208" s="37"/>
    </row>
    <row r="209" spans="1:13" ht="15">
      <c r="A209" s="42" t="s">
        <v>122</v>
      </c>
      <c r="B209" s="60" t="s">
        <v>124</v>
      </c>
      <c r="C209" s="25">
        <v>70</v>
      </c>
      <c r="D209" s="26">
        <v>1</v>
      </c>
      <c r="E209" s="27">
        <f t="shared" si="10"/>
        <v>70</v>
      </c>
      <c r="F209" s="26">
        <v>1</v>
      </c>
      <c r="G209" s="28">
        <f t="shared" si="11"/>
        <v>70</v>
      </c>
      <c r="H209" s="9">
        <f t="shared" si="12"/>
        <v>80.5</v>
      </c>
      <c r="I209" s="10"/>
      <c r="J209" s="10"/>
      <c r="K209" s="11"/>
      <c r="L209" s="10"/>
      <c r="M209" s="37"/>
    </row>
    <row r="210" spans="1:13" ht="15">
      <c r="A210" s="42" t="s">
        <v>122</v>
      </c>
      <c r="B210" s="60" t="s">
        <v>125</v>
      </c>
      <c r="C210" s="25">
        <v>70</v>
      </c>
      <c r="D210" s="26">
        <v>1</v>
      </c>
      <c r="E210" s="27">
        <f t="shared" si="10"/>
        <v>70</v>
      </c>
      <c r="F210" s="26">
        <v>1</v>
      </c>
      <c r="G210" s="28">
        <f t="shared" si="11"/>
        <v>70</v>
      </c>
      <c r="H210" s="9">
        <f t="shared" si="12"/>
        <v>80.5</v>
      </c>
      <c r="I210" s="10"/>
      <c r="J210" s="10"/>
      <c r="K210" s="11"/>
      <c r="L210" s="10"/>
      <c r="M210" s="37"/>
    </row>
    <row r="211" spans="1:13" ht="15">
      <c r="A211" s="42" t="s">
        <v>126</v>
      </c>
      <c r="B211" s="60" t="s">
        <v>127</v>
      </c>
      <c r="C211" s="25">
        <v>23.6</v>
      </c>
      <c r="D211" s="26">
        <v>1</v>
      </c>
      <c r="E211" s="27">
        <f t="shared" si="10"/>
        <v>23.6</v>
      </c>
      <c r="F211" s="26">
        <v>1</v>
      </c>
      <c r="G211" s="28">
        <f t="shared" si="11"/>
        <v>23.6</v>
      </c>
      <c r="H211" s="9">
        <f t="shared" si="12"/>
        <v>27.14</v>
      </c>
      <c r="I211" s="10"/>
      <c r="J211" s="10"/>
      <c r="K211" s="11"/>
      <c r="L211" s="10"/>
      <c r="M211" s="37"/>
    </row>
    <row r="212" spans="1:13" ht="15">
      <c r="A212" s="42" t="s">
        <v>126</v>
      </c>
      <c r="B212" s="60" t="s">
        <v>128</v>
      </c>
      <c r="C212" s="25">
        <v>23.6</v>
      </c>
      <c r="D212" s="26">
        <v>1</v>
      </c>
      <c r="E212" s="27">
        <f t="shared" si="10"/>
        <v>23.6</v>
      </c>
      <c r="F212" s="26">
        <v>1</v>
      </c>
      <c r="G212" s="28">
        <f t="shared" si="11"/>
        <v>23.6</v>
      </c>
      <c r="H212" s="9">
        <f t="shared" si="12"/>
        <v>27.14</v>
      </c>
      <c r="I212" s="10"/>
      <c r="J212" s="10"/>
      <c r="K212" s="11"/>
      <c r="L212" s="10"/>
      <c r="M212" s="37"/>
    </row>
    <row r="213" spans="1:13" ht="15">
      <c r="A213" s="42" t="s">
        <v>126</v>
      </c>
      <c r="B213" s="60" t="s">
        <v>129</v>
      </c>
      <c r="C213" s="25">
        <v>22.4</v>
      </c>
      <c r="D213" s="26">
        <v>1</v>
      </c>
      <c r="E213" s="27">
        <f t="shared" si="10"/>
        <v>22.4</v>
      </c>
      <c r="F213" s="26">
        <v>1</v>
      </c>
      <c r="G213" s="28">
        <f t="shared" si="11"/>
        <v>22.4</v>
      </c>
      <c r="H213" s="9">
        <f t="shared" si="12"/>
        <v>25.759999999999998</v>
      </c>
      <c r="I213" s="10"/>
      <c r="J213" s="10"/>
      <c r="K213" s="11"/>
      <c r="L213" s="10"/>
      <c r="M213" s="37"/>
    </row>
    <row r="214" spans="1:13" ht="15">
      <c r="A214" s="42" t="s">
        <v>94</v>
      </c>
      <c r="B214" s="60" t="s">
        <v>130</v>
      </c>
      <c r="C214" s="25">
        <v>143.2</v>
      </c>
      <c r="D214" s="26">
        <v>10</v>
      </c>
      <c r="E214" s="27">
        <f t="shared" si="10"/>
        <v>14.319999999999999</v>
      </c>
      <c r="F214" s="26">
        <v>10</v>
      </c>
      <c r="G214" s="28">
        <f t="shared" si="11"/>
        <v>143.2</v>
      </c>
      <c r="H214" s="9">
        <f t="shared" si="12"/>
        <v>164.67999999999998</v>
      </c>
      <c r="I214" s="10"/>
      <c r="J214" s="10"/>
      <c r="K214" s="11"/>
      <c r="L214" s="10"/>
      <c r="M214" s="37"/>
    </row>
    <row r="215" spans="1:13" ht="15">
      <c r="A215" s="42" t="s">
        <v>94</v>
      </c>
      <c r="B215" s="60" t="s">
        <v>131</v>
      </c>
      <c r="C215" s="25">
        <v>186.4</v>
      </c>
      <c r="D215" s="26">
        <v>1</v>
      </c>
      <c r="E215" s="27">
        <f t="shared" si="10"/>
        <v>186.4</v>
      </c>
      <c r="F215" s="26">
        <v>1</v>
      </c>
      <c r="G215" s="28">
        <f t="shared" si="11"/>
        <v>186.4</v>
      </c>
      <c r="H215" s="9">
        <f t="shared" si="12"/>
        <v>214.35999999999999</v>
      </c>
      <c r="I215" s="10"/>
      <c r="J215" s="10"/>
      <c r="K215" s="11"/>
      <c r="L215" s="10"/>
      <c r="M215" s="37"/>
    </row>
    <row r="216" spans="1:13" ht="15">
      <c r="A216" s="42" t="s">
        <v>132</v>
      </c>
      <c r="B216" s="60" t="s">
        <v>133</v>
      </c>
      <c r="C216" s="25">
        <v>108.9</v>
      </c>
      <c r="D216" s="26">
        <v>1</v>
      </c>
      <c r="E216" s="27">
        <f t="shared" si="10"/>
        <v>108.9</v>
      </c>
      <c r="F216" s="26">
        <v>1</v>
      </c>
      <c r="G216" s="28">
        <f t="shared" si="11"/>
        <v>108.9</v>
      </c>
      <c r="H216" s="9">
        <f t="shared" si="12"/>
        <v>125.235</v>
      </c>
      <c r="I216" s="10"/>
      <c r="J216" s="10"/>
      <c r="K216" s="11"/>
      <c r="L216" s="10"/>
      <c r="M216" s="37"/>
    </row>
    <row r="217" spans="1:13" ht="15">
      <c r="A217" s="42" t="s">
        <v>132</v>
      </c>
      <c r="B217" s="60" t="s">
        <v>134</v>
      </c>
      <c r="C217" s="25">
        <v>20.4</v>
      </c>
      <c r="D217" s="26">
        <v>1</v>
      </c>
      <c r="E217" s="27">
        <f t="shared" si="10"/>
        <v>20.4</v>
      </c>
      <c r="F217" s="26">
        <v>1</v>
      </c>
      <c r="G217" s="28">
        <f t="shared" si="11"/>
        <v>20.4</v>
      </c>
      <c r="H217" s="9">
        <f t="shared" si="12"/>
        <v>23.459999999999997</v>
      </c>
      <c r="I217" s="10"/>
      <c r="J217" s="10"/>
      <c r="K217" s="11"/>
      <c r="L217" s="10"/>
      <c r="M217" s="37"/>
    </row>
    <row r="218" spans="1:13" ht="15">
      <c r="A218" s="42" t="s">
        <v>132</v>
      </c>
      <c r="B218" s="60" t="s">
        <v>135</v>
      </c>
      <c r="C218" s="25">
        <v>22.8</v>
      </c>
      <c r="D218" s="26">
        <v>1</v>
      </c>
      <c r="E218" s="27">
        <f t="shared" si="10"/>
        <v>22.8</v>
      </c>
      <c r="F218" s="26">
        <v>1</v>
      </c>
      <c r="G218" s="28">
        <f t="shared" si="11"/>
        <v>22.8</v>
      </c>
      <c r="H218" s="9">
        <f t="shared" si="12"/>
        <v>26.22</v>
      </c>
      <c r="I218" s="10"/>
      <c r="J218" s="10"/>
      <c r="K218" s="11"/>
      <c r="L218" s="10"/>
      <c r="M218" s="37"/>
    </row>
    <row r="219" spans="1:13" ht="15">
      <c r="A219" s="42" t="s">
        <v>132</v>
      </c>
      <c r="B219" s="60" t="s">
        <v>136</v>
      </c>
      <c r="C219" s="25">
        <v>39.2</v>
      </c>
      <c r="D219" s="26">
        <v>1</v>
      </c>
      <c r="E219" s="27">
        <f t="shared" si="10"/>
        <v>39.2</v>
      </c>
      <c r="F219" s="26">
        <v>1</v>
      </c>
      <c r="G219" s="28">
        <f t="shared" si="11"/>
        <v>39.2</v>
      </c>
      <c r="H219" s="9">
        <f t="shared" si="12"/>
        <v>45.08</v>
      </c>
      <c r="I219" s="10"/>
      <c r="J219" s="10"/>
      <c r="K219" s="11"/>
      <c r="L219" s="10"/>
      <c r="M219" s="37"/>
    </row>
    <row r="220" spans="1:13" ht="15">
      <c r="A220" s="42" t="s">
        <v>132</v>
      </c>
      <c r="B220" s="60" t="s">
        <v>137</v>
      </c>
      <c r="C220" s="25">
        <v>39.2</v>
      </c>
      <c r="D220" s="26">
        <v>1</v>
      </c>
      <c r="E220" s="27">
        <f t="shared" si="10"/>
        <v>39.2</v>
      </c>
      <c r="F220" s="26">
        <v>1</v>
      </c>
      <c r="G220" s="28">
        <f t="shared" si="11"/>
        <v>39.2</v>
      </c>
      <c r="H220" s="9">
        <f t="shared" si="12"/>
        <v>45.08</v>
      </c>
      <c r="I220" s="10"/>
      <c r="J220" s="10"/>
      <c r="K220" s="11"/>
      <c r="L220" s="10"/>
      <c r="M220" s="37"/>
    </row>
    <row r="221" spans="1:13" ht="15">
      <c r="A221" s="42" t="s">
        <v>132</v>
      </c>
      <c r="B221" s="60" t="s">
        <v>138</v>
      </c>
      <c r="C221" s="25">
        <v>39.2</v>
      </c>
      <c r="D221" s="26">
        <v>1</v>
      </c>
      <c r="E221" s="27">
        <f t="shared" si="10"/>
        <v>39.2</v>
      </c>
      <c r="F221" s="26">
        <v>1</v>
      </c>
      <c r="G221" s="28">
        <f t="shared" si="11"/>
        <v>39.2</v>
      </c>
      <c r="H221" s="9">
        <f t="shared" si="12"/>
        <v>45.08</v>
      </c>
      <c r="I221" s="10"/>
      <c r="J221" s="10"/>
      <c r="K221" s="11"/>
      <c r="L221" s="10"/>
      <c r="M221" s="37"/>
    </row>
    <row r="222" spans="1:13" ht="15">
      <c r="A222" s="42" t="s">
        <v>18</v>
      </c>
      <c r="B222" s="60" t="s">
        <v>139</v>
      </c>
      <c r="C222" s="28">
        <v>118.4</v>
      </c>
      <c r="D222" s="26">
        <v>1</v>
      </c>
      <c r="E222" s="27">
        <f t="shared" si="10"/>
        <v>118.4</v>
      </c>
      <c r="F222" s="26">
        <v>1</v>
      </c>
      <c r="G222" s="28">
        <f t="shared" si="11"/>
        <v>118.4</v>
      </c>
      <c r="H222" s="9">
        <f t="shared" si="12"/>
        <v>136.16</v>
      </c>
      <c r="I222" s="10"/>
      <c r="J222" s="10"/>
      <c r="K222" s="11"/>
      <c r="L222" s="10"/>
      <c r="M222" s="37"/>
    </row>
    <row r="223" spans="1:13" ht="15">
      <c r="A223" s="42" t="s">
        <v>18</v>
      </c>
      <c r="B223" s="60" t="s">
        <v>140</v>
      </c>
      <c r="C223" s="25">
        <v>50.81</v>
      </c>
      <c r="D223" s="26">
        <v>1</v>
      </c>
      <c r="E223" s="27">
        <f t="shared" si="10"/>
        <v>50.81</v>
      </c>
      <c r="F223" s="26">
        <v>1</v>
      </c>
      <c r="G223" s="28">
        <f t="shared" si="11"/>
        <v>50.81</v>
      </c>
      <c r="H223" s="9">
        <f t="shared" si="12"/>
        <v>58.4315</v>
      </c>
      <c r="I223" s="10"/>
      <c r="J223" s="10"/>
      <c r="K223" s="11"/>
      <c r="L223" s="10"/>
      <c r="M223" s="37"/>
    </row>
    <row r="224" spans="1:13" ht="15">
      <c r="A224" s="42" t="s">
        <v>18</v>
      </c>
      <c r="B224" s="60" t="s">
        <v>141</v>
      </c>
      <c r="C224" s="25">
        <v>17.6</v>
      </c>
      <c r="D224" s="26">
        <v>1</v>
      </c>
      <c r="E224" s="27">
        <f t="shared" si="10"/>
        <v>17.6</v>
      </c>
      <c r="F224" s="26">
        <v>1</v>
      </c>
      <c r="G224" s="28">
        <f t="shared" si="11"/>
        <v>17.6</v>
      </c>
      <c r="H224" s="9">
        <f t="shared" si="12"/>
        <v>20.24</v>
      </c>
      <c r="I224" s="10"/>
      <c r="J224" s="10"/>
      <c r="K224" s="11"/>
      <c r="L224" s="10"/>
      <c r="M224" s="37"/>
    </row>
    <row r="225" spans="1:13" ht="15">
      <c r="A225" s="42" t="s">
        <v>142</v>
      </c>
      <c r="B225" s="60" t="s">
        <v>143</v>
      </c>
      <c r="C225" s="25">
        <v>45.99</v>
      </c>
      <c r="D225" s="26">
        <v>1</v>
      </c>
      <c r="E225" s="27">
        <f t="shared" si="10"/>
        <v>45.99</v>
      </c>
      <c r="F225" s="26">
        <v>1</v>
      </c>
      <c r="G225" s="28">
        <f t="shared" si="11"/>
        <v>45.99</v>
      </c>
      <c r="H225" s="9">
        <f t="shared" si="12"/>
        <v>52.8885</v>
      </c>
      <c r="I225" s="10"/>
      <c r="J225" s="10"/>
      <c r="K225" s="11"/>
      <c r="L225" s="10"/>
      <c r="M225" s="37"/>
    </row>
    <row r="226" spans="1:13" ht="15">
      <c r="A226" s="42" t="s">
        <v>142</v>
      </c>
      <c r="B226" s="60" t="s">
        <v>144</v>
      </c>
      <c r="C226" s="25">
        <v>29.07</v>
      </c>
      <c r="D226" s="26">
        <v>1</v>
      </c>
      <c r="E226" s="27">
        <f t="shared" si="10"/>
        <v>29.07</v>
      </c>
      <c r="F226" s="26">
        <v>1</v>
      </c>
      <c r="G226" s="28">
        <f t="shared" si="11"/>
        <v>29.07</v>
      </c>
      <c r="H226" s="9">
        <f t="shared" si="12"/>
        <v>33.430499999999995</v>
      </c>
      <c r="I226" s="10"/>
      <c r="J226" s="10"/>
      <c r="K226" s="11"/>
      <c r="L226" s="10"/>
      <c r="M226" s="37"/>
    </row>
    <row r="227" spans="1:13" ht="15">
      <c r="A227" s="42" t="s">
        <v>142</v>
      </c>
      <c r="B227" s="60" t="s">
        <v>145</v>
      </c>
      <c r="C227" s="25">
        <v>16.96</v>
      </c>
      <c r="D227" s="26">
        <v>1</v>
      </c>
      <c r="E227" s="27">
        <f t="shared" si="10"/>
        <v>16.96</v>
      </c>
      <c r="F227" s="26">
        <v>1</v>
      </c>
      <c r="G227" s="28">
        <f t="shared" si="11"/>
        <v>16.96</v>
      </c>
      <c r="H227" s="9">
        <f t="shared" si="12"/>
        <v>19.503999999999998</v>
      </c>
      <c r="I227" s="10"/>
      <c r="J227" s="10"/>
      <c r="K227" s="11"/>
      <c r="L227" s="10"/>
      <c r="M227" s="37"/>
    </row>
    <row r="228" spans="1:13" ht="15">
      <c r="A228" s="42" t="s">
        <v>142</v>
      </c>
      <c r="B228" s="60" t="s">
        <v>146</v>
      </c>
      <c r="C228" s="25">
        <v>34.02</v>
      </c>
      <c r="D228" s="26">
        <v>1</v>
      </c>
      <c r="E228" s="27">
        <f t="shared" si="10"/>
        <v>34.02</v>
      </c>
      <c r="F228" s="26">
        <v>1</v>
      </c>
      <c r="G228" s="28">
        <f t="shared" si="11"/>
        <v>34.02</v>
      </c>
      <c r="H228" s="9">
        <f t="shared" si="12"/>
        <v>39.123</v>
      </c>
      <c r="I228" s="10"/>
      <c r="J228" s="10"/>
      <c r="K228" s="11"/>
      <c r="L228" s="10"/>
      <c r="M228" s="37"/>
    </row>
    <row r="229" spans="1:13" ht="15">
      <c r="A229" s="42" t="s">
        <v>142</v>
      </c>
      <c r="B229" s="60" t="s">
        <v>147</v>
      </c>
      <c r="C229" s="25">
        <v>42.52</v>
      </c>
      <c r="D229" s="26">
        <v>1</v>
      </c>
      <c r="E229" s="27">
        <f t="shared" si="10"/>
        <v>42.52</v>
      </c>
      <c r="F229" s="26">
        <v>1</v>
      </c>
      <c r="G229" s="28">
        <f t="shared" si="11"/>
        <v>42.52</v>
      </c>
      <c r="H229" s="9">
        <f t="shared" si="12"/>
        <v>48.898</v>
      </c>
      <c r="I229" s="10"/>
      <c r="J229" s="10"/>
      <c r="K229" s="11"/>
      <c r="L229" s="10"/>
      <c r="M229" s="37"/>
    </row>
    <row r="230" spans="1:13" ht="15">
      <c r="A230" s="42" t="s">
        <v>148</v>
      </c>
      <c r="B230" s="60" t="s">
        <v>149</v>
      </c>
      <c r="C230" s="25">
        <v>30</v>
      </c>
      <c r="D230" s="26">
        <v>1</v>
      </c>
      <c r="E230" s="27">
        <f t="shared" si="10"/>
        <v>30</v>
      </c>
      <c r="F230" s="26">
        <v>1</v>
      </c>
      <c r="G230" s="28">
        <f t="shared" si="11"/>
        <v>30</v>
      </c>
      <c r="H230" s="9">
        <f t="shared" si="12"/>
        <v>34.5</v>
      </c>
      <c r="I230" s="10"/>
      <c r="J230" s="10"/>
      <c r="K230" s="11"/>
      <c r="L230" s="10"/>
      <c r="M230" s="37"/>
    </row>
    <row r="231" spans="1:13" ht="15">
      <c r="A231" s="42" t="s">
        <v>148</v>
      </c>
      <c r="B231" s="60" t="s">
        <v>150</v>
      </c>
      <c r="C231" s="25">
        <v>27.2</v>
      </c>
      <c r="D231" s="26">
        <v>1</v>
      </c>
      <c r="E231" s="27">
        <f t="shared" si="10"/>
        <v>27.2</v>
      </c>
      <c r="F231" s="26">
        <v>1</v>
      </c>
      <c r="G231" s="28">
        <f t="shared" si="11"/>
        <v>27.2</v>
      </c>
      <c r="H231" s="9">
        <f t="shared" si="12"/>
        <v>31.279999999999998</v>
      </c>
      <c r="I231" s="10"/>
      <c r="J231" s="10"/>
      <c r="K231" s="11"/>
      <c r="L231" s="10"/>
      <c r="M231" s="37"/>
    </row>
    <row r="232" spans="1:13" ht="15">
      <c r="A232" s="42" t="s">
        <v>151</v>
      </c>
      <c r="B232" s="60" t="s">
        <v>152</v>
      </c>
      <c r="C232" s="25">
        <v>57.6</v>
      </c>
      <c r="D232" s="26">
        <v>1</v>
      </c>
      <c r="E232" s="27">
        <f t="shared" si="10"/>
        <v>57.6</v>
      </c>
      <c r="F232" s="26">
        <v>1</v>
      </c>
      <c r="G232" s="28">
        <f t="shared" si="11"/>
        <v>57.6</v>
      </c>
      <c r="H232" s="9">
        <f t="shared" si="12"/>
        <v>66.24</v>
      </c>
      <c r="I232" s="10"/>
      <c r="J232" s="10"/>
      <c r="K232" s="11"/>
      <c r="L232" s="10"/>
      <c r="M232" s="37"/>
    </row>
    <row r="233" spans="1:13" ht="15">
      <c r="A233" s="42" t="s">
        <v>151</v>
      </c>
      <c r="B233" s="60" t="s">
        <v>153</v>
      </c>
      <c r="C233" s="25">
        <v>57.6</v>
      </c>
      <c r="D233" s="26">
        <v>1</v>
      </c>
      <c r="E233" s="27">
        <f t="shared" si="10"/>
        <v>57.6</v>
      </c>
      <c r="F233" s="26">
        <v>1</v>
      </c>
      <c r="G233" s="28">
        <f t="shared" si="11"/>
        <v>57.6</v>
      </c>
      <c r="H233" s="9">
        <f t="shared" si="12"/>
        <v>66.24</v>
      </c>
      <c r="I233" s="10"/>
      <c r="J233" s="10"/>
      <c r="K233" s="11"/>
      <c r="L233" s="10"/>
      <c r="M233" s="37"/>
    </row>
    <row r="234" spans="1:13" ht="15">
      <c r="A234" s="42" t="s">
        <v>151</v>
      </c>
      <c r="B234" s="60" t="s">
        <v>154</v>
      </c>
      <c r="C234" s="25">
        <v>37.2</v>
      </c>
      <c r="D234" s="26">
        <v>1</v>
      </c>
      <c r="E234" s="27">
        <f t="shared" si="10"/>
        <v>37.2</v>
      </c>
      <c r="F234" s="26">
        <v>1</v>
      </c>
      <c r="G234" s="28">
        <f t="shared" si="11"/>
        <v>37.2</v>
      </c>
      <c r="H234" s="9">
        <f t="shared" si="12"/>
        <v>42.78</v>
      </c>
      <c r="I234" s="10"/>
      <c r="J234" s="10"/>
      <c r="K234" s="11"/>
      <c r="L234" s="10"/>
      <c r="M234" s="37"/>
    </row>
    <row r="235" spans="1:13" ht="15">
      <c r="A235" s="42" t="s">
        <v>151</v>
      </c>
      <c r="B235" s="60" t="s">
        <v>155</v>
      </c>
      <c r="C235" s="25">
        <v>37.2</v>
      </c>
      <c r="D235" s="26">
        <v>1</v>
      </c>
      <c r="E235" s="27">
        <f t="shared" si="10"/>
        <v>37.2</v>
      </c>
      <c r="F235" s="26">
        <v>1</v>
      </c>
      <c r="G235" s="28">
        <f t="shared" si="11"/>
        <v>37.2</v>
      </c>
      <c r="H235" s="9">
        <f t="shared" si="12"/>
        <v>42.78</v>
      </c>
      <c r="I235" s="10"/>
      <c r="J235" s="10"/>
      <c r="K235" s="11"/>
      <c r="L235" s="10"/>
      <c r="M235" s="37"/>
    </row>
    <row r="236" spans="1:13" ht="15">
      <c r="A236" s="42" t="s">
        <v>151</v>
      </c>
      <c r="B236" s="60" t="s">
        <v>156</v>
      </c>
      <c r="C236" s="25">
        <v>37.2</v>
      </c>
      <c r="D236" s="26">
        <v>1</v>
      </c>
      <c r="E236" s="27">
        <f t="shared" si="10"/>
        <v>37.2</v>
      </c>
      <c r="F236" s="26">
        <v>1</v>
      </c>
      <c r="G236" s="28">
        <f t="shared" si="11"/>
        <v>37.2</v>
      </c>
      <c r="H236" s="9">
        <f t="shared" si="12"/>
        <v>42.78</v>
      </c>
      <c r="I236" s="10"/>
      <c r="J236" s="10"/>
      <c r="K236" s="11"/>
      <c r="L236" s="10"/>
      <c r="M236" s="37"/>
    </row>
    <row r="237" spans="1:13" ht="15">
      <c r="A237" s="43" t="s">
        <v>15</v>
      </c>
      <c r="B237" s="60" t="s">
        <v>156</v>
      </c>
      <c r="C237" s="25">
        <v>37.2</v>
      </c>
      <c r="D237" s="26">
        <v>1</v>
      </c>
      <c r="E237" s="27">
        <f t="shared" si="10"/>
        <v>37.2</v>
      </c>
      <c r="F237" s="26">
        <v>1</v>
      </c>
      <c r="G237" s="28">
        <f t="shared" si="11"/>
        <v>37.2</v>
      </c>
      <c r="H237" s="9">
        <f t="shared" si="12"/>
        <v>42.78</v>
      </c>
      <c r="I237" s="10"/>
      <c r="J237" s="10"/>
      <c r="K237" s="11"/>
      <c r="L237" s="10"/>
      <c r="M237" s="37"/>
    </row>
    <row r="238" spans="1:13" ht="15">
      <c r="A238" s="43" t="s">
        <v>158</v>
      </c>
      <c r="B238" s="60" t="s">
        <v>157</v>
      </c>
      <c r="C238" s="25">
        <v>98.4</v>
      </c>
      <c r="D238" s="26">
        <v>1</v>
      </c>
      <c r="E238" s="27">
        <f>C238/D238</f>
        <v>98.4</v>
      </c>
      <c r="F238" s="26">
        <v>1</v>
      </c>
      <c r="G238" s="28">
        <f aca="true" t="shared" si="13" ref="G238:G262">F238*E238</f>
        <v>98.4</v>
      </c>
      <c r="H238" s="9">
        <f>G238*1.15</f>
        <v>113.16</v>
      </c>
      <c r="I238" s="10"/>
      <c r="J238" s="10"/>
      <c r="K238" s="11"/>
      <c r="L238" s="10"/>
      <c r="M238" s="37"/>
    </row>
    <row r="239" spans="1:13" ht="15">
      <c r="A239" s="43" t="s">
        <v>158</v>
      </c>
      <c r="B239" s="60" t="s">
        <v>159</v>
      </c>
      <c r="C239" s="25">
        <v>148.8</v>
      </c>
      <c r="D239" s="26">
        <v>1</v>
      </c>
      <c r="E239" s="27">
        <f>C239/D239</f>
        <v>148.8</v>
      </c>
      <c r="F239" s="26">
        <v>1</v>
      </c>
      <c r="G239" s="28">
        <f t="shared" si="13"/>
        <v>148.8</v>
      </c>
      <c r="H239" s="9">
        <f>G239*1.15</f>
        <v>171.12</v>
      </c>
      <c r="I239" s="10"/>
      <c r="J239" s="10"/>
      <c r="K239" s="11"/>
      <c r="L239" s="10"/>
      <c r="M239" s="37"/>
    </row>
    <row r="240" spans="1:13" ht="15">
      <c r="A240" s="43" t="s">
        <v>158</v>
      </c>
      <c r="B240" s="60" t="s">
        <v>160</v>
      </c>
      <c r="C240" s="25">
        <v>95.2</v>
      </c>
      <c r="D240" s="26">
        <v>1</v>
      </c>
      <c r="E240" s="27">
        <f>C240/D240</f>
        <v>95.2</v>
      </c>
      <c r="F240" s="26">
        <v>1</v>
      </c>
      <c r="G240" s="28">
        <f t="shared" si="13"/>
        <v>95.2</v>
      </c>
      <c r="H240" s="9">
        <f>G240*1.15</f>
        <v>109.47999999999999</v>
      </c>
      <c r="I240" s="10"/>
      <c r="J240" s="10"/>
      <c r="K240" s="11"/>
      <c r="L240" s="10"/>
      <c r="M240" s="37"/>
    </row>
    <row r="241" spans="1:13" ht="15">
      <c r="A241" s="43" t="s">
        <v>158</v>
      </c>
      <c r="B241" s="60" t="s">
        <v>181</v>
      </c>
      <c r="C241" s="25">
        <v>50</v>
      </c>
      <c r="D241" s="26">
        <v>1</v>
      </c>
      <c r="E241" s="27">
        <f>C241/D241</f>
        <v>50</v>
      </c>
      <c r="F241" s="26">
        <v>1</v>
      </c>
      <c r="G241" s="28">
        <f t="shared" si="13"/>
        <v>50</v>
      </c>
      <c r="H241" s="9">
        <f>G241*1.15</f>
        <v>57.49999999999999</v>
      </c>
      <c r="I241" s="10"/>
      <c r="J241" s="10"/>
      <c r="K241" s="11"/>
      <c r="L241" s="10"/>
      <c r="M241" s="37"/>
    </row>
    <row r="242" spans="1:13" ht="15">
      <c r="A242" s="43" t="s">
        <v>25</v>
      </c>
      <c r="B242" s="60" t="s">
        <v>161</v>
      </c>
      <c r="C242" s="25">
        <v>30.5</v>
      </c>
      <c r="D242" s="26">
        <v>1</v>
      </c>
      <c r="E242" s="27">
        <f aca="true" t="shared" si="14" ref="E242:E286">C242/D242</f>
        <v>30.5</v>
      </c>
      <c r="F242" s="26">
        <v>1</v>
      </c>
      <c r="G242" s="28">
        <f t="shared" si="13"/>
        <v>30.5</v>
      </c>
      <c r="H242" s="9">
        <f aca="true" t="shared" si="15" ref="H242:H287">G242*1.15</f>
        <v>35.074999999999996</v>
      </c>
      <c r="I242" s="10"/>
      <c r="J242" s="10"/>
      <c r="K242" s="11"/>
      <c r="L242" s="10"/>
      <c r="M242" s="37"/>
    </row>
    <row r="243" spans="1:13" ht="15">
      <c r="A243" s="42" t="s">
        <v>0</v>
      </c>
      <c r="B243" s="60" t="s">
        <v>162</v>
      </c>
      <c r="C243" s="28">
        <v>68.4</v>
      </c>
      <c r="D243" s="26">
        <v>1</v>
      </c>
      <c r="E243" s="27">
        <f t="shared" si="14"/>
        <v>68.4</v>
      </c>
      <c r="F243" s="26">
        <v>1</v>
      </c>
      <c r="G243" s="28">
        <f t="shared" si="13"/>
        <v>68.4</v>
      </c>
      <c r="H243" s="9">
        <f t="shared" si="15"/>
        <v>78.66</v>
      </c>
      <c r="I243" s="10"/>
      <c r="J243" s="10"/>
      <c r="K243" s="11"/>
      <c r="L243" s="10"/>
      <c r="M243" s="37"/>
    </row>
    <row r="244" spans="1:13" ht="15">
      <c r="A244" s="42" t="s">
        <v>0</v>
      </c>
      <c r="B244" s="60" t="s">
        <v>163</v>
      </c>
      <c r="C244" s="28">
        <v>54.4</v>
      </c>
      <c r="D244" s="26">
        <v>1</v>
      </c>
      <c r="E244" s="27">
        <f t="shared" si="14"/>
        <v>54.4</v>
      </c>
      <c r="F244" s="26">
        <v>1</v>
      </c>
      <c r="G244" s="28">
        <f t="shared" si="13"/>
        <v>54.4</v>
      </c>
      <c r="H244" s="9">
        <f t="shared" si="15"/>
        <v>62.559999999999995</v>
      </c>
      <c r="I244" s="10"/>
      <c r="J244" s="10"/>
      <c r="K244" s="11"/>
      <c r="L244" s="10"/>
      <c r="M244" s="37"/>
    </row>
    <row r="245" spans="1:13" ht="15">
      <c r="A245" s="42" t="s">
        <v>0</v>
      </c>
      <c r="B245" s="60" t="s">
        <v>164</v>
      </c>
      <c r="C245" s="28">
        <v>68.4</v>
      </c>
      <c r="D245" s="26">
        <v>1</v>
      </c>
      <c r="E245" s="27">
        <f t="shared" si="14"/>
        <v>68.4</v>
      </c>
      <c r="F245" s="26">
        <v>1</v>
      </c>
      <c r="G245" s="28">
        <f t="shared" si="13"/>
        <v>68.4</v>
      </c>
      <c r="H245" s="9">
        <f t="shared" si="15"/>
        <v>78.66</v>
      </c>
      <c r="I245" s="10"/>
      <c r="J245" s="10"/>
      <c r="K245" s="11"/>
      <c r="L245" s="10"/>
      <c r="M245" s="37"/>
    </row>
    <row r="246" spans="1:13" ht="15">
      <c r="A246" s="42" t="s">
        <v>0</v>
      </c>
      <c r="B246" s="60" t="s">
        <v>165</v>
      </c>
      <c r="C246" s="28">
        <v>49.6</v>
      </c>
      <c r="D246" s="26">
        <v>1</v>
      </c>
      <c r="E246" s="27">
        <f t="shared" si="14"/>
        <v>49.6</v>
      </c>
      <c r="F246" s="26">
        <v>1</v>
      </c>
      <c r="G246" s="28">
        <f t="shared" si="13"/>
        <v>49.6</v>
      </c>
      <c r="H246" s="9">
        <f t="shared" si="15"/>
        <v>57.04</v>
      </c>
      <c r="I246" s="10"/>
      <c r="J246" s="10"/>
      <c r="K246" s="11"/>
      <c r="L246" s="10"/>
      <c r="M246" s="37"/>
    </row>
    <row r="247" spans="1:13" ht="15">
      <c r="A247" s="42" t="s">
        <v>0</v>
      </c>
      <c r="B247" s="60" t="s">
        <v>166</v>
      </c>
      <c r="C247" s="28">
        <v>83.6</v>
      </c>
      <c r="D247" s="26">
        <v>1</v>
      </c>
      <c r="E247" s="27">
        <f t="shared" si="14"/>
        <v>83.6</v>
      </c>
      <c r="F247" s="26">
        <v>1</v>
      </c>
      <c r="G247" s="28">
        <f t="shared" si="13"/>
        <v>83.6</v>
      </c>
      <c r="H247" s="9">
        <f t="shared" si="15"/>
        <v>96.13999999999999</v>
      </c>
      <c r="I247" s="10"/>
      <c r="J247" s="10"/>
      <c r="K247" s="11"/>
      <c r="L247" s="10"/>
      <c r="M247" s="37"/>
    </row>
    <row r="248" spans="1:13" ht="15">
      <c r="A248" s="42" t="s">
        <v>0</v>
      </c>
      <c r="B248" s="60" t="s">
        <v>80</v>
      </c>
      <c r="C248" s="28">
        <v>77.2</v>
      </c>
      <c r="D248" s="26">
        <v>1</v>
      </c>
      <c r="E248" s="27">
        <f t="shared" si="14"/>
        <v>77.2</v>
      </c>
      <c r="F248" s="26">
        <v>1</v>
      </c>
      <c r="G248" s="28">
        <f t="shared" si="13"/>
        <v>77.2</v>
      </c>
      <c r="H248" s="9">
        <f t="shared" si="15"/>
        <v>88.78</v>
      </c>
      <c r="I248" s="10"/>
      <c r="J248" s="10"/>
      <c r="K248" s="11"/>
      <c r="L248" s="10"/>
      <c r="M248" s="37"/>
    </row>
    <row r="249" spans="1:13" ht="15">
      <c r="A249" s="42" t="s">
        <v>9</v>
      </c>
      <c r="B249" s="60" t="s">
        <v>103</v>
      </c>
      <c r="C249" s="28">
        <v>118.4</v>
      </c>
      <c r="D249" s="26">
        <v>1</v>
      </c>
      <c r="E249" s="27">
        <f t="shared" si="14"/>
        <v>118.4</v>
      </c>
      <c r="F249" s="26">
        <v>1</v>
      </c>
      <c r="G249" s="28">
        <f t="shared" si="13"/>
        <v>118.4</v>
      </c>
      <c r="H249" s="9">
        <f t="shared" si="15"/>
        <v>136.16</v>
      </c>
      <c r="I249" s="10"/>
      <c r="J249" s="10"/>
      <c r="K249" s="11"/>
      <c r="L249" s="10"/>
      <c r="M249" s="37"/>
    </row>
    <row r="250" spans="1:13" ht="15">
      <c r="A250" s="42" t="s">
        <v>15</v>
      </c>
      <c r="B250" s="60" t="s">
        <v>167</v>
      </c>
      <c r="C250" s="28">
        <v>54.4</v>
      </c>
      <c r="D250" s="26">
        <v>1</v>
      </c>
      <c r="E250" s="27">
        <f t="shared" si="14"/>
        <v>54.4</v>
      </c>
      <c r="F250" s="26">
        <v>1</v>
      </c>
      <c r="G250" s="28">
        <f t="shared" si="13"/>
        <v>54.4</v>
      </c>
      <c r="H250" s="9">
        <f t="shared" si="15"/>
        <v>62.559999999999995</v>
      </c>
      <c r="I250" s="10"/>
      <c r="J250" s="10"/>
      <c r="K250" s="11"/>
      <c r="L250" s="10"/>
      <c r="M250" s="37"/>
    </row>
    <row r="251" spans="1:13" ht="15">
      <c r="A251" s="42" t="s">
        <v>15</v>
      </c>
      <c r="B251" s="60" t="s">
        <v>168</v>
      </c>
      <c r="C251" s="28">
        <v>54.4</v>
      </c>
      <c r="D251" s="26">
        <v>1</v>
      </c>
      <c r="E251" s="27">
        <f t="shared" si="14"/>
        <v>54.4</v>
      </c>
      <c r="F251" s="26">
        <v>1</v>
      </c>
      <c r="G251" s="28">
        <f t="shared" si="13"/>
        <v>54.4</v>
      </c>
      <c r="H251" s="9">
        <f t="shared" si="15"/>
        <v>62.559999999999995</v>
      </c>
      <c r="I251" s="10"/>
      <c r="J251" s="10"/>
      <c r="K251" s="11"/>
      <c r="L251" s="10"/>
      <c r="M251" s="37"/>
    </row>
    <row r="252" spans="1:13" ht="15">
      <c r="A252" s="42" t="s">
        <v>9</v>
      </c>
      <c r="B252" s="60" t="s">
        <v>169</v>
      </c>
      <c r="C252" s="25">
        <v>19.25</v>
      </c>
      <c r="D252" s="26">
        <v>50</v>
      </c>
      <c r="E252" s="27">
        <f t="shared" si="14"/>
        <v>0.385</v>
      </c>
      <c r="F252" s="26">
        <v>50</v>
      </c>
      <c r="G252" s="28">
        <f t="shared" si="13"/>
        <v>19.25</v>
      </c>
      <c r="H252" s="9">
        <f t="shared" si="15"/>
        <v>22.1375</v>
      </c>
      <c r="I252" s="10"/>
      <c r="J252" s="10"/>
      <c r="K252" s="11"/>
      <c r="L252" s="10"/>
      <c r="M252" s="37"/>
    </row>
    <row r="253" spans="1:13" ht="15">
      <c r="A253" s="42" t="s">
        <v>9</v>
      </c>
      <c r="B253" s="60" t="s">
        <v>170</v>
      </c>
      <c r="C253" s="25">
        <v>14</v>
      </c>
      <c r="D253" s="26">
        <v>50</v>
      </c>
      <c r="E253" s="27">
        <f t="shared" si="14"/>
        <v>0.28</v>
      </c>
      <c r="F253" s="26">
        <v>50</v>
      </c>
      <c r="G253" s="28">
        <f t="shared" si="13"/>
        <v>14.000000000000002</v>
      </c>
      <c r="H253" s="9">
        <f t="shared" si="15"/>
        <v>16.1</v>
      </c>
      <c r="I253" s="10"/>
      <c r="J253" s="10"/>
      <c r="K253" s="11"/>
      <c r="L253" s="10"/>
      <c r="M253" s="37"/>
    </row>
    <row r="254" spans="1:13" ht="15">
      <c r="A254" s="42" t="s">
        <v>9</v>
      </c>
      <c r="B254" s="60" t="s">
        <v>171</v>
      </c>
      <c r="C254" s="25">
        <v>14</v>
      </c>
      <c r="D254" s="26">
        <v>50</v>
      </c>
      <c r="E254" s="27">
        <f t="shared" si="14"/>
        <v>0.28</v>
      </c>
      <c r="F254" s="26">
        <v>50</v>
      </c>
      <c r="G254" s="28">
        <f t="shared" si="13"/>
        <v>14.000000000000002</v>
      </c>
      <c r="H254" s="9">
        <f t="shared" si="15"/>
        <v>16.1</v>
      </c>
      <c r="I254" s="10"/>
      <c r="J254" s="10"/>
      <c r="K254" s="11"/>
      <c r="L254" s="10"/>
      <c r="M254" s="37"/>
    </row>
    <row r="255" spans="1:13" ht="15">
      <c r="A255" s="42" t="s">
        <v>9</v>
      </c>
      <c r="B255" s="60" t="s">
        <v>172</v>
      </c>
      <c r="C255" s="25">
        <v>14</v>
      </c>
      <c r="D255" s="26">
        <v>50</v>
      </c>
      <c r="E255" s="27">
        <f t="shared" si="14"/>
        <v>0.28</v>
      </c>
      <c r="F255" s="26">
        <v>50</v>
      </c>
      <c r="G255" s="28">
        <f t="shared" si="13"/>
        <v>14.000000000000002</v>
      </c>
      <c r="H255" s="9">
        <f t="shared" si="15"/>
        <v>16.1</v>
      </c>
      <c r="I255" s="10"/>
      <c r="J255" s="10"/>
      <c r="K255" s="11"/>
      <c r="L255" s="10"/>
      <c r="M255" s="37"/>
    </row>
    <row r="256" spans="1:13" ht="15">
      <c r="A256" s="42" t="s">
        <v>9</v>
      </c>
      <c r="B256" s="60" t="s">
        <v>173</v>
      </c>
      <c r="C256" s="25">
        <v>14</v>
      </c>
      <c r="D256" s="26">
        <v>50</v>
      </c>
      <c r="E256" s="27">
        <f t="shared" si="14"/>
        <v>0.28</v>
      </c>
      <c r="F256" s="26">
        <v>50</v>
      </c>
      <c r="G256" s="28">
        <f t="shared" si="13"/>
        <v>14.000000000000002</v>
      </c>
      <c r="H256" s="9">
        <f t="shared" si="15"/>
        <v>16.1</v>
      </c>
      <c r="I256" s="10"/>
      <c r="J256" s="10"/>
      <c r="K256" s="11"/>
      <c r="L256" s="10"/>
      <c r="M256" s="37"/>
    </row>
    <row r="257" spans="1:13" ht="15">
      <c r="A257" s="42" t="s">
        <v>9</v>
      </c>
      <c r="B257" s="60" t="s">
        <v>174</v>
      </c>
      <c r="C257" s="25">
        <v>19.25</v>
      </c>
      <c r="D257" s="26">
        <v>50</v>
      </c>
      <c r="E257" s="27">
        <f t="shared" si="14"/>
        <v>0.385</v>
      </c>
      <c r="F257" s="26">
        <v>50</v>
      </c>
      <c r="G257" s="28">
        <f t="shared" si="13"/>
        <v>19.25</v>
      </c>
      <c r="H257" s="9">
        <f t="shared" si="15"/>
        <v>22.1375</v>
      </c>
      <c r="I257" s="10"/>
      <c r="J257" s="10"/>
      <c r="K257" s="11"/>
      <c r="L257" s="10"/>
      <c r="M257" s="37"/>
    </row>
    <row r="258" spans="1:13" ht="15">
      <c r="A258" s="42" t="s">
        <v>9</v>
      </c>
      <c r="B258" s="60" t="s">
        <v>175</v>
      </c>
      <c r="C258" s="25">
        <v>19.25</v>
      </c>
      <c r="D258" s="26">
        <v>50</v>
      </c>
      <c r="E258" s="27">
        <f>C258/D258</f>
        <v>0.385</v>
      </c>
      <c r="F258" s="26">
        <v>50</v>
      </c>
      <c r="G258" s="28">
        <f t="shared" si="13"/>
        <v>19.25</v>
      </c>
      <c r="H258" s="9">
        <f t="shared" si="15"/>
        <v>22.1375</v>
      </c>
      <c r="I258" s="10"/>
      <c r="J258" s="10"/>
      <c r="K258" s="11"/>
      <c r="L258" s="10"/>
      <c r="M258" s="37"/>
    </row>
    <row r="259" spans="1:13" ht="15">
      <c r="A259" s="42" t="s">
        <v>9</v>
      </c>
      <c r="B259" s="60" t="s">
        <v>176</v>
      </c>
      <c r="C259" s="25">
        <v>19.25</v>
      </c>
      <c r="D259" s="26">
        <v>50</v>
      </c>
      <c r="E259" s="27">
        <f>C259/D259</f>
        <v>0.385</v>
      </c>
      <c r="F259" s="26">
        <v>50</v>
      </c>
      <c r="G259" s="28">
        <f t="shared" si="13"/>
        <v>19.25</v>
      </c>
      <c r="H259" s="9">
        <f t="shared" si="15"/>
        <v>22.1375</v>
      </c>
      <c r="I259" s="10"/>
      <c r="J259" s="10"/>
      <c r="K259" s="11"/>
      <c r="L259" s="10"/>
      <c r="M259" s="37"/>
    </row>
    <row r="260" spans="1:13" ht="15">
      <c r="A260" s="42" t="s">
        <v>9</v>
      </c>
      <c r="B260" s="60" t="s">
        <v>177</v>
      </c>
      <c r="C260" s="25">
        <v>19.25</v>
      </c>
      <c r="D260" s="26">
        <v>50</v>
      </c>
      <c r="E260" s="27">
        <f t="shared" si="14"/>
        <v>0.385</v>
      </c>
      <c r="F260" s="26">
        <v>50</v>
      </c>
      <c r="G260" s="28">
        <f t="shared" si="13"/>
        <v>19.25</v>
      </c>
      <c r="H260" s="9">
        <f t="shared" si="15"/>
        <v>22.1375</v>
      </c>
      <c r="I260" s="10"/>
      <c r="J260" s="10"/>
      <c r="K260" s="11"/>
      <c r="L260" s="10"/>
      <c r="M260" s="37"/>
    </row>
    <row r="261" spans="1:13" ht="15">
      <c r="A261" s="43" t="s">
        <v>16</v>
      </c>
      <c r="B261" s="60" t="s">
        <v>103</v>
      </c>
      <c r="C261" s="28">
        <v>118.4</v>
      </c>
      <c r="D261" s="26">
        <v>1</v>
      </c>
      <c r="E261" s="27">
        <f t="shared" si="14"/>
        <v>118.4</v>
      </c>
      <c r="F261" s="26">
        <v>1</v>
      </c>
      <c r="G261" s="28">
        <f t="shared" si="13"/>
        <v>118.4</v>
      </c>
      <c r="H261" s="9">
        <f t="shared" si="15"/>
        <v>136.16</v>
      </c>
      <c r="I261" s="10"/>
      <c r="J261" s="10"/>
      <c r="K261" s="11"/>
      <c r="L261" s="10"/>
      <c r="M261" s="37"/>
    </row>
    <row r="262" spans="1:13" ht="15">
      <c r="A262" s="43" t="s">
        <v>22</v>
      </c>
      <c r="B262" s="60" t="s">
        <v>103</v>
      </c>
      <c r="C262" s="28">
        <v>118.4</v>
      </c>
      <c r="D262" s="26">
        <v>1</v>
      </c>
      <c r="E262" s="27">
        <f>C262/D262</f>
        <v>118.4</v>
      </c>
      <c r="F262" s="26">
        <v>1</v>
      </c>
      <c r="G262" s="28">
        <f t="shared" si="13"/>
        <v>118.4</v>
      </c>
      <c r="H262" s="9">
        <f t="shared" si="15"/>
        <v>136.16</v>
      </c>
      <c r="I262" s="10"/>
      <c r="J262" s="10"/>
      <c r="K262" s="11"/>
      <c r="L262" s="10"/>
      <c r="M262" s="37"/>
    </row>
    <row r="263" spans="1:13" ht="15">
      <c r="A263" s="56" t="s">
        <v>179</v>
      </c>
      <c r="B263" s="60" t="s">
        <v>180</v>
      </c>
      <c r="C263" s="25">
        <v>204</v>
      </c>
      <c r="D263" s="26">
        <v>1</v>
      </c>
      <c r="E263" s="27">
        <f t="shared" si="14"/>
        <v>204</v>
      </c>
      <c r="F263" s="26">
        <v>1</v>
      </c>
      <c r="G263" s="28">
        <f>F263*E263</f>
        <v>204</v>
      </c>
      <c r="H263" s="9">
        <f t="shared" si="15"/>
        <v>234.6</v>
      </c>
      <c r="I263" s="10"/>
      <c r="J263" s="10"/>
      <c r="K263" s="11"/>
      <c r="L263" s="10"/>
      <c r="M263" s="37"/>
    </row>
    <row r="264" spans="1:13" ht="15">
      <c r="A264" s="43" t="s">
        <v>51</v>
      </c>
      <c r="B264" s="60" t="s">
        <v>155</v>
      </c>
      <c r="C264" s="25">
        <v>37.2</v>
      </c>
      <c r="D264" s="26">
        <v>1</v>
      </c>
      <c r="E264" s="27">
        <f t="shared" si="14"/>
        <v>37.2</v>
      </c>
      <c r="F264" s="26">
        <v>1</v>
      </c>
      <c r="G264" s="28">
        <f>F264*E264</f>
        <v>37.2</v>
      </c>
      <c r="H264" s="9">
        <f t="shared" si="15"/>
        <v>42.78</v>
      </c>
      <c r="I264" s="10"/>
      <c r="J264" s="10"/>
      <c r="K264" s="11"/>
      <c r="L264" s="10"/>
      <c r="M264" s="37"/>
    </row>
    <row r="265" spans="1:13" ht="15">
      <c r="A265" s="43" t="s">
        <v>15</v>
      </c>
      <c r="B265" s="60" t="s">
        <v>182</v>
      </c>
      <c r="C265" s="25">
        <v>8</v>
      </c>
      <c r="D265" s="26">
        <v>1</v>
      </c>
      <c r="E265" s="27">
        <f t="shared" si="14"/>
        <v>8</v>
      </c>
      <c r="F265" s="26">
        <v>1</v>
      </c>
      <c r="G265" s="28">
        <f>F265*E265</f>
        <v>8</v>
      </c>
      <c r="H265" s="9">
        <f t="shared" si="15"/>
        <v>9.2</v>
      </c>
      <c r="I265" s="10"/>
      <c r="J265" s="10"/>
      <c r="K265" s="11"/>
      <c r="L265" s="10"/>
      <c r="M265" s="37"/>
    </row>
    <row r="266" spans="1:13" ht="15">
      <c r="A266" s="43" t="s">
        <v>15</v>
      </c>
      <c r="B266" s="60" t="s">
        <v>183</v>
      </c>
      <c r="C266" s="25">
        <v>8</v>
      </c>
      <c r="D266" s="26">
        <v>1</v>
      </c>
      <c r="E266" s="27">
        <f t="shared" si="14"/>
        <v>8</v>
      </c>
      <c r="F266" s="26">
        <v>1</v>
      </c>
      <c r="G266" s="28">
        <f>F266*E266</f>
        <v>8</v>
      </c>
      <c r="H266" s="9">
        <f t="shared" si="15"/>
        <v>9.2</v>
      </c>
      <c r="I266" s="10"/>
      <c r="J266" s="10"/>
      <c r="K266" s="11"/>
      <c r="L266" s="10"/>
      <c r="M266" s="37"/>
    </row>
    <row r="267" spans="1:13" ht="15">
      <c r="A267" s="43" t="s">
        <v>51</v>
      </c>
      <c r="B267" s="60" t="s">
        <v>182</v>
      </c>
      <c r="C267" s="25">
        <v>8</v>
      </c>
      <c r="D267" s="26">
        <v>1</v>
      </c>
      <c r="E267" s="27">
        <f t="shared" si="14"/>
        <v>8</v>
      </c>
      <c r="F267" s="26">
        <v>10</v>
      </c>
      <c r="G267" s="28">
        <f aca="true" t="shared" si="16" ref="G267:G286">F267*E267</f>
        <v>80</v>
      </c>
      <c r="H267" s="9">
        <f t="shared" si="15"/>
        <v>92</v>
      </c>
      <c r="I267" s="10"/>
      <c r="J267" s="10"/>
      <c r="K267" s="11"/>
      <c r="L267" s="10"/>
      <c r="M267" s="37"/>
    </row>
    <row r="268" spans="1:13" ht="15">
      <c r="A268" s="43" t="s">
        <v>51</v>
      </c>
      <c r="B268" s="60" t="s">
        <v>184</v>
      </c>
      <c r="C268" s="25">
        <v>8</v>
      </c>
      <c r="D268" s="26">
        <v>1</v>
      </c>
      <c r="E268" s="27">
        <f t="shared" si="14"/>
        <v>8</v>
      </c>
      <c r="F268" s="26">
        <v>10</v>
      </c>
      <c r="G268" s="28">
        <f t="shared" si="16"/>
        <v>80</v>
      </c>
      <c r="H268" s="9">
        <f t="shared" si="15"/>
        <v>92</v>
      </c>
      <c r="I268" s="10"/>
      <c r="J268" s="10"/>
      <c r="K268" s="11"/>
      <c r="L268" s="10"/>
      <c r="M268" s="37"/>
    </row>
    <row r="269" spans="1:13" ht="15">
      <c r="A269" s="43" t="s">
        <v>51</v>
      </c>
      <c r="B269" s="60" t="s">
        <v>185</v>
      </c>
      <c r="C269" s="25">
        <v>8</v>
      </c>
      <c r="D269" s="26">
        <v>1</v>
      </c>
      <c r="E269" s="27">
        <f t="shared" si="14"/>
        <v>8</v>
      </c>
      <c r="F269" s="26">
        <v>10</v>
      </c>
      <c r="G269" s="28">
        <f t="shared" si="16"/>
        <v>80</v>
      </c>
      <c r="H269" s="9">
        <f t="shared" si="15"/>
        <v>92</v>
      </c>
      <c r="I269" s="10"/>
      <c r="J269" s="10"/>
      <c r="K269" s="11"/>
      <c r="L269" s="10"/>
      <c r="M269" s="37"/>
    </row>
    <row r="270" spans="1:13" ht="15">
      <c r="A270" s="43" t="s">
        <v>204</v>
      </c>
      <c r="B270" s="60" t="s">
        <v>187</v>
      </c>
      <c r="C270" s="25">
        <v>127.6</v>
      </c>
      <c r="D270" s="26">
        <v>10</v>
      </c>
      <c r="E270" s="27">
        <f t="shared" si="14"/>
        <v>12.76</v>
      </c>
      <c r="F270" s="26">
        <v>10</v>
      </c>
      <c r="G270" s="28">
        <f t="shared" si="16"/>
        <v>127.6</v>
      </c>
      <c r="H270" s="9">
        <f t="shared" si="15"/>
        <v>146.73999999999998</v>
      </c>
      <c r="I270" s="10"/>
      <c r="J270" s="10"/>
      <c r="K270" s="11"/>
      <c r="L270" s="10"/>
      <c r="M270" s="37"/>
    </row>
    <row r="271" spans="1:13" ht="15">
      <c r="A271" s="43" t="s">
        <v>204</v>
      </c>
      <c r="B271" s="60" t="s">
        <v>188</v>
      </c>
      <c r="C271" s="25">
        <v>127.6</v>
      </c>
      <c r="D271" s="26">
        <v>10</v>
      </c>
      <c r="E271" s="27">
        <f t="shared" si="14"/>
        <v>12.76</v>
      </c>
      <c r="F271" s="26">
        <v>10</v>
      </c>
      <c r="G271" s="28">
        <f t="shared" si="16"/>
        <v>127.6</v>
      </c>
      <c r="H271" s="9">
        <f t="shared" si="15"/>
        <v>146.73999999999998</v>
      </c>
      <c r="I271" s="10"/>
      <c r="J271" s="10"/>
      <c r="K271" s="11"/>
      <c r="L271" s="10"/>
      <c r="M271" s="37"/>
    </row>
    <row r="272" spans="1:13" ht="15">
      <c r="A272" s="43" t="s">
        <v>204</v>
      </c>
      <c r="B272" s="60" t="s">
        <v>189</v>
      </c>
      <c r="C272" s="25">
        <v>127.6</v>
      </c>
      <c r="D272" s="26">
        <v>10</v>
      </c>
      <c r="E272" s="27">
        <f t="shared" si="14"/>
        <v>12.76</v>
      </c>
      <c r="F272" s="26">
        <v>10</v>
      </c>
      <c r="G272" s="28">
        <f t="shared" si="16"/>
        <v>127.6</v>
      </c>
      <c r="H272" s="9">
        <f t="shared" si="15"/>
        <v>146.73999999999998</v>
      </c>
      <c r="I272" s="10"/>
      <c r="J272" s="10"/>
      <c r="K272" s="11"/>
      <c r="L272" s="10"/>
      <c r="M272" s="37"/>
    </row>
    <row r="273" spans="1:13" ht="15">
      <c r="A273" s="43" t="s">
        <v>204</v>
      </c>
      <c r="B273" s="60" t="s">
        <v>190</v>
      </c>
      <c r="C273" s="25">
        <v>127.6</v>
      </c>
      <c r="D273" s="26">
        <v>10</v>
      </c>
      <c r="E273" s="27">
        <f t="shared" si="14"/>
        <v>12.76</v>
      </c>
      <c r="F273" s="26">
        <v>10</v>
      </c>
      <c r="G273" s="28">
        <f t="shared" si="16"/>
        <v>127.6</v>
      </c>
      <c r="H273" s="9">
        <f t="shared" si="15"/>
        <v>146.73999999999998</v>
      </c>
      <c r="I273" s="10"/>
      <c r="J273" s="10"/>
      <c r="K273" s="11"/>
      <c r="L273" s="10"/>
      <c r="M273" s="37"/>
    </row>
    <row r="274" spans="1:13" ht="15">
      <c r="A274" s="43" t="s">
        <v>204</v>
      </c>
      <c r="B274" s="60" t="s">
        <v>191</v>
      </c>
      <c r="C274" s="25">
        <v>127.6</v>
      </c>
      <c r="D274" s="26">
        <v>10</v>
      </c>
      <c r="E274" s="27">
        <f t="shared" si="14"/>
        <v>12.76</v>
      </c>
      <c r="F274" s="26">
        <v>10</v>
      </c>
      <c r="G274" s="28">
        <f t="shared" si="16"/>
        <v>127.6</v>
      </c>
      <c r="H274" s="9">
        <f t="shared" si="15"/>
        <v>146.73999999999998</v>
      </c>
      <c r="I274" s="10"/>
      <c r="J274" s="10"/>
      <c r="K274" s="11"/>
      <c r="L274" s="10"/>
      <c r="M274" s="37"/>
    </row>
    <row r="275" spans="1:13" ht="15">
      <c r="A275" s="43" t="s">
        <v>204</v>
      </c>
      <c r="B275" s="60" t="s">
        <v>192</v>
      </c>
      <c r="C275" s="25">
        <v>127.6</v>
      </c>
      <c r="D275" s="26">
        <v>10</v>
      </c>
      <c r="E275" s="27">
        <f t="shared" si="14"/>
        <v>12.76</v>
      </c>
      <c r="F275" s="26">
        <v>10</v>
      </c>
      <c r="G275" s="28">
        <f t="shared" si="16"/>
        <v>127.6</v>
      </c>
      <c r="H275" s="9">
        <f t="shared" si="15"/>
        <v>146.73999999999998</v>
      </c>
      <c r="I275" s="10"/>
      <c r="J275" s="10"/>
      <c r="K275" s="11"/>
      <c r="L275" s="10"/>
      <c r="M275" s="37"/>
    </row>
    <row r="276" spans="1:13" ht="15">
      <c r="A276" s="43" t="s">
        <v>204</v>
      </c>
      <c r="B276" s="60" t="s">
        <v>193</v>
      </c>
      <c r="C276" s="25">
        <v>127.6</v>
      </c>
      <c r="D276" s="26">
        <v>10</v>
      </c>
      <c r="E276" s="27">
        <f t="shared" si="14"/>
        <v>12.76</v>
      </c>
      <c r="F276" s="26">
        <v>10</v>
      </c>
      <c r="G276" s="28">
        <f t="shared" si="16"/>
        <v>127.6</v>
      </c>
      <c r="H276" s="9">
        <f t="shared" si="15"/>
        <v>146.73999999999998</v>
      </c>
      <c r="I276" s="10"/>
      <c r="J276" s="10"/>
      <c r="K276" s="11"/>
      <c r="L276" s="10"/>
      <c r="M276" s="37"/>
    </row>
    <row r="277" spans="1:13" ht="15">
      <c r="A277" s="43" t="s">
        <v>204</v>
      </c>
      <c r="B277" s="60" t="s">
        <v>194</v>
      </c>
      <c r="C277" s="25">
        <v>127.6</v>
      </c>
      <c r="D277" s="26">
        <v>10</v>
      </c>
      <c r="E277" s="27">
        <f t="shared" si="14"/>
        <v>12.76</v>
      </c>
      <c r="F277" s="26">
        <v>10</v>
      </c>
      <c r="G277" s="28">
        <f t="shared" si="16"/>
        <v>127.6</v>
      </c>
      <c r="H277" s="9">
        <f t="shared" si="15"/>
        <v>146.73999999999998</v>
      </c>
      <c r="I277" s="10"/>
      <c r="J277" s="10"/>
      <c r="K277" s="11"/>
      <c r="L277" s="10"/>
      <c r="M277" s="37"/>
    </row>
    <row r="278" spans="1:13" ht="15">
      <c r="A278" s="43" t="s">
        <v>204</v>
      </c>
      <c r="B278" s="60" t="s">
        <v>195</v>
      </c>
      <c r="C278" s="25">
        <v>127.6</v>
      </c>
      <c r="D278" s="26">
        <v>10</v>
      </c>
      <c r="E278" s="27">
        <f t="shared" si="14"/>
        <v>12.76</v>
      </c>
      <c r="F278" s="26">
        <v>10</v>
      </c>
      <c r="G278" s="28">
        <f t="shared" si="16"/>
        <v>127.6</v>
      </c>
      <c r="H278" s="9">
        <f t="shared" si="15"/>
        <v>146.73999999999998</v>
      </c>
      <c r="I278" s="10"/>
      <c r="J278" s="10"/>
      <c r="K278" s="11"/>
      <c r="L278" s="10"/>
      <c r="M278" s="37"/>
    </row>
    <row r="279" spans="1:13" ht="15">
      <c r="A279" s="43" t="s">
        <v>204</v>
      </c>
      <c r="B279" s="60" t="s">
        <v>196</v>
      </c>
      <c r="C279" s="25">
        <v>127.6</v>
      </c>
      <c r="D279" s="26">
        <v>10</v>
      </c>
      <c r="E279" s="27">
        <f t="shared" si="14"/>
        <v>12.76</v>
      </c>
      <c r="F279" s="26">
        <v>10</v>
      </c>
      <c r="G279" s="28">
        <f t="shared" si="16"/>
        <v>127.6</v>
      </c>
      <c r="H279" s="9">
        <f t="shared" si="15"/>
        <v>146.73999999999998</v>
      </c>
      <c r="I279" s="10"/>
      <c r="J279" s="10"/>
      <c r="K279" s="11"/>
      <c r="L279" s="10"/>
      <c r="M279" s="37"/>
    </row>
    <row r="280" spans="1:13" ht="15">
      <c r="A280" s="43" t="s">
        <v>204</v>
      </c>
      <c r="B280" s="60" t="s">
        <v>197</v>
      </c>
      <c r="C280" s="25">
        <v>127.6</v>
      </c>
      <c r="D280" s="26">
        <v>10</v>
      </c>
      <c r="E280" s="27">
        <f t="shared" si="14"/>
        <v>12.76</v>
      </c>
      <c r="F280" s="26">
        <v>10</v>
      </c>
      <c r="G280" s="28">
        <f t="shared" si="16"/>
        <v>127.6</v>
      </c>
      <c r="H280" s="9">
        <f t="shared" si="15"/>
        <v>146.73999999999998</v>
      </c>
      <c r="I280" s="10"/>
      <c r="J280" s="10"/>
      <c r="K280" s="11"/>
      <c r="L280" s="10"/>
      <c r="M280" s="37"/>
    </row>
    <row r="281" spans="1:13" ht="15">
      <c r="A281" s="43" t="s">
        <v>204</v>
      </c>
      <c r="B281" s="60" t="s">
        <v>198</v>
      </c>
      <c r="C281" s="25">
        <v>127.6</v>
      </c>
      <c r="D281" s="26">
        <v>10</v>
      </c>
      <c r="E281" s="27">
        <f t="shared" si="14"/>
        <v>12.76</v>
      </c>
      <c r="F281" s="26">
        <v>10</v>
      </c>
      <c r="G281" s="28">
        <f t="shared" si="16"/>
        <v>127.6</v>
      </c>
      <c r="H281" s="9">
        <f t="shared" si="15"/>
        <v>146.73999999999998</v>
      </c>
      <c r="I281" s="10"/>
      <c r="J281" s="10"/>
      <c r="K281" s="11"/>
      <c r="L281" s="10"/>
      <c r="M281" s="37"/>
    </row>
    <row r="282" spans="1:13" ht="15">
      <c r="A282" s="43" t="s">
        <v>204</v>
      </c>
      <c r="B282" s="60" t="s">
        <v>199</v>
      </c>
      <c r="C282" s="25">
        <v>30.8</v>
      </c>
      <c r="D282" s="26">
        <v>1</v>
      </c>
      <c r="E282" s="27">
        <f t="shared" si="14"/>
        <v>30.8</v>
      </c>
      <c r="F282" s="26">
        <v>5</v>
      </c>
      <c r="G282" s="28">
        <f t="shared" si="16"/>
        <v>154</v>
      </c>
      <c r="H282" s="9">
        <f t="shared" si="15"/>
        <v>177.1</v>
      </c>
      <c r="I282" s="10"/>
      <c r="J282" s="10"/>
      <c r="K282" s="11"/>
      <c r="L282" s="10"/>
      <c r="M282" s="37"/>
    </row>
    <row r="283" spans="1:13" ht="15">
      <c r="A283" s="43" t="s">
        <v>204</v>
      </c>
      <c r="B283" s="60" t="s">
        <v>200</v>
      </c>
      <c r="C283" s="25">
        <v>34.1</v>
      </c>
      <c r="D283" s="26">
        <v>1</v>
      </c>
      <c r="E283" s="27">
        <f t="shared" si="14"/>
        <v>34.1</v>
      </c>
      <c r="F283" s="26">
        <v>5</v>
      </c>
      <c r="G283" s="28">
        <f t="shared" si="16"/>
        <v>170.5</v>
      </c>
      <c r="H283" s="9">
        <f t="shared" si="15"/>
        <v>196.075</v>
      </c>
      <c r="I283" s="10"/>
      <c r="J283" s="10"/>
      <c r="K283" s="11"/>
      <c r="L283" s="10"/>
      <c r="M283" s="37"/>
    </row>
    <row r="284" spans="1:13" ht="15">
      <c r="A284" s="43" t="s">
        <v>204</v>
      </c>
      <c r="B284" s="60" t="s">
        <v>201</v>
      </c>
      <c r="C284" s="25">
        <v>30.8</v>
      </c>
      <c r="D284" s="26">
        <v>1</v>
      </c>
      <c r="E284" s="27">
        <f>C284/D284</f>
        <v>30.8</v>
      </c>
      <c r="F284" s="26">
        <v>5</v>
      </c>
      <c r="G284" s="28">
        <f t="shared" si="16"/>
        <v>154</v>
      </c>
      <c r="H284" s="9">
        <f t="shared" si="15"/>
        <v>177.1</v>
      </c>
      <c r="I284" s="10"/>
      <c r="J284" s="10"/>
      <c r="K284" s="11"/>
      <c r="L284" s="10"/>
      <c r="M284" s="37"/>
    </row>
    <row r="285" spans="1:13" ht="15">
      <c r="A285" s="43" t="s">
        <v>204</v>
      </c>
      <c r="B285" s="60" t="s">
        <v>202</v>
      </c>
      <c r="C285" s="25">
        <v>30.8</v>
      </c>
      <c r="D285" s="26">
        <v>1</v>
      </c>
      <c r="E285" s="27">
        <f>C285/D285</f>
        <v>30.8</v>
      </c>
      <c r="F285" s="26">
        <v>5</v>
      </c>
      <c r="G285" s="28">
        <f t="shared" si="16"/>
        <v>154</v>
      </c>
      <c r="H285" s="9">
        <f t="shared" si="15"/>
        <v>177.1</v>
      </c>
      <c r="I285" s="10"/>
      <c r="J285" s="10"/>
      <c r="K285" s="11"/>
      <c r="L285" s="10"/>
      <c r="M285" s="37"/>
    </row>
    <row r="286" spans="1:13" ht="15">
      <c r="A286" s="43" t="s">
        <v>204</v>
      </c>
      <c r="B286" s="60" t="s">
        <v>203</v>
      </c>
      <c r="C286" s="25">
        <v>84</v>
      </c>
      <c r="D286" s="26">
        <v>1</v>
      </c>
      <c r="E286" s="27">
        <f t="shared" si="14"/>
        <v>84</v>
      </c>
      <c r="F286" s="26">
        <v>5</v>
      </c>
      <c r="G286" s="28">
        <f t="shared" si="16"/>
        <v>420</v>
      </c>
      <c r="H286" s="9">
        <f t="shared" si="15"/>
        <v>482.99999999999994</v>
      </c>
      <c r="I286" s="10"/>
      <c r="J286" s="10"/>
      <c r="K286" s="11"/>
      <c r="L286" s="10"/>
      <c r="M286" s="37"/>
    </row>
    <row r="287" spans="1:13" ht="15.75" thickBot="1">
      <c r="A287" s="44" t="s">
        <v>9</v>
      </c>
      <c r="B287" s="63" t="s">
        <v>191</v>
      </c>
      <c r="C287" s="25">
        <v>127.6</v>
      </c>
      <c r="D287" s="32">
        <v>10</v>
      </c>
      <c r="E287" s="33">
        <f>C287/D287</f>
        <v>12.76</v>
      </c>
      <c r="F287" s="32">
        <v>10</v>
      </c>
      <c r="G287" s="34">
        <f>F287*E287</f>
        <v>127.6</v>
      </c>
      <c r="H287" s="15">
        <f t="shared" si="15"/>
        <v>146.73999999999998</v>
      </c>
      <c r="I287" s="16"/>
      <c r="J287" s="16"/>
      <c r="K287" s="17"/>
      <c r="L287" s="16"/>
      <c r="M287" s="45"/>
    </row>
    <row r="288" spans="3:8" ht="15">
      <c r="C288" s="58"/>
      <c r="D288" s="59"/>
      <c r="G288" s="20">
        <f>SUM(G2:G287)</f>
        <v>14356.820000000023</v>
      </c>
      <c r="H288" s="20">
        <f>SUM(H2:H287)</f>
        <v>16510.342999999997</v>
      </c>
    </row>
    <row r="289" spans="3:4" ht="15">
      <c r="C289" s="25"/>
      <c r="D289" s="26"/>
    </row>
    <row r="291" ht="12.75">
      <c r="G291" s="23">
        <v>14356.82</v>
      </c>
    </row>
    <row r="292" spans="7:8" ht="12.75">
      <c r="G292" s="20">
        <f>G291-G288</f>
        <v>-2.3646862246096134E-11</v>
      </c>
      <c r="H292" s="20"/>
    </row>
  </sheetData>
  <autoFilter ref="B1:B292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PageLayoutView="0" workbookViewId="0" topLeftCell="A1">
      <pane ySplit="1" topLeftCell="BM197" activePane="bottomLeft" state="frozen"/>
      <selection pane="topLeft" activeCell="E30" sqref="E30"/>
      <selection pane="bottomLeft" activeCell="A231" sqref="A231:M239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39" customWidth="1"/>
    <col min="4" max="4" width="7.7109375" style="18" customWidth="1"/>
    <col min="5" max="5" width="10.57421875" style="19" customWidth="1"/>
    <col min="6" max="6" width="10.57421875" style="18" customWidth="1"/>
    <col min="7" max="7" width="9.57421875" style="20" bestFit="1" customWidth="1"/>
    <col min="8" max="8" width="9.140625" style="19" customWidth="1"/>
    <col min="9" max="9" width="9.140625" style="110" customWidth="1"/>
    <col min="10" max="10" width="9.28125" style="21" bestFit="1" customWidth="1"/>
    <col min="11" max="11" width="9.140625" style="22" customWidth="1"/>
    <col min="12" max="12" width="9.140625" style="110" customWidth="1"/>
    <col min="13" max="13" width="9.140625" style="18" customWidth="1"/>
    <col min="14" max="16384" width="9.140625" style="2" customWidth="1"/>
  </cols>
  <sheetData>
    <row r="1" spans="1:13" ht="13.5" thickBot="1">
      <c r="A1" s="3" t="s">
        <v>13</v>
      </c>
      <c r="B1" s="1" t="s">
        <v>1</v>
      </c>
      <c r="C1" s="38" t="s">
        <v>2</v>
      </c>
      <c r="D1" s="24" t="s">
        <v>3</v>
      </c>
      <c r="E1" s="4" t="s">
        <v>4</v>
      </c>
      <c r="F1" s="24" t="s">
        <v>3</v>
      </c>
      <c r="G1" s="5" t="s">
        <v>5</v>
      </c>
      <c r="H1" s="4" t="s">
        <v>6</v>
      </c>
      <c r="I1" s="103" t="s">
        <v>10</v>
      </c>
      <c r="J1" s="6" t="s">
        <v>11</v>
      </c>
      <c r="K1" s="7" t="s">
        <v>12</v>
      </c>
      <c r="L1" s="103" t="s">
        <v>7</v>
      </c>
      <c r="M1" s="8" t="s">
        <v>8</v>
      </c>
    </row>
    <row r="2" spans="1:13" ht="15">
      <c r="A2" s="172" t="s">
        <v>122</v>
      </c>
      <c r="B2" s="119" t="s">
        <v>123</v>
      </c>
      <c r="C2" s="66">
        <v>54.8</v>
      </c>
      <c r="D2" s="120">
        <v>1</v>
      </c>
      <c r="E2" s="121">
        <f>C2/D2</f>
        <v>54.8</v>
      </c>
      <c r="F2" s="120">
        <v>1</v>
      </c>
      <c r="G2" s="122">
        <f>F2*E2</f>
        <v>54.8</v>
      </c>
      <c r="H2" s="123">
        <f>G2*1.15</f>
        <v>63.01999999999999</v>
      </c>
      <c r="I2" s="124"/>
      <c r="J2" s="125"/>
      <c r="K2" s="126"/>
      <c r="L2" s="124"/>
      <c r="M2" s="127"/>
    </row>
    <row r="3" spans="1:13" ht="15">
      <c r="A3" s="170" t="s">
        <v>122</v>
      </c>
      <c r="B3" s="129" t="s">
        <v>124</v>
      </c>
      <c r="C3" s="161">
        <v>70</v>
      </c>
      <c r="D3" s="130">
        <v>1</v>
      </c>
      <c r="E3" s="131">
        <f>C3/D3</f>
        <v>70</v>
      </c>
      <c r="F3" s="130">
        <v>1</v>
      </c>
      <c r="G3" s="64">
        <f>F3*E3</f>
        <v>70</v>
      </c>
      <c r="H3" s="132">
        <f>G3*1.15</f>
        <v>80.5</v>
      </c>
      <c r="I3" s="133"/>
      <c r="J3" s="134"/>
      <c r="K3" s="135"/>
      <c r="L3" s="133"/>
      <c r="M3" s="136"/>
    </row>
    <row r="4" spans="1:13" ht="15.75" thickBot="1">
      <c r="A4" s="171" t="s">
        <v>122</v>
      </c>
      <c r="B4" s="138" t="s">
        <v>125</v>
      </c>
      <c r="C4" s="139">
        <v>70</v>
      </c>
      <c r="D4" s="140">
        <v>1</v>
      </c>
      <c r="E4" s="141">
        <f>C4/D4</f>
        <v>70</v>
      </c>
      <c r="F4" s="140">
        <v>1</v>
      </c>
      <c r="G4" s="142">
        <f>F4*E4</f>
        <v>70</v>
      </c>
      <c r="H4" s="143">
        <f>G4*1.15</f>
        <v>80.5</v>
      </c>
      <c r="I4" s="144">
        <f>SUM(H2:H4)</f>
        <v>224.01999999999998</v>
      </c>
      <c r="J4" s="145"/>
      <c r="K4" s="146"/>
      <c r="L4" s="144"/>
      <c r="M4" s="147"/>
    </row>
    <row r="5" spans="1:13" ht="15">
      <c r="A5" s="197" t="s">
        <v>178</v>
      </c>
      <c r="B5" s="198" t="s">
        <v>28</v>
      </c>
      <c r="C5" s="199">
        <v>98</v>
      </c>
      <c r="D5" s="200">
        <v>10</v>
      </c>
      <c r="E5" s="201">
        <f>C5/D5</f>
        <v>9.8</v>
      </c>
      <c r="F5" s="200">
        <v>1</v>
      </c>
      <c r="G5" s="202">
        <f>F5*E5</f>
        <v>9.8</v>
      </c>
      <c r="H5" s="203">
        <f>G5*1.15</f>
        <v>11.27</v>
      </c>
      <c r="I5" s="204"/>
      <c r="J5" s="205"/>
      <c r="K5" s="206"/>
      <c r="L5" s="204"/>
      <c r="M5" s="207"/>
    </row>
    <row r="6" spans="1:13" ht="15.75" thickBot="1">
      <c r="A6" s="208" t="s">
        <v>178</v>
      </c>
      <c r="B6" s="209" t="s">
        <v>30</v>
      </c>
      <c r="C6" s="210">
        <v>98</v>
      </c>
      <c r="D6" s="211">
        <v>10</v>
      </c>
      <c r="E6" s="212">
        <f>C6/D6</f>
        <v>9.8</v>
      </c>
      <c r="F6" s="211">
        <v>1</v>
      </c>
      <c r="G6" s="213">
        <f>F6*E6</f>
        <v>9.8</v>
      </c>
      <c r="H6" s="214">
        <f>G6*1.15</f>
        <v>11.27</v>
      </c>
      <c r="I6" s="215">
        <f>H6+H5</f>
        <v>22.54</v>
      </c>
      <c r="J6" s="216"/>
      <c r="K6" s="217"/>
      <c r="L6" s="215"/>
      <c r="M6" s="218"/>
    </row>
    <row r="7" spans="1:13" ht="15">
      <c r="A7" s="172" t="s">
        <v>33</v>
      </c>
      <c r="B7" s="119" t="s">
        <v>28</v>
      </c>
      <c r="C7" s="66">
        <v>98</v>
      </c>
      <c r="D7" s="120">
        <v>10</v>
      </c>
      <c r="E7" s="121">
        <f>C7/D7</f>
        <v>9.8</v>
      </c>
      <c r="F7" s="120">
        <v>2</v>
      </c>
      <c r="G7" s="122">
        <f>F7*E7</f>
        <v>19.6</v>
      </c>
      <c r="H7" s="123">
        <f>G7*1.15</f>
        <v>22.54</v>
      </c>
      <c r="I7" s="124"/>
      <c r="J7" s="125"/>
      <c r="K7" s="126"/>
      <c r="L7" s="124"/>
      <c r="M7" s="127"/>
    </row>
    <row r="8" spans="1:13" ht="15">
      <c r="A8" s="170" t="s">
        <v>33</v>
      </c>
      <c r="B8" s="129" t="s">
        <v>30</v>
      </c>
      <c r="C8" s="65">
        <v>98</v>
      </c>
      <c r="D8" s="130">
        <v>10</v>
      </c>
      <c r="E8" s="131">
        <f>C8/D8</f>
        <v>9.8</v>
      </c>
      <c r="F8" s="130">
        <v>2</v>
      </c>
      <c r="G8" s="64">
        <f>F8*E8</f>
        <v>19.6</v>
      </c>
      <c r="H8" s="132">
        <f>G8*1.15</f>
        <v>22.54</v>
      </c>
      <c r="I8" s="133"/>
      <c r="J8" s="134"/>
      <c r="K8" s="135"/>
      <c r="L8" s="133"/>
      <c r="M8" s="136"/>
    </row>
    <row r="9" spans="1:13" ht="15">
      <c r="A9" s="170" t="s">
        <v>33</v>
      </c>
      <c r="B9" s="129" t="s">
        <v>35</v>
      </c>
      <c r="C9" s="65">
        <v>127.6</v>
      </c>
      <c r="D9" s="130">
        <v>10</v>
      </c>
      <c r="E9" s="131">
        <f>C9/D9</f>
        <v>12.76</v>
      </c>
      <c r="F9" s="130">
        <v>1</v>
      </c>
      <c r="G9" s="64">
        <f>F9*E9</f>
        <v>12.76</v>
      </c>
      <c r="H9" s="132">
        <f>G9*1.15</f>
        <v>14.674</v>
      </c>
      <c r="I9" s="133"/>
      <c r="J9" s="134"/>
      <c r="K9" s="135"/>
      <c r="L9" s="133"/>
      <c r="M9" s="136"/>
    </row>
    <row r="10" spans="1:13" ht="15">
      <c r="A10" s="170" t="s">
        <v>33</v>
      </c>
      <c r="B10" s="129" t="s">
        <v>36</v>
      </c>
      <c r="C10" s="65">
        <v>127.6</v>
      </c>
      <c r="D10" s="130">
        <v>10</v>
      </c>
      <c r="E10" s="131">
        <f>C10/D10</f>
        <v>12.76</v>
      </c>
      <c r="F10" s="130">
        <v>1</v>
      </c>
      <c r="G10" s="64">
        <f>F10*E10</f>
        <v>12.76</v>
      </c>
      <c r="H10" s="132">
        <f>G10*1.15</f>
        <v>14.674</v>
      </c>
      <c r="I10" s="133"/>
      <c r="J10" s="134"/>
      <c r="K10" s="135"/>
      <c r="L10" s="133"/>
      <c r="M10" s="136"/>
    </row>
    <row r="11" spans="1:13" ht="15">
      <c r="A11" s="170" t="s">
        <v>33</v>
      </c>
      <c r="B11" s="129" t="s">
        <v>68</v>
      </c>
      <c r="C11" s="65">
        <v>160</v>
      </c>
      <c r="D11" s="130">
        <v>12</v>
      </c>
      <c r="E11" s="131">
        <f>C11/D11</f>
        <v>13.333333333333334</v>
      </c>
      <c r="F11" s="130">
        <v>2</v>
      </c>
      <c r="G11" s="64">
        <f>F11*E11</f>
        <v>26.666666666666668</v>
      </c>
      <c r="H11" s="132">
        <f>G11*1.15</f>
        <v>30.666666666666664</v>
      </c>
      <c r="I11" s="133"/>
      <c r="J11" s="134"/>
      <c r="K11" s="135"/>
      <c r="L11" s="133"/>
      <c r="M11" s="136"/>
    </row>
    <row r="12" spans="1:13" ht="15">
      <c r="A12" s="170" t="s">
        <v>0</v>
      </c>
      <c r="B12" s="129" t="s">
        <v>75</v>
      </c>
      <c r="C12" s="65">
        <v>24.8</v>
      </c>
      <c r="D12" s="130">
        <v>1</v>
      </c>
      <c r="E12" s="131">
        <f>C12/D12</f>
        <v>24.8</v>
      </c>
      <c r="F12" s="130">
        <v>1</v>
      </c>
      <c r="G12" s="64">
        <f>F12*E12</f>
        <v>24.8</v>
      </c>
      <c r="H12" s="132">
        <f>G12*1.15</f>
        <v>28.52</v>
      </c>
      <c r="I12" s="133"/>
      <c r="J12" s="134"/>
      <c r="K12" s="135"/>
      <c r="L12" s="133"/>
      <c r="M12" s="136"/>
    </row>
    <row r="13" spans="1:13" ht="15">
      <c r="A13" s="170" t="s">
        <v>0</v>
      </c>
      <c r="B13" s="129" t="s">
        <v>76</v>
      </c>
      <c r="C13" s="65">
        <v>27.2</v>
      </c>
      <c r="D13" s="130">
        <v>1</v>
      </c>
      <c r="E13" s="131">
        <f>C13/D13</f>
        <v>27.2</v>
      </c>
      <c r="F13" s="130">
        <v>1</v>
      </c>
      <c r="G13" s="64">
        <f>F13*E13</f>
        <v>27.2</v>
      </c>
      <c r="H13" s="132">
        <f>G13*1.15</f>
        <v>31.279999999999998</v>
      </c>
      <c r="I13" s="133"/>
      <c r="J13" s="134"/>
      <c r="K13" s="135"/>
      <c r="L13" s="133"/>
      <c r="M13" s="136"/>
    </row>
    <row r="14" spans="1:13" ht="15">
      <c r="A14" s="170" t="s">
        <v>0</v>
      </c>
      <c r="B14" s="129" t="s">
        <v>20</v>
      </c>
      <c r="C14" s="65">
        <v>24.8</v>
      </c>
      <c r="D14" s="130">
        <v>1</v>
      </c>
      <c r="E14" s="131">
        <f>C14/D14</f>
        <v>24.8</v>
      </c>
      <c r="F14" s="130">
        <v>1</v>
      </c>
      <c r="G14" s="64">
        <f>F14*E14</f>
        <v>24.8</v>
      </c>
      <c r="H14" s="132">
        <f>G14*1.15</f>
        <v>28.52</v>
      </c>
      <c r="I14" s="133"/>
      <c r="J14" s="134"/>
      <c r="K14" s="135"/>
      <c r="L14" s="133"/>
      <c r="M14" s="136"/>
    </row>
    <row r="15" spans="1:13" ht="15">
      <c r="A15" s="170" t="s">
        <v>0</v>
      </c>
      <c r="B15" s="129" t="s">
        <v>77</v>
      </c>
      <c r="C15" s="65">
        <v>13.28</v>
      </c>
      <c r="D15" s="130">
        <v>1</v>
      </c>
      <c r="E15" s="131">
        <f>C15/D15</f>
        <v>13.28</v>
      </c>
      <c r="F15" s="130">
        <v>1</v>
      </c>
      <c r="G15" s="64">
        <f>F15*E15</f>
        <v>13.28</v>
      </c>
      <c r="H15" s="132">
        <f>G15*1.15</f>
        <v>15.271999999999998</v>
      </c>
      <c r="I15" s="133"/>
      <c r="J15" s="134"/>
      <c r="K15" s="135"/>
      <c r="L15" s="133"/>
      <c r="M15" s="136"/>
    </row>
    <row r="16" spans="1:13" ht="15">
      <c r="A16" s="170" t="s">
        <v>0</v>
      </c>
      <c r="B16" s="129" t="s">
        <v>78</v>
      </c>
      <c r="C16" s="65">
        <v>24.8</v>
      </c>
      <c r="D16" s="130">
        <v>1</v>
      </c>
      <c r="E16" s="131">
        <f>C16/D16</f>
        <v>24.8</v>
      </c>
      <c r="F16" s="130">
        <v>1</v>
      </c>
      <c r="G16" s="64">
        <f>F16*E16</f>
        <v>24.8</v>
      </c>
      <c r="H16" s="132">
        <f>G16*1.15</f>
        <v>28.52</v>
      </c>
      <c r="I16" s="133"/>
      <c r="J16" s="134"/>
      <c r="K16" s="135"/>
      <c r="L16" s="133"/>
      <c r="M16" s="136"/>
    </row>
    <row r="17" spans="1:13" ht="15">
      <c r="A17" s="170" t="s">
        <v>0</v>
      </c>
      <c r="B17" s="129" t="s">
        <v>79</v>
      </c>
      <c r="C17" s="65">
        <v>24.8</v>
      </c>
      <c r="D17" s="130">
        <v>1</v>
      </c>
      <c r="E17" s="131">
        <f>C17/D17</f>
        <v>24.8</v>
      </c>
      <c r="F17" s="130">
        <v>1</v>
      </c>
      <c r="G17" s="64">
        <f>F17*E17</f>
        <v>24.8</v>
      </c>
      <c r="H17" s="132">
        <f>G17*1.15</f>
        <v>28.52</v>
      </c>
      <c r="I17" s="133"/>
      <c r="J17" s="134"/>
      <c r="K17" s="135"/>
      <c r="L17" s="133"/>
      <c r="M17" s="136"/>
    </row>
    <row r="18" spans="1:13" ht="15">
      <c r="A18" s="170" t="s">
        <v>0</v>
      </c>
      <c r="B18" s="129" t="s">
        <v>80</v>
      </c>
      <c r="C18" s="64">
        <v>77.2</v>
      </c>
      <c r="D18" s="130">
        <v>1</v>
      </c>
      <c r="E18" s="131">
        <f>C18/D18</f>
        <v>77.2</v>
      </c>
      <c r="F18" s="130">
        <v>1</v>
      </c>
      <c r="G18" s="64">
        <f>F18*E18</f>
        <v>77.2</v>
      </c>
      <c r="H18" s="132">
        <f>G18*1.15</f>
        <v>88.78</v>
      </c>
      <c r="I18" s="133"/>
      <c r="J18" s="134"/>
      <c r="K18" s="135"/>
      <c r="L18" s="133"/>
      <c r="M18" s="136"/>
    </row>
    <row r="19" spans="1:13" ht="15">
      <c r="A19" s="170" t="s">
        <v>0</v>
      </c>
      <c r="B19" s="129" t="s">
        <v>81</v>
      </c>
      <c r="C19" s="64">
        <v>59.6</v>
      </c>
      <c r="D19" s="130">
        <v>1</v>
      </c>
      <c r="E19" s="131">
        <f>C19/D19</f>
        <v>59.6</v>
      </c>
      <c r="F19" s="130">
        <v>1</v>
      </c>
      <c r="G19" s="64">
        <f>F19*E19</f>
        <v>59.6</v>
      </c>
      <c r="H19" s="132">
        <f>G19*1.15</f>
        <v>68.53999999999999</v>
      </c>
      <c r="I19" s="133"/>
      <c r="J19" s="134"/>
      <c r="K19" s="135"/>
      <c r="L19" s="133"/>
      <c r="M19" s="136"/>
    </row>
    <row r="20" spans="1:13" ht="15">
      <c r="A20" s="170" t="s">
        <v>0</v>
      </c>
      <c r="B20" s="129" t="s">
        <v>162</v>
      </c>
      <c r="C20" s="64">
        <v>68.4</v>
      </c>
      <c r="D20" s="130">
        <v>1</v>
      </c>
      <c r="E20" s="131">
        <f>C20/D20</f>
        <v>68.4</v>
      </c>
      <c r="F20" s="130">
        <v>1</v>
      </c>
      <c r="G20" s="64">
        <f>F20*E20</f>
        <v>68.4</v>
      </c>
      <c r="H20" s="132">
        <f>G20*1.15</f>
        <v>78.66</v>
      </c>
      <c r="I20" s="133"/>
      <c r="J20" s="134"/>
      <c r="K20" s="135"/>
      <c r="L20" s="133"/>
      <c r="M20" s="136"/>
    </row>
    <row r="21" spans="1:13" ht="15">
      <c r="A21" s="170" t="s">
        <v>0</v>
      </c>
      <c r="B21" s="129" t="s">
        <v>163</v>
      </c>
      <c r="C21" s="64">
        <v>54.4</v>
      </c>
      <c r="D21" s="130">
        <v>1</v>
      </c>
      <c r="E21" s="131">
        <f>C21/D21</f>
        <v>54.4</v>
      </c>
      <c r="F21" s="130">
        <v>1</v>
      </c>
      <c r="G21" s="64">
        <f>F21*E21</f>
        <v>54.4</v>
      </c>
      <c r="H21" s="132">
        <f>G21*1.15</f>
        <v>62.559999999999995</v>
      </c>
      <c r="I21" s="133"/>
      <c r="J21" s="134"/>
      <c r="K21" s="135"/>
      <c r="L21" s="133"/>
      <c r="M21" s="136"/>
    </row>
    <row r="22" spans="1:13" ht="15">
      <c r="A22" s="170" t="s">
        <v>0</v>
      </c>
      <c r="B22" s="129" t="s">
        <v>164</v>
      </c>
      <c r="C22" s="64">
        <v>68.4</v>
      </c>
      <c r="D22" s="130">
        <v>1</v>
      </c>
      <c r="E22" s="131">
        <f>C22/D22</f>
        <v>68.4</v>
      </c>
      <c r="F22" s="130">
        <v>1</v>
      </c>
      <c r="G22" s="64">
        <f>F22*E22</f>
        <v>68.4</v>
      </c>
      <c r="H22" s="132">
        <f>G22*1.15</f>
        <v>78.66</v>
      </c>
      <c r="I22" s="133"/>
      <c r="J22" s="134"/>
      <c r="K22" s="135"/>
      <c r="L22" s="133"/>
      <c r="M22" s="136"/>
    </row>
    <row r="23" spans="1:13" ht="15">
      <c r="A23" s="170" t="s">
        <v>0</v>
      </c>
      <c r="B23" s="129" t="s">
        <v>165</v>
      </c>
      <c r="C23" s="64">
        <v>49.6</v>
      </c>
      <c r="D23" s="130">
        <v>1</v>
      </c>
      <c r="E23" s="131">
        <f>C23/D23</f>
        <v>49.6</v>
      </c>
      <c r="F23" s="130">
        <v>1</v>
      </c>
      <c r="G23" s="64">
        <f>F23*E23</f>
        <v>49.6</v>
      </c>
      <c r="H23" s="132">
        <f>G23*1.15</f>
        <v>57.04</v>
      </c>
      <c r="I23" s="133"/>
      <c r="J23" s="134"/>
      <c r="K23" s="135"/>
      <c r="L23" s="133"/>
      <c r="M23" s="136"/>
    </row>
    <row r="24" spans="1:13" ht="15">
      <c r="A24" s="170" t="s">
        <v>0</v>
      </c>
      <c r="B24" s="129" t="s">
        <v>166</v>
      </c>
      <c r="C24" s="64">
        <v>83.6</v>
      </c>
      <c r="D24" s="130">
        <v>1</v>
      </c>
      <c r="E24" s="131">
        <f>C24/D24</f>
        <v>83.6</v>
      </c>
      <c r="F24" s="130">
        <v>1</v>
      </c>
      <c r="G24" s="64">
        <f>F24*E24</f>
        <v>83.6</v>
      </c>
      <c r="H24" s="132">
        <f>G24*1.15</f>
        <v>96.13999999999999</v>
      </c>
      <c r="I24" s="133"/>
      <c r="J24" s="134"/>
      <c r="K24" s="135"/>
      <c r="L24" s="133"/>
      <c r="M24" s="136"/>
    </row>
    <row r="25" spans="1:13" ht="15.75" thickBot="1">
      <c r="A25" s="171" t="s">
        <v>0</v>
      </c>
      <c r="B25" s="138" t="s">
        <v>80</v>
      </c>
      <c r="C25" s="142">
        <v>77.2</v>
      </c>
      <c r="D25" s="140">
        <v>1</v>
      </c>
      <c r="E25" s="141">
        <f>C25/D25</f>
        <v>77.2</v>
      </c>
      <c r="F25" s="140">
        <v>1</v>
      </c>
      <c r="G25" s="142">
        <f>F25*E25</f>
        <v>77.2</v>
      </c>
      <c r="H25" s="143">
        <f>G25*1.15</f>
        <v>88.78</v>
      </c>
      <c r="I25" s="144">
        <f>SUM(H7:H25)</f>
        <v>884.8866666666664</v>
      </c>
      <c r="J25" s="145"/>
      <c r="K25" s="146"/>
      <c r="L25" s="144"/>
      <c r="M25" s="147"/>
    </row>
    <row r="26" spans="1:13" ht="15">
      <c r="A26" s="197" t="s">
        <v>18</v>
      </c>
      <c r="B26" s="198" t="s">
        <v>68</v>
      </c>
      <c r="C26" s="199">
        <v>160</v>
      </c>
      <c r="D26" s="200">
        <v>12</v>
      </c>
      <c r="E26" s="201">
        <f>C26/D26</f>
        <v>13.333333333333334</v>
      </c>
      <c r="F26" s="200">
        <v>1</v>
      </c>
      <c r="G26" s="202">
        <f>F26*E26</f>
        <v>13.333333333333334</v>
      </c>
      <c r="H26" s="203">
        <f>G26*1.15</f>
        <v>15.333333333333332</v>
      </c>
      <c r="I26" s="204"/>
      <c r="J26" s="205"/>
      <c r="K26" s="206"/>
      <c r="L26" s="204"/>
      <c r="M26" s="207"/>
    </row>
    <row r="27" spans="1:13" ht="15">
      <c r="A27" s="219" t="s">
        <v>18</v>
      </c>
      <c r="B27" s="220" t="s">
        <v>92</v>
      </c>
      <c r="C27" s="221">
        <v>35.15</v>
      </c>
      <c r="D27" s="222">
        <v>1</v>
      </c>
      <c r="E27" s="223">
        <f>C27/D27</f>
        <v>35.15</v>
      </c>
      <c r="F27" s="222">
        <v>2</v>
      </c>
      <c r="G27" s="48">
        <f>F27*E27</f>
        <v>70.3</v>
      </c>
      <c r="H27" s="224">
        <f>G27*1.15</f>
        <v>80.84499999999998</v>
      </c>
      <c r="I27" s="225"/>
      <c r="J27" s="226"/>
      <c r="K27" s="227"/>
      <c r="L27" s="225"/>
      <c r="M27" s="228"/>
    </row>
    <row r="28" spans="1:13" ht="15">
      <c r="A28" s="219" t="s">
        <v>18</v>
      </c>
      <c r="B28" s="220" t="s">
        <v>93</v>
      </c>
      <c r="C28" s="221">
        <v>67.2</v>
      </c>
      <c r="D28" s="222">
        <v>1</v>
      </c>
      <c r="E28" s="223">
        <f>C28/D28</f>
        <v>67.2</v>
      </c>
      <c r="F28" s="222">
        <v>1</v>
      </c>
      <c r="G28" s="48">
        <f>F28*E28</f>
        <v>67.2</v>
      </c>
      <c r="H28" s="224">
        <f>G28*1.15</f>
        <v>77.28</v>
      </c>
      <c r="I28" s="225"/>
      <c r="J28" s="226"/>
      <c r="K28" s="227"/>
      <c r="L28" s="225"/>
      <c r="M28" s="228"/>
    </row>
    <row r="29" spans="1:13" ht="15">
      <c r="A29" s="219" t="s">
        <v>18</v>
      </c>
      <c r="B29" s="220" t="s">
        <v>23</v>
      </c>
      <c r="C29" s="221">
        <v>38.5</v>
      </c>
      <c r="D29" s="222">
        <v>1</v>
      </c>
      <c r="E29" s="223">
        <f>C29/D29</f>
        <v>38.5</v>
      </c>
      <c r="F29" s="222">
        <v>5</v>
      </c>
      <c r="G29" s="48">
        <f>F29*E29</f>
        <v>192.5</v>
      </c>
      <c r="H29" s="224">
        <f>G29*1.15</f>
        <v>221.37499999999997</v>
      </c>
      <c r="I29" s="225"/>
      <c r="J29" s="226"/>
      <c r="K29" s="227"/>
      <c r="L29" s="225"/>
      <c r="M29" s="228"/>
    </row>
    <row r="30" spans="1:13" ht="15" customHeight="1">
      <c r="A30" s="219" t="s">
        <v>18</v>
      </c>
      <c r="B30" s="220" t="s">
        <v>121</v>
      </c>
      <c r="C30" s="221">
        <v>157.7</v>
      </c>
      <c r="D30" s="222">
        <v>1</v>
      </c>
      <c r="E30" s="223">
        <f>C30/D30</f>
        <v>157.7</v>
      </c>
      <c r="F30" s="222">
        <v>1</v>
      </c>
      <c r="G30" s="48">
        <f>F30*E30</f>
        <v>157.7</v>
      </c>
      <c r="H30" s="224">
        <f>G30*1.15</f>
        <v>181.35499999999996</v>
      </c>
      <c r="I30" s="225"/>
      <c r="J30" s="226"/>
      <c r="K30" s="227"/>
      <c r="L30" s="225"/>
      <c r="M30" s="228"/>
    </row>
    <row r="31" spans="1:13" ht="15">
      <c r="A31" s="219" t="s">
        <v>18</v>
      </c>
      <c r="B31" s="220" t="s">
        <v>139</v>
      </c>
      <c r="C31" s="48">
        <v>118.4</v>
      </c>
      <c r="D31" s="222">
        <v>1</v>
      </c>
      <c r="E31" s="223">
        <f>C31/D31</f>
        <v>118.4</v>
      </c>
      <c r="F31" s="222">
        <v>1</v>
      </c>
      <c r="G31" s="48">
        <f>F31*E31</f>
        <v>118.4</v>
      </c>
      <c r="H31" s="224">
        <f>G31*1.15</f>
        <v>136.16</v>
      </c>
      <c r="I31" s="225"/>
      <c r="J31" s="226"/>
      <c r="K31" s="227"/>
      <c r="L31" s="225"/>
      <c r="M31" s="228"/>
    </row>
    <row r="32" spans="1:13" ht="15">
      <c r="A32" s="219" t="s">
        <v>18</v>
      </c>
      <c r="B32" s="220" t="s">
        <v>140</v>
      </c>
      <c r="C32" s="221">
        <v>50.81</v>
      </c>
      <c r="D32" s="222">
        <v>1</v>
      </c>
      <c r="E32" s="223">
        <f>C32/D32</f>
        <v>50.81</v>
      </c>
      <c r="F32" s="222">
        <v>1</v>
      </c>
      <c r="G32" s="48">
        <f>F32*E32</f>
        <v>50.81</v>
      </c>
      <c r="H32" s="224">
        <f>G32*1.15</f>
        <v>58.4315</v>
      </c>
      <c r="I32" s="225"/>
      <c r="J32" s="226"/>
      <c r="K32" s="227"/>
      <c r="L32" s="225"/>
      <c r="M32" s="228"/>
    </row>
    <row r="33" spans="1:13" ht="15" customHeight="1" thickBot="1">
      <c r="A33" s="229" t="s">
        <v>18</v>
      </c>
      <c r="B33" s="230" t="s">
        <v>141</v>
      </c>
      <c r="C33" s="231">
        <v>17.6</v>
      </c>
      <c r="D33" s="232">
        <v>1</v>
      </c>
      <c r="E33" s="233">
        <f>C33/D33</f>
        <v>17.6</v>
      </c>
      <c r="F33" s="232">
        <v>1</v>
      </c>
      <c r="G33" s="234">
        <f>F33*E33</f>
        <v>17.6</v>
      </c>
      <c r="H33" s="235">
        <f>G33*1.15</f>
        <v>20.24</v>
      </c>
      <c r="I33" s="236">
        <f>SUM(H26:H33)</f>
        <v>791.0198333333333</v>
      </c>
      <c r="J33" s="237"/>
      <c r="K33" s="238"/>
      <c r="L33" s="236"/>
      <c r="M33" s="239"/>
    </row>
    <row r="34" spans="1:13" ht="15" customHeight="1" thickBot="1">
      <c r="A34" s="186" t="s">
        <v>179</v>
      </c>
      <c r="B34" s="187" t="s">
        <v>180</v>
      </c>
      <c r="C34" s="188">
        <v>204</v>
      </c>
      <c r="D34" s="189">
        <v>1</v>
      </c>
      <c r="E34" s="190">
        <f>C34/D34</f>
        <v>204</v>
      </c>
      <c r="F34" s="189">
        <v>1</v>
      </c>
      <c r="G34" s="191">
        <f>F34*E34</f>
        <v>204</v>
      </c>
      <c r="H34" s="192">
        <f>G34*1.15</f>
        <v>234.6</v>
      </c>
      <c r="I34" s="193">
        <f>H34</f>
        <v>234.6</v>
      </c>
      <c r="J34" s="194"/>
      <c r="K34" s="195"/>
      <c r="L34" s="193"/>
      <c r="M34" s="196"/>
    </row>
    <row r="35" spans="1:13" ht="15" customHeight="1">
      <c r="A35" s="240" t="s">
        <v>56</v>
      </c>
      <c r="B35" s="198" t="s">
        <v>55</v>
      </c>
      <c r="C35" s="199">
        <v>99.2</v>
      </c>
      <c r="D35" s="200">
        <v>10</v>
      </c>
      <c r="E35" s="201">
        <f>C35/D35</f>
        <v>9.92</v>
      </c>
      <c r="F35" s="200">
        <v>1</v>
      </c>
      <c r="G35" s="202">
        <f>F35*E35</f>
        <v>9.92</v>
      </c>
      <c r="H35" s="203">
        <f>G35*1.15</f>
        <v>11.408</v>
      </c>
      <c r="I35" s="204"/>
      <c r="J35" s="205"/>
      <c r="K35" s="206"/>
      <c r="L35" s="204"/>
      <c r="M35" s="207"/>
    </row>
    <row r="36" spans="1:13" ht="15" customHeight="1">
      <c r="A36" s="219" t="s">
        <v>56</v>
      </c>
      <c r="B36" s="220" t="s">
        <v>57</v>
      </c>
      <c r="C36" s="221">
        <v>99.2</v>
      </c>
      <c r="D36" s="222">
        <v>10</v>
      </c>
      <c r="E36" s="223">
        <f>C36/D36</f>
        <v>9.92</v>
      </c>
      <c r="F36" s="222">
        <v>1</v>
      </c>
      <c r="G36" s="48">
        <f>F36*E36</f>
        <v>9.92</v>
      </c>
      <c r="H36" s="224">
        <f>G36*1.15</f>
        <v>11.408</v>
      </c>
      <c r="I36" s="225"/>
      <c r="J36" s="226"/>
      <c r="K36" s="227"/>
      <c r="L36" s="225"/>
      <c r="M36" s="228"/>
    </row>
    <row r="37" spans="1:13" ht="15">
      <c r="A37" s="219" t="s">
        <v>62</v>
      </c>
      <c r="B37" s="220" t="s">
        <v>61</v>
      </c>
      <c r="C37" s="221">
        <v>128.8</v>
      </c>
      <c r="D37" s="222">
        <v>10</v>
      </c>
      <c r="E37" s="223">
        <f>C37/D37</f>
        <v>12.88</v>
      </c>
      <c r="F37" s="222">
        <v>1</v>
      </c>
      <c r="G37" s="48">
        <f>F37*E37</f>
        <v>12.88</v>
      </c>
      <c r="H37" s="224">
        <f>G37*1.15</f>
        <v>14.812</v>
      </c>
      <c r="I37" s="225"/>
      <c r="J37" s="226"/>
      <c r="K37" s="227"/>
      <c r="L37" s="225"/>
      <c r="M37" s="228"/>
    </row>
    <row r="38" spans="1:13" ht="15">
      <c r="A38" s="219" t="s">
        <v>62</v>
      </c>
      <c r="B38" s="220" t="s">
        <v>63</v>
      </c>
      <c r="C38" s="221">
        <v>128.8</v>
      </c>
      <c r="D38" s="222">
        <v>10</v>
      </c>
      <c r="E38" s="223">
        <f>C38/D38</f>
        <v>12.88</v>
      </c>
      <c r="F38" s="222">
        <v>1</v>
      </c>
      <c r="G38" s="48">
        <f>F38*E38</f>
        <v>12.88</v>
      </c>
      <c r="H38" s="224">
        <f>G38*1.15</f>
        <v>14.812</v>
      </c>
      <c r="I38" s="225"/>
      <c r="J38" s="226"/>
      <c r="K38" s="227"/>
      <c r="L38" s="225"/>
      <c r="M38" s="228"/>
    </row>
    <row r="39" spans="1:13" ht="15">
      <c r="A39" s="219" t="s">
        <v>62</v>
      </c>
      <c r="B39" s="220" t="s">
        <v>64</v>
      </c>
      <c r="C39" s="221">
        <v>128.8</v>
      </c>
      <c r="D39" s="222">
        <v>10</v>
      </c>
      <c r="E39" s="223">
        <f>C39/D39</f>
        <v>12.88</v>
      </c>
      <c r="F39" s="222">
        <v>1</v>
      </c>
      <c r="G39" s="48">
        <f>F39*E39</f>
        <v>12.88</v>
      </c>
      <c r="H39" s="224">
        <f>G39*1.15</f>
        <v>14.812</v>
      </c>
      <c r="I39" s="225"/>
      <c r="J39" s="226"/>
      <c r="K39" s="227"/>
      <c r="L39" s="225"/>
      <c r="M39" s="228"/>
    </row>
    <row r="40" spans="1:13" ht="15">
      <c r="A40" s="219" t="s">
        <v>62</v>
      </c>
      <c r="B40" s="220" t="s">
        <v>66</v>
      </c>
      <c r="C40" s="221">
        <v>128.8</v>
      </c>
      <c r="D40" s="222">
        <v>10</v>
      </c>
      <c r="E40" s="223">
        <f>C40/D40</f>
        <v>12.88</v>
      </c>
      <c r="F40" s="222">
        <v>1</v>
      </c>
      <c r="G40" s="48">
        <f>F40*E40</f>
        <v>12.88</v>
      </c>
      <c r="H40" s="224">
        <f>G40*1.15</f>
        <v>14.812</v>
      </c>
      <c r="I40" s="225"/>
      <c r="J40" s="226"/>
      <c r="K40" s="227"/>
      <c r="L40" s="225"/>
      <c r="M40" s="228"/>
    </row>
    <row r="41" spans="1:13" ht="15">
      <c r="A41" s="219" t="s">
        <v>62</v>
      </c>
      <c r="B41" s="220" t="s">
        <v>67</v>
      </c>
      <c r="C41" s="221">
        <v>128.8</v>
      </c>
      <c r="D41" s="222">
        <v>10</v>
      </c>
      <c r="E41" s="223">
        <f>C41/D41</f>
        <v>12.88</v>
      </c>
      <c r="F41" s="222">
        <v>1</v>
      </c>
      <c r="G41" s="48">
        <f>F41*E41</f>
        <v>12.88</v>
      </c>
      <c r="H41" s="224">
        <f>G41*1.15</f>
        <v>14.812</v>
      </c>
      <c r="I41" s="225"/>
      <c r="J41" s="226"/>
      <c r="K41" s="227"/>
      <c r="L41" s="225"/>
      <c r="M41" s="228"/>
    </row>
    <row r="42" spans="1:13" ht="15.75" thickBot="1">
      <c r="A42" s="241" t="s">
        <v>62</v>
      </c>
      <c r="B42" s="209" t="s">
        <v>68</v>
      </c>
      <c r="C42" s="210">
        <v>160</v>
      </c>
      <c r="D42" s="211">
        <v>12</v>
      </c>
      <c r="E42" s="212">
        <f>C42/D42</f>
        <v>13.333333333333334</v>
      </c>
      <c r="F42" s="211">
        <v>1</v>
      </c>
      <c r="G42" s="213">
        <f>F42*E42</f>
        <v>13.333333333333334</v>
      </c>
      <c r="H42" s="214">
        <f>G42*1.15</f>
        <v>15.333333333333332</v>
      </c>
      <c r="I42" s="215">
        <f>SUM(H35:H42)</f>
        <v>112.20933333333332</v>
      </c>
      <c r="J42" s="216"/>
      <c r="K42" s="217"/>
      <c r="L42" s="215"/>
      <c r="M42" s="218"/>
    </row>
    <row r="43" spans="1:13" ht="15">
      <c r="A43" s="184" t="s">
        <v>24</v>
      </c>
      <c r="B43" s="149" t="s">
        <v>53</v>
      </c>
      <c r="C43" s="150">
        <v>99.2</v>
      </c>
      <c r="D43" s="151">
        <v>10</v>
      </c>
      <c r="E43" s="152">
        <f>C43/D43</f>
        <v>9.92</v>
      </c>
      <c r="F43" s="151">
        <v>2</v>
      </c>
      <c r="G43" s="153">
        <f>F43*E43</f>
        <v>19.84</v>
      </c>
      <c r="H43" s="154">
        <f>G43*1.15</f>
        <v>22.816</v>
      </c>
      <c r="I43" s="155"/>
      <c r="J43" s="156"/>
      <c r="K43" s="157"/>
      <c r="L43" s="155"/>
      <c r="M43" s="158"/>
    </row>
    <row r="44" spans="1:13" ht="15">
      <c r="A44" s="170" t="s">
        <v>24</v>
      </c>
      <c r="B44" s="129" t="s">
        <v>54</v>
      </c>
      <c r="C44" s="65">
        <v>99.2</v>
      </c>
      <c r="D44" s="130">
        <v>10</v>
      </c>
      <c r="E44" s="131">
        <f>C44/D44</f>
        <v>9.92</v>
      </c>
      <c r="F44" s="130">
        <v>1</v>
      </c>
      <c r="G44" s="64">
        <f>F44*E44</f>
        <v>9.92</v>
      </c>
      <c r="H44" s="132">
        <f>G44*1.15</f>
        <v>11.408</v>
      </c>
      <c r="I44" s="133"/>
      <c r="J44" s="134"/>
      <c r="K44" s="135"/>
      <c r="L44" s="133"/>
      <c r="M44" s="136"/>
    </row>
    <row r="45" spans="1:13" ht="15">
      <c r="A45" s="170" t="s">
        <v>24</v>
      </c>
      <c r="B45" s="129" t="s">
        <v>55</v>
      </c>
      <c r="C45" s="65">
        <v>99.2</v>
      </c>
      <c r="D45" s="130">
        <v>10</v>
      </c>
      <c r="E45" s="131">
        <f>C45/D45</f>
        <v>9.92</v>
      </c>
      <c r="F45" s="130">
        <v>2</v>
      </c>
      <c r="G45" s="64">
        <f>F45*E45</f>
        <v>19.84</v>
      </c>
      <c r="H45" s="132">
        <f>G45*1.15</f>
        <v>22.816</v>
      </c>
      <c r="I45" s="133"/>
      <c r="J45" s="134"/>
      <c r="K45" s="135"/>
      <c r="L45" s="133"/>
      <c r="M45" s="136"/>
    </row>
    <row r="46" spans="1:13" ht="15">
      <c r="A46" s="170" t="s">
        <v>24</v>
      </c>
      <c r="B46" s="129" t="s">
        <v>57</v>
      </c>
      <c r="C46" s="65">
        <v>99.2</v>
      </c>
      <c r="D46" s="130">
        <v>10</v>
      </c>
      <c r="E46" s="131">
        <f>C46/D46</f>
        <v>9.92</v>
      </c>
      <c r="F46" s="130">
        <v>2</v>
      </c>
      <c r="G46" s="64">
        <f>F46*E46</f>
        <v>19.84</v>
      </c>
      <c r="H46" s="132">
        <f>G46*1.15</f>
        <v>22.816</v>
      </c>
      <c r="I46" s="133"/>
      <c r="J46" s="134"/>
      <c r="K46" s="135"/>
      <c r="L46" s="133"/>
      <c r="M46" s="136"/>
    </row>
    <row r="47" spans="1:13" ht="15">
      <c r="A47" s="170" t="s">
        <v>24</v>
      </c>
      <c r="B47" s="129" t="s">
        <v>58</v>
      </c>
      <c r="C47" s="65">
        <v>128.8</v>
      </c>
      <c r="D47" s="130">
        <v>10</v>
      </c>
      <c r="E47" s="131">
        <f>C47/D47</f>
        <v>12.88</v>
      </c>
      <c r="F47" s="130">
        <v>1</v>
      </c>
      <c r="G47" s="64">
        <f>F47*E47</f>
        <v>12.88</v>
      </c>
      <c r="H47" s="132">
        <f>G47*1.15</f>
        <v>14.812</v>
      </c>
      <c r="I47" s="133"/>
      <c r="J47" s="134"/>
      <c r="K47" s="135"/>
      <c r="L47" s="133"/>
      <c r="M47" s="136"/>
    </row>
    <row r="48" spans="1:13" ht="15">
      <c r="A48" s="170" t="s">
        <v>24</v>
      </c>
      <c r="B48" s="129" t="s">
        <v>59</v>
      </c>
      <c r="C48" s="65">
        <v>128.8</v>
      </c>
      <c r="D48" s="130">
        <v>10</v>
      </c>
      <c r="E48" s="131">
        <f>C48/D48</f>
        <v>12.88</v>
      </c>
      <c r="F48" s="130">
        <v>1</v>
      </c>
      <c r="G48" s="64">
        <f>F48*E48</f>
        <v>12.88</v>
      </c>
      <c r="H48" s="132">
        <f>G48*1.15</f>
        <v>14.812</v>
      </c>
      <c r="I48" s="133"/>
      <c r="J48" s="134"/>
      <c r="K48" s="135"/>
      <c r="L48" s="133"/>
      <c r="M48" s="136"/>
    </row>
    <row r="49" spans="1:13" ht="15">
      <c r="A49" s="170" t="s">
        <v>24</v>
      </c>
      <c r="B49" s="129" t="s">
        <v>60</v>
      </c>
      <c r="C49" s="65">
        <v>128.8</v>
      </c>
      <c r="D49" s="130">
        <v>10</v>
      </c>
      <c r="E49" s="131">
        <f>C49/D49</f>
        <v>12.88</v>
      </c>
      <c r="F49" s="130">
        <v>2</v>
      </c>
      <c r="G49" s="64">
        <f>F49*E49</f>
        <v>25.76</v>
      </c>
      <c r="H49" s="132">
        <f>G49*1.15</f>
        <v>29.624</v>
      </c>
      <c r="I49" s="133"/>
      <c r="J49" s="134"/>
      <c r="K49" s="135"/>
      <c r="L49" s="133"/>
      <c r="M49" s="136"/>
    </row>
    <row r="50" spans="1:13" ht="15">
      <c r="A50" s="170" t="s">
        <v>24</v>
      </c>
      <c r="B50" s="129" t="s">
        <v>61</v>
      </c>
      <c r="C50" s="65">
        <v>128.8</v>
      </c>
      <c r="D50" s="130">
        <v>10</v>
      </c>
      <c r="E50" s="131">
        <f>C50/D50</f>
        <v>12.88</v>
      </c>
      <c r="F50" s="130">
        <v>2</v>
      </c>
      <c r="G50" s="64">
        <f>F50*E50</f>
        <v>25.76</v>
      </c>
      <c r="H50" s="132">
        <f>G50*1.15</f>
        <v>29.624</v>
      </c>
      <c r="I50" s="133"/>
      <c r="J50" s="134"/>
      <c r="K50" s="135"/>
      <c r="L50" s="133"/>
      <c r="M50" s="136"/>
    </row>
    <row r="51" spans="1:13" ht="15">
      <c r="A51" s="170" t="s">
        <v>24</v>
      </c>
      <c r="B51" s="129" t="s">
        <v>63</v>
      </c>
      <c r="C51" s="65">
        <v>128.8</v>
      </c>
      <c r="D51" s="130">
        <v>10</v>
      </c>
      <c r="E51" s="131">
        <f>C51/D51</f>
        <v>12.88</v>
      </c>
      <c r="F51" s="130">
        <v>2</v>
      </c>
      <c r="G51" s="64">
        <f>F51*E51</f>
        <v>25.76</v>
      </c>
      <c r="H51" s="132">
        <f>G51*1.15</f>
        <v>29.624</v>
      </c>
      <c r="I51" s="133"/>
      <c r="J51" s="134"/>
      <c r="K51" s="135"/>
      <c r="L51" s="133"/>
      <c r="M51" s="136"/>
    </row>
    <row r="52" spans="1:13" ht="15">
      <c r="A52" s="170" t="s">
        <v>24</v>
      </c>
      <c r="B52" s="129" t="s">
        <v>64</v>
      </c>
      <c r="C52" s="65">
        <v>128.8</v>
      </c>
      <c r="D52" s="130">
        <v>10</v>
      </c>
      <c r="E52" s="131">
        <f>C52/D52</f>
        <v>12.88</v>
      </c>
      <c r="F52" s="130">
        <v>2</v>
      </c>
      <c r="G52" s="64">
        <f>F52*E52</f>
        <v>25.76</v>
      </c>
      <c r="H52" s="132">
        <f>G52*1.15</f>
        <v>29.624</v>
      </c>
      <c r="I52" s="133"/>
      <c r="J52" s="134"/>
      <c r="K52" s="135"/>
      <c r="L52" s="133"/>
      <c r="M52" s="136"/>
    </row>
    <row r="53" spans="1:13" ht="15">
      <c r="A53" s="170" t="s">
        <v>24</v>
      </c>
      <c r="B53" s="129" t="s">
        <v>65</v>
      </c>
      <c r="C53" s="65">
        <v>128.8</v>
      </c>
      <c r="D53" s="130">
        <v>10</v>
      </c>
      <c r="E53" s="131">
        <f>C53/D53</f>
        <v>12.88</v>
      </c>
      <c r="F53" s="130">
        <v>2</v>
      </c>
      <c r="G53" s="64">
        <f>F53*E53</f>
        <v>25.76</v>
      </c>
      <c r="H53" s="132">
        <f>G53*1.15</f>
        <v>29.624</v>
      </c>
      <c r="I53" s="133"/>
      <c r="J53" s="134"/>
      <c r="K53" s="135"/>
      <c r="L53" s="133"/>
      <c r="M53" s="136"/>
    </row>
    <row r="54" spans="1:13" ht="15">
      <c r="A54" s="170" t="s">
        <v>24</v>
      </c>
      <c r="B54" s="129" t="s">
        <v>66</v>
      </c>
      <c r="C54" s="65">
        <v>128.8</v>
      </c>
      <c r="D54" s="130">
        <v>10</v>
      </c>
      <c r="E54" s="131">
        <f>C54/D54</f>
        <v>12.88</v>
      </c>
      <c r="F54" s="130">
        <v>2</v>
      </c>
      <c r="G54" s="64">
        <f>F54*E54</f>
        <v>25.76</v>
      </c>
      <c r="H54" s="132">
        <f>G54*1.15</f>
        <v>29.624</v>
      </c>
      <c r="I54" s="133"/>
      <c r="J54" s="134"/>
      <c r="K54" s="135"/>
      <c r="L54" s="133"/>
      <c r="M54" s="136"/>
    </row>
    <row r="55" spans="1:13" ht="15">
      <c r="A55" s="170" t="s">
        <v>24</v>
      </c>
      <c r="B55" s="129" t="s">
        <v>67</v>
      </c>
      <c r="C55" s="65">
        <v>128.8</v>
      </c>
      <c r="D55" s="130">
        <v>10</v>
      </c>
      <c r="E55" s="131">
        <f>C55/D55</f>
        <v>12.88</v>
      </c>
      <c r="F55" s="130">
        <v>2</v>
      </c>
      <c r="G55" s="64">
        <f>F55*E55</f>
        <v>25.76</v>
      </c>
      <c r="H55" s="132">
        <f>G55*1.15</f>
        <v>29.624</v>
      </c>
      <c r="I55" s="133"/>
      <c r="J55" s="134"/>
      <c r="K55" s="135"/>
      <c r="L55" s="133"/>
      <c r="M55" s="136"/>
    </row>
    <row r="56" spans="1:13" ht="15.75" thickBot="1">
      <c r="A56" s="185" t="s">
        <v>24</v>
      </c>
      <c r="B56" s="160" t="s">
        <v>68</v>
      </c>
      <c r="C56" s="161">
        <v>160</v>
      </c>
      <c r="D56" s="162">
        <v>12</v>
      </c>
      <c r="E56" s="163">
        <f>C56/D56</f>
        <v>13.333333333333334</v>
      </c>
      <c r="F56" s="162">
        <v>1</v>
      </c>
      <c r="G56" s="164">
        <f>F56*E56</f>
        <v>13.333333333333334</v>
      </c>
      <c r="H56" s="165">
        <f>G56*1.15</f>
        <v>15.333333333333332</v>
      </c>
      <c r="I56" s="166">
        <f>SUM(H43:H56)</f>
        <v>332.1813333333333</v>
      </c>
      <c r="J56" s="167"/>
      <c r="K56" s="168"/>
      <c r="L56" s="166"/>
      <c r="M56" s="169"/>
    </row>
    <row r="57" spans="1:13" ht="15">
      <c r="A57" s="242" t="s">
        <v>49</v>
      </c>
      <c r="B57" s="243" t="s">
        <v>60</v>
      </c>
      <c r="C57" s="244">
        <v>128.8</v>
      </c>
      <c r="D57" s="245">
        <v>10</v>
      </c>
      <c r="E57" s="246">
        <f>C57/D57</f>
        <v>12.88</v>
      </c>
      <c r="F57" s="245">
        <v>1</v>
      </c>
      <c r="G57" s="47">
        <f>F57*E57</f>
        <v>12.88</v>
      </c>
      <c r="H57" s="247">
        <f>G57*1.15</f>
        <v>14.812</v>
      </c>
      <c r="I57" s="248"/>
      <c r="J57" s="249"/>
      <c r="K57" s="250"/>
      <c r="L57" s="248"/>
      <c r="M57" s="251"/>
    </row>
    <row r="58" spans="1:13" ht="15">
      <c r="A58" s="219" t="s">
        <v>49</v>
      </c>
      <c r="B58" s="220" t="s">
        <v>61</v>
      </c>
      <c r="C58" s="221">
        <v>128.8</v>
      </c>
      <c r="D58" s="222">
        <v>10</v>
      </c>
      <c r="E58" s="223">
        <f>C58/D58</f>
        <v>12.88</v>
      </c>
      <c r="F58" s="222">
        <v>1</v>
      </c>
      <c r="G58" s="48">
        <f>F58*E58</f>
        <v>12.88</v>
      </c>
      <c r="H58" s="224">
        <f>G58*1.15</f>
        <v>14.812</v>
      </c>
      <c r="I58" s="225"/>
      <c r="J58" s="226"/>
      <c r="K58" s="227"/>
      <c r="L58" s="225"/>
      <c r="M58" s="228"/>
    </row>
    <row r="59" spans="1:13" ht="15">
      <c r="A59" s="219" t="s">
        <v>49</v>
      </c>
      <c r="B59" s="220" t="s">
        <v>63</v>
      </c>
      <c r="C59" s="221">
        <v>128.8</v>
      </c>
      <c r="D59" s="222">
        <v>10</v>
      </c>
      <c r="E59" s="223">
        <f>C59/D59</f>
        <v>12.88</v>
      </c>
      <c r="F59" s="222">
        <v>1</v>
      </c>
      <c r="G59" s="48">
        <f>F59*E59</f>
        <v>12.88</v>
      </c>
      <c r="H59" s="224">
        <f>G59*1.15</f>
        <v>14.812</v>
      </c>
      <c r="I59" s="225"/>
      <c r="J59" s="226"/>
      <c r="K59" s="227"/>
      <c r="L59" s="225"/>
      <c r="M59" s="228"/>
    </row>
    <row r="60" spans="1:13" ht="15">
      <c r="A60" s="219" t="s">
        <v>49</v>
      </c>
      <c r="B60" s="220" t="s">
        <v>64</v>
      </c>
      <c r="C60" s="221">
        <v>128.8</v>
      </c>
      <c r="D60" s="222">
        <v>10</v>
      </c>
      <c r="E60" s="223">
        <f>C60/D60</f>
        <v>12.88</v>
      </c>
      <c r="F60" s="222">
        <v>1</v>
      </c>
      <c r="G60" s="48">
        <f>F60*E60</f>
        <v>12.88</v>
      </c>
      <c r="H60" s="224">
        <f>G60*1.15</f>
        <v>14.812</v>
      </c>
      <c r="I60" s="225"/>
      <c r="J60" s="226"/>
      <c r="K60" s="227"/>
      <c r="L60" s="225"/>
      <c r="M60" s="228"/>
    </row>
    <row r="61" spans="1:13" ht="15">
      <c r="A61" s="219" t="s">
        <v>49</v>
      </c>
      <c r="B61" s="220" t="s">
        <v>65</v>
      </c>
      <c r="C61" s="221">
        <v>128.8</v>
      </c>
      <c r="D61" s="222">
        <v>10</v>
      </c>
      <c r="E61" s="223">
        <f>C61/D61</f>
        <v>12.88</v>
      </c>
      <c r="F61" s="222">
        <v>1</v>
      </c>
      <c r="G61" s="48">
        <f>F61*E61</f>
        <v>12.88</v>
      </c>
      <c r="H61" s="224">
        <f>G61*1.15</f>
        <v>14.812</v>
      </c>
      <c r="I61" s="225"/>
      <c r="J61" s="226"/>
      <c r="K61" s="227"/>
      <c r="L61" s="225"/>
      <c r="M61" s="228"/>
    </row>
    <row r="62" spans="1:13" ht="15">
      <c r="A62" s="219" t="s">
        <v>49</v>
      </c>
      <c r="B62" s="220" t="s">
        <v>66</v>
      </c>
      <c r="C62" s="221">
        <v>128.8</v>
      </c>
      <c r="D62" s="222">
        <v>10</v>
      </c>
      <c r="E62" s="223">
        <f>C62/D62</f>
        <v>12.88</v>
      </c>
      <c r="F62" s="222">
        <v>1</v>
      </c>
      <c r="G62" s="48">
        <f>F62*E62</f>
        <v>12.88</v>
      </c>
      <c r="H62" s="224">
        <f>G62*1.15</f>
        <v>14.812</v>
      </c>
      <c r="I62" s="225"/>
      <c r="J62" s="226"/>
      <c r="K62" s="227"/>
      <c r="L62" s="225"/>
      <c r="M62" s="228"/>
    </row>
    <row r="63" spans="1:13" ht="15.75" thickBot="1">
      <c r="A63" s="241" t="s">
        <v>49</v>
      </c>
      <c r="B63" s="209" t="s">
        <v>67</v>
      </c>
      <c r="C63" s="210">
        <v>128.8</v>
      </c>
      <c r="D63" s="211">
        <v>10</v>
      </c>
      <c r="E63" s="212">
        <f>C63/D63</f>
        <v>12.88</v>
      </c>
      <c r="F63" s="211">
        <v>1</v>
      </c>
      <c r="G63" s="213">
        <f>F63*E63</f>
        <v>12.88</v>
      </c>
      <c r="H63" s="214">
        <f>G63*1.15</f>
        <v>14.812</v>
      </c>
      <c r="I63" s="215">
        <f>SUM(H57:H63)</f>
        <v>103.684</v>
      </c>
      <c r="J63" s="216"/>
      <c r="K63" s="217"/>
      <c r="L63" s="215"/>
      <c r="M63" s="218"/>
    </row>
    <row r="64" spans="1:13" ht="15">
      <c r="A64" s="184" t="s">
        <v>151</v>
      </c>
      <c r="B64" s="149" t="s">
        <v>152</v>
      </c>
      <c r="C64" s="150">
        <v>57.6</v>
      </c>
      <c r="D64" s="151">
        <v>1</v>
      </c>
      <c r="E64" s="152">
        <f>C64/D64</f>
        <v>57.6</v>
      </c>
      <c r="F64" s="151">
        <v>1</v>
      </c>
      <c r="G64" s="153">
        <f>F64*E64</f>
        <v>57.6</v>
      </c>
      <c r="H64" s="154">
        <f>G64*1.15</f>
        <v>66.24</v>
      </c>
      <c r="I64" s="155"/>
      <c r="J64" s="156"/>
      <c r="K64" s="157"/>
      <c r="L64" s="155"/>
      <c r="M64" s="158"/>
    </row>
    <row r="65" spans="1:13" ht="15">
      <c r="A65" s="170" t="s">
        <v>151</v>
      </c>
      <c r="B65" s="129" t="s">
        <v>153</v>
      </c>
      <c r="C65" s="65">
        <v>57.6</v>
      </c>
      <c r="D65" s="130">
        <v>1</v>
      </c>
      <c r="E65" s="131">
        <f>C65/D65</f>
        <v>57.6</v>
      </c>
      <c r="F65" s="130">
        <v>1</v>
      </c>
      <c r="G65" s="64">
        <f>F65*E65</f>
        <v>57.6</v>
      </c>
      <c r="H65" s="132">
        <f>G65*1.15</f>
        <v>66.24</v>
      </c>
      <c r="I65" s="133"/>
      <c r="J65" s="134"/>
      <c r="K65" s="135"/>
      <c r="L65" s="133"/>
      <c r="M65" s="136"/>
    </row>
    <row r="66" spans="1:13" ht="15">
      <c r="A66" s="170" t="s">
        <v>151</v>
      </c>
      <c r="B66" s="129" t="s">
        <v>154</v>
      </c>
      <c r="C66" s="65">
        <v>37.2</v>
      </c>
      <c r="D66" s="130">
        <v>1</v>
      </c>
      <c r="E66" s="131">
        <f>C66/D66</f>
        <v>37.2</v>
      </c>
      <c r="F66" s="130">
        <v>1</v>
      </c>
      <c r="G66" s="64">
        <f>F66*E66</f>
        <v>37.2</v>
      </c>
      <c r="H66" s="132">
        <f>G66*1.15</f>
        <v>42.78</v>
      </c>
      <c r="I66" s="133"/>
      <c r="J66" s="134"/>
      <c r="K66" s="135"/>
      <c r="L66" s="133"/>
      <c r="M66" s="136"/>
    </row>
    <row r="67" spans="1:13" ht="15">
      <c r="A67" s="170" t="s">
        <v>151</v>
      </c>
      <c r="B67" s="129" t="s">
        <v>155</v>
      </c>
      <c r="C67" s="65">
        <v>37.2</v>
      </c>
      <c r="D67" s="130">
        <v>1</v>
      </c>
      <c r="E67" s="131">
        <f>C67/D67</f>
        <v>37.2</v>
      </c>
      <c r="F67" s="130">
        <v>1</v>
      </c>
      <c r="G67" s="64">
        <f>F67*E67</f>
        <v>37.2</v>
      </c>
      <c r="H67" s="132">
        <f>G67*1.15</f>
        <v>42.78</v>
      </c>
      <c r="I67" s="133"/>
      <c r="J67" s="134"/>
      <c r="K67" s="135"/>
      <c r="L67" s="133"/>
      <c r="M67" s="136"/>
    </row>
    <row r="68" spans="1:13" ht="15.75" thickBot="1">
      <c r="A68" s="185" t="s">
        <v>151</v>
      </c>
      <c r="B68" s="160" t="s">
        <v>156</v>
      </c>
      <c r="C68" s="161">
        <v>37.2</v>
      </c>
      <c r="D68" s="162">
        <v>1</v>
      </c>
      <c r="E68" s="163">
        <f>C68/D68</f>
        <v>37.2</v>
      </c>
      <c r="F68" s="162">
        <v>1</v>
      </c>
      <c r="G68" s="164">
        <f>F68*E68</f>
        <v>37.2</v>
      </c>
      <c r="H68" s="165">
        <f>G68*1.15</f>
        <v>42.78</v>
      </c>
      <c r="I68" s="166">
        <f>SUM(H64:H68)</f>
        <v>260.82</v>
      </c>
      <c r="J68" s="167"/>
      <c r="K68" s="168"/>
      <c r="L68" s="166"/>
      <c r="M68" s="169"/>
    </row>
    <row r="69" spans="1:13" ht="15">
      <c r="A69" s="242" t="s">
        <v>51</v>
      </c>
      <c r="B69" s="243" t="s">
        <v>50</v>
      </c>
      <c r="C69" s="244">
        <v>99.2</v>
      </c>
      <c r="D69" s="245">
        <v>10</v>
      </c>
      <c r="E69" s="246">
        <f>C69/D69</f>
        <v>9.92</v>
      </c>
      <c r="F69" s="245">
        <v>10</v>
      </c>
      <c r="G69" s="47">
        <f>F69*E69</f>
        <v>99.2</v>
      </c>
      <c r="H69" s="247">
        <f>G69*1.01</f>
        <v>100.19200000000001</v>
      </c>
      <c r="I69" s="248"/>
      <c r="J69" s="249"/>
      <c r="K69" s="250"/>
      <c r="L69" s="248"/>
      <c r="M69" s="251"/>
    </row>
    <row r="70" spans="1:13" ht="15">
      <c r="A70" s="219" t="s">
        <v>51</v>
      </c>
      <c r="B70" s="220" t="s">
        <v>53</v>
      </c>
      <c r="C70" s="221">
        <v>99.2</v>
      </c>
      <c r="D70" s="222">
        <v>10</v>
      </c>
      <c r="E70" s="223">
        <f>C70/D70</f>
        <v>9.92</v>
      </c>
      <c r="F70" s="222">
        <v>5</v>
      </c>
      <c r="G70" s="48">
        <f>F70*E70</f>
        <v>49.6</v>
      </c>
      <c r="H70" s="224">
        <f aca="true" t="shared" si="0" ref="H70:H84">G70*1.01</f>
        <v>50.096000000000004</v>
      </c>
      <c r="I70" s="225"/>
      <c r="J70" s="226"/>
      <c r="K70" s="227"/>
      <c r="L70" s="225"/>
      <c r="M70" s="228"/>
    </row>
    <row r="71" spans="1:13" ht="15">
      <c r="A71" s="219" t="s">
        <v>51</v>
      </c>
      <c r="B71" s="220" t="s">
        <v>54</v>
      </c>
      <c r="C71" s="221">
        <v>99.2</v>
      </c>
      <c r="D71" s="222">
        <v>10</v>
      </c>
      <c r="E71" s="223">
        <f>C71/D71</f>
        <v>9.92</v>
      </c>
      <c r="F71" s="222">
        <v>5</v>
      </c>
      <c r="G71" s="48">
        <f>F71*E71</f>
        <v>49.6</v>
      </c>
      <c r="H71" s="224">
        <f t="shared" si="0"/>
        <v>50.096000000000004</v>
      </c>
      <c r="I71" s="225"/>
      <c r="J71" s="226"/>
      <c r="K71" s="227"/>
      <c r="L71" s="225"/>
      <c r="M71" s="228"/>
    </row>
    <row r="72" spans="1:13" ht="15">
      <c r="A72" s="219" t="s">
        <v>51</v>
      </c>
      <c r="B72" s="220" t="s">
        <v>58</v>
      </c>
      <c r="C72" s="221">
        <v>128.8</v>
      </c>
      <c r="D72" s="222">
        <v>10</v>
      </c>
      <c r="E72" s="223">
        <f>C72/D72</f>
        <v>12.88</v>
      </c>
      <c r="F72" s="222">
        <v>10</v>
      </c>
      <c r="G72" s="48">
        <f>F72*E72</f>
        <v>128.8</v>
      </c>
      <c r="H72" s="224">
        <f t="shared" si="0"/>
        <v>130.08800000000002</v>
      </c>
      <c r="I72" s="225"/>
      <c r="J72" s="226"/>
      <c r="K72" s="227"/>
      <c r="L72" s="225"/>
      <c r="M72" s="228"/>
    </row>
    <row r="73" spans="1:13" ht="15">
      <c r="A73" s="219" t="s">
        <v>51</v>
      </c>
      <c r="B73" s="220" t="s">
        <v>59</v>
      </c>
      <c r="C73" s="221">
        <v>128.8</v>
      </c>
      <c r="D73" s="222">
        <v>10</v>
      </c>
      <c r="E73" s="223">
        <f>C73/D73</f>
        <v>12.88</v>
      </c>
      <c r="F73" s="222">
        <v>10</v>
      </c>
      <c r="G73" s="48">
        <f>F73*E73</f>
        <v>128.8</v>
      </c>
      <c r="H73" s="224">
        <f t="shared" si="0"/>
        <v>130.08800000000002</v>
      </c>
      <c r="I73" s="225"/>
      <c r="J73" s="226"/>
      <c r="K73" s="227"/>
      <c r="L73" s="225"/>
      <c r="M73" s="228"/>
    </row>
    <row r="74" spans="1:13" ht="15">
      <c r="A74" s="219" t="s">
        <v>51</v>
      </c>
      <c r="B74" s="220" t="s">
        <v>60</v>
      </c>
      <c r="C74" s="221">
        <v>128.8</v>
      </c>
      <c r="D74" s="222">
        <v>10</v>
      </c>
      <c r="E74" s="223">
        <f>C74/D74</f>
        <v>12.88</v>
      </c>
      <c r="F74" s="222">
        <v>2</v>
      </c>
      <c r="G74" s="48">
        <f>F74*E74</f>
        <v>25.76</v>
      </c>
      <c r="H74" s="224">
        <f t="shared" si="0"/>
        <v>26.0176</v>
      </c>
      <c r="I74" s="225"/>
      <c r="J74" s="226"/>
      <c r="K74" s="227"/>
      <c r="L74" s="225"/>
      <c r="M74" s="228"/>
    </row>
    <row r="75" spans="1:13" ht="15">
      <c r="A75" s="219" t="s">
        <v>51</v>
      </c>
      <c r="B75" s="220" t="s">
        <v>61</v>
      </c>
      <c r="C75" s="221">
        <v>128.8</v>
      </c>
      <c r="D75" s="222">
        <v>10</v>
      </c>
      <c r="E75" s="223">
        <f>C75/D75</f>
        <v>12.88</v>
      </c>
      <c r="F75" s="222">
        <v>2</v>
      </c>
      <c r="G75" s="48">
        <f>F75*E75</f>
        <v>25.76</v>
      </c>
      <c r="H75" s="224">
        <f t="shared" si="0"/>
        <v>26.0176</v>
      </c>
      <c r="I75" s="225"/>
      <c r="J75" s="226"/>
      <c r="K75" s="227"/>
      <c r="L75" s="225"/>
      <c r="M75" s="228"/>
    </row>
    <row r="76" spans="1:13" ht="15">
      <c r="A76" s="219" t="s">
        <v>51</v>
      </c>
      <c r="B76" s="220" t="s">
        <v>63</v>
      </c>
      <c r="C76" s="221">
        <v>128.8</v>
      </c>
      <c r="D76" s="222">
        <v>10</v>
      </c>
      <c r="E76" s="223">
        <f>C76/D76</f>
        <v>12.88</v>
      </c>
      <c r="F76" s="222">
        <v>2</v>
      </c>
      <c r="G76" s="48">
        <f>F76*E76</f>
        <v>25.76</v>
      </c>
      <c r="H76" s="224">
        <f t="shared" si="0"/>
        <v>26.0176</v>
      </c>
      <c r="I76" s="225"/>
      <c r="J76" s="226"/>
      <c r="K76" s="227"/>
      <c r="L76" s="225"/>
      <c r="M76" s="228"/>
    </row>
    <row r="77" spans="1:13" ht="15">
      <c r="A77" s="219" t="s">
        <v>51</v>
      </c>
      <c r="B77" s="220" t="s">
        <v>64</v>
      </c>
      <c r="C77" s="221">
        <v>128.8</v>
      </c>
      <c r="D77" s="222">
        <v>10</v>
      </c>
      <c r="E77" s="223">
        <f>C77/D77</f>
        <v>12.88</v>
      </c>
      <c r="F77" s="222">
        <v>2</v>
      </c>
      <c r="G77" s="48">
        <f>F77*E77</f>
        <v>25.76</v>
      </c>
      <c r="H77" s="224">
        <f t="shared" si="0"/>
        <v>26.0176</v>
      </c>
      <c r="I77" s="225"/>
      <c r="J77" s="226"/>
      <c r="K77" s="227"/>
      <c r="L77" s="225"/>
      <c r="M77" s="228"/>
    </row>
    <row r="78" spans="1:13" ht="15">
      <c r="A78" s="219" t="s">
        <v>51</v>
      </c>
      <c r="B78" s="220" t="s">
        <v>65</v>
      </c>
      <c r="C78" s="221">
        <v>128.8</v>
      </c>
      <c r="D78" s="222">
        <v>10</v>
      </c>
      <c r="E78" s="223">
        <f>C78/D78</f>
        <v>12.88</v>
      </c>
      <c r="F78" s="222">
        <v>2</v>
      </c>
      <c r="G78" s="48">
        <f>F78*E78</f>
        <v>25.76</v>
      </c>
      <c r="H78" s="224">
        <f t="shared" si="0"/>
        <v>26.0176</v>
      </c>
      <c r="I78" s="225"/>
      <c r="J78" s="226"/>
      <c r="K78" s="227"/>
      <c r="L78" s="225"/>
      <c r="M78" s="228"/>
    </row>
    <row r="79" spans="1:13" ht="15">
      <c r="A79" s="219" t="s">
        <v>51</v>
      </c>
      <c r="B79" s="220" t="s">
        <v>66</v>
      </c>
      <c r="C79" s="221">
        <v>128.8</v>
      </c>
      <c r="D79" s="222">
        <v>10</v>
      </c>
      <c r="E79" s="223">
        <f>C79/D79</f>
        <v>12.88</v>
      </c>
      <c r="F79" s="222">
        <v>2</v>
      </c>
      <c r="G79" s="48">
        <f>F79*E79</f>
        <v>25.76</v>
      </c>
      <c r="H79" s="224">
        <f t="shared" si="0"/>
        <v>26.0176</v>
      </c>
      <c r="I79" s="225"/>
      <c r="J79" s="226"/>
      <c r="K79" s="227"/>
      <c r="L79" s="225"/>
      <c r="M79" s="228"/>
    </row>
    <row r="80" spans="1:13" ht="15">
      <c r="A80" s="219" t="s">
        <v>51</v>
      </c>
      <c r="B80" s="220" t="s">
        <v>67</v>
      </c>
      <c r="C80" s="221">
        <v>128.8</v>
      </c>
      <c r="D80" s="222">
        <v>10</v>
      </c>
      <c r="E80" s="223">
        <f>C80/D80</f>
        <v>12.88</v>
      </c>
      <c r="F80" s="222">
        <v>2</v>
      </c>
      <c r="G80" s="48">
        <f>F80*E80</f>
        <v>25.76</v>
      </c>
      <c r="H80" s="224">
        <f t="shared" si="0"/>
        <v>26.0176</v>
      </c>
      <c r="I80" s="225"/>
      <c r="J80" s="226"/>
      <c r="K80" s="227"/>
      <c r="L80" s="225"/>
      <c r="M80" s="228"/>
    </row>
    <row r="81" spans="1:13" ht="15">
      <c r="A81" s="252" t="s">
        <v>51</v>
      </c>
      <c r="B81" s="220" t="s">
        <v>155</v>
      </c>
      <c r="C81" s="221">
        <v>37.2</v>
      </c>
      <c r="D81" s="222">
        <v>1</v>
      </c>
      <c r="E81" s="223">
        <f>C81/D81</f>
        <v>37.2</v>
      </c>
      <c r="F81" s="222">
        <v>1</v>
      </c>
      <c r="G81" s="48">
        <f>F81*E81</f>
        <v>37.2</v>
      </c>
      <c r="H81" s="224">
        <f t="shared" si="0"/>
        <v>37.572</v>
      </c>
      <c r="I81" s="225"/>
      <c r="J81" s="226"/>
      <c r="K81" s="227"/>
      <c r="L81" s="225"/>
      <c r="M81" s="228"/>
    </row>
    <row r="82" spans="1:13" ht="15">
      <c r="A82" s="252" t="s">
        <v>51</v>
      </c>
      <c r="B82" s="220" t="s">
        <v>182</v>
      </c>
      <c r="C82" s="221">
        <v>8</v>
      </c>
      <c r="D82" s="222">
        <v>1</v>
      </c>
      <c r="E82" s="223">
        <f>C82/D82</f>
        <v>8</v>
      </c>
      <c r="F82" s="222">
        <v>10</v>
      </c>
      <c r="G82" s="48">
        <f>F82*E82</f>
        <v>80</v>
      </c>
      <c r="H82" s="224">
        <f t="shared" si="0"/>
        <v>80.8</v>
      </c>
      <c r="I82" s="225"/>
      <c r="J82" s="226"/>
      <c r="K82" s="227"/>
      <c r="L82" s="225"/>
      <c r="M82" s="228"/>
    </row>
    <row r="83" spans="1:13" ht="15">
      <c r="A83" s="252" t="s">
        <v>51</v>
      </c>
      <c r="B83" s="220" t="s">
        <v>184</v>
      </c>
      <c r="C83" s="221">
        <v>8</v>
      </c>
      <c r="D83" s="222">
        <v>1</v>
      </c>
      <c r="E83" s="223">
        <f>C83/D83</f>
        <v>8</v>
      </c>
      <c r="F83" s="222">
        <v>10</v>
      </c>
      <c r="G83" s="48">
        <f>F83*E83</f>
        <v>80</v>
      </c>
      <c r="H83" s="224">
        <f t="shared" si="0"/>
        <v>80.8</v>
      </c>
      <c r="I83" s="225"/>
      <c r="J83" s="226"/>
      <c r="K83" s="227"/>
      <c r="L83" s="225"/>
      <c r="M83" s="228"/>
    </row>
    <row r="84" spans="1:13" ht="15.75" thickBot="1">
      <c r="A84" s="208" t="s">
        <v>51</v>
      </c>
      <c r="B84" s="209" t="s">
        <v>185</v>
      </c>
      <c r="C84" s="210">
        <v>8</v>
      </c>
      <c r="D84" s="211">
        <v>1</v>
      </c>
      <c r="E84" s="212">
        <f>C84/D84</f>
        <v>8</v>
      </c>
      <c r="F84" s="211">
        <v>10</v>
      </c>
      <c r="G84" s="213">
        <f>F84*E84</f>
        <v>80</v>
      </c>
      <c r="H84" s="214">
        <f t="shared" si="0"/>
        <v>80.8</v>
      </c>
      <c r="I84" s="215">
        <f>SUM(H69:H84)</f>
        <v>922.6552</v>
      </c>
      <c r="J84" s="216"/>
      <c r="K84" s="217"/>
      <c r="L84" s="215"/>
      <c r="M84" s="218"/>
    </row>
    <row r="85" spans="1:13" ht="15">
      <c r="A85" s="184" t="s">
        <v>21</v>
      </c>
      <c r="B85" s="149" t="s">
        <v>105</v>
      </c>
      <c r="C85" s="150">
        <v>21.6</v>
      </c>
      <c r="D85" s="151">
        <v>1</v>
      </c>
      <c r="E85" s="152">
        <f>C85/D85</f>
        <v>21.6</v>
      </c>
      <c r="F85" s="151">
        <v>1</v>
      </c>
      <c r="G85" s="153">
        <f>F85*E85</f>
        <v>21.6</v>
      </c>
      <c r="H85" s="154">
        <f>G85*1.15</f>
        <v>24.84</v>
      </c>
      <c r="I85" s="155"/>
      <c r="J85" s="156"/>
      <c r="K85" s="157"/>
      <c r="L85" s="155"/>
      <c r="M85" s="158"/>
    </row>
    <row r="86" spans="1:13" ht="15">
      <c r="A86" s="170" t="s">
        <v>21</v>
      </c>
      <c r="B86" s="129" t="s">
        <v>106</v>
      </c>
      <c r="C86" s="65">
        <v>21.6</v>
      </c>
      <c r="D86" s="130">
        <v>1</v>
      </c>
      <c r="E86" s="131">
        <f>C86/D86</f>
        <v>21.6</v>
      </c>
      <c r="F86" s="130">
        <v>1</v>
      </c>
      <c r="G86" s="64">
        <f>F86*E86</f>
        <v>21.6</v>
      </c>
      <c r="H86" s="132">
        <f>G86*1.15</f>
        <v>24.84</v>
      </c>
      <c r="I86" s="133"/>
      <c r="J86" s="134"/>
      <c r="K86" s="135"/>
      <c r="L86" s="133"/>
      <c r="M86" s="136"/>
    </row>
    <row r="87" spans="1:13" ht="15.75" thickBot="1">
      <c r="A87" s="185" t="s">
        <v>21</v>
      </c>
      <c r="B87" s="160" t="s">
        <v>108</v>
      </c>
      <c r="C87" s="161">
        <v>21.6</v>
      </c>
      <c r="D87" s="162">
        <v>1</v>
      </c>
      <c r="E87" s="163">
        <f>C87/D87</f>
        <v>21.6</v>
      </c>
      <c r="F87" s="162">
        <v>1</v>
      </c>
      <c r="G87" s="164">
        <f>F87*E87</f>
        <v>21.6</v>
      </c>
      <c r="H87" s="165">
        <f>G87*1.15</f>
        <v>24.84</v>
      </c>
      <c r="I87" s="166">
        <f>SUM(H85:H87)</f>
        <v>74.52</v>
      </c>
      <c r="J87" s="167"/>
      <c r="K87" s="168"/>
      <c r="L87" s="166"/>
      <c r="M87" s="169"/>
    </row>
    <row r="88" spans="1:13" ht="15">
      <c r="A88" s="242" t="s">
        <v>17</v>
      </c>
      <c r="B88" s="243" t="s">
        <v>82</v>
      </c>
      <c r="C88" s="244">
        <v>34.64</v>
      </c>
      <c r="D88" s="245">
        <v>1</v>
      </c>
      <c r="E88" s="246">
        <f>C88/D88</f>
        <v>34.64</v>
      </c>
      <c r="F88" s="245">
        <v>1</v>
      </c>
      <c r="G88" s="47">
        <f>F88*E88</f>
        <v>34.64</v>
      </c>
      <c r="H88" s="247">
        <f>G88*1.15</f>
        <v>39.836</v>
      </c>
      <c r="I88" s="248"/>
      <c r="J88" s="249"/>
      <c r="K88" s="250"/>
      <c r="L88" s="248"/>
      <c r="M88" s="251"/>
    </row>
    <row r="89" spans="1:13" ht="15">
      <c r="A89" s="219" t="s">
        <v>17</v>
      </c>
      <c r="B89" s="220" t="s">
        <v>83</v>
      </c>
      <c r="C89" s="221">
        <v>38.64</v>
      </c>
      <c r="D89" s="222">
        <v>1</v>
      </c>
      <c r="E89" s="223">
        <f>C89/D89</f>
        <v>38.64</v>
      </c>
      <c r="F89" s="222">
        <v>1</v>
      </c>
      <c r="G89" s="48">
        <f>F89*E89</f>
        <v>38.64</v>
      </c>
      <c r="H89" s="224">
        <f>G89*1.15</f>
        <v>44.436</v>
      </c>
      <c r="I89" s="225"/>
      <c r="J89" s="226"/>
      <c r="K89" s="227"/>
      <c r="L89" s="225"/>
      <c r="M89" s="228"/>
    </row>
    <row r="90" spans="1:13" ht="15">
      <c r="A90" s="219" t="s">
        <v>17</v>
      </c>
      <c r="B90" s="220" t="s">
        <v>84</v>
      </c>
      <c r="C90" s="221">
        <v>90.4</v>
      </c>
      <c r="D90" s="222">
        <v>1</v>
      </c>
      <c r="E90" s="223">
        <f>C90/D90</f>
        <v>90.4</v>
      </c>
      <c r="F90" s="222">
        <v>1</v>
      </c>
      <c r="G90" s="48">
        <f>F90*E90</f>
        <v>90.4</v>
      </c>
      <c r="H90" s="224">
        <f>G90*1.15</f>
        <v>103.96</v>
      </c>
      <c r="I90" s="225"/>
      <c r="J90" s="226"/>
      <c r="K90" s="227"/>
      <c r="L90" s="225"/>
      <c r="M90" s="228"/>
    </row>
    <row r="91" spans="1:13" ht="15">
      <c r="A91" s="219" t="s">
        <v>17</v>
      </c>
      <c r="B91" s="220" t="s">
        <v>85</v>
      </c>
      <c r="C91" s="221">
        <v>51.6</v>
      </c>
      <c r="D91" s="222">
        <v>1</v>
      </c>
      <c r="E91" s="223">
        <f>C91/D91</f>
        <v>51.6</v>
      </c>
      <c r="F91" s="222">
        <v>1</v>
      </c>
      <c r="G91" s="48">
        <f>F91*E91</f>
        <v>51.6</v>
      </c>
      <c r="H91" s="224">
        <f>G91*1.15</f>
        <v>59.339999999999996</v>
      </c>
      <c r="I91" s="225"/>
      <c r="J91" s="226"/>
      <c r="K91" s="227"/>
      <c r="L91" s="225"/>
      <c r="M91" s="228"/>
    </row>
    <row r="92" spans="1:13" ht="15">
      <c r="A92" s="219" t="s">
        <v>17</v>
      </c>
      <c r="B92" s="220" t="s">
        <v>86</v>
      </c>
      <c r="C92" s="221">
        <v>125.2</v>
      </c>
      <c r="D92" s="222">
        <v>1</v>
      </c>
      <c r="E92" s="223">
        <f>C92/D92</f>
        <v>125.2</v>
      </c>
      <c r="F92" s="222">
        <v>1</v>
      </c>
      <c r="G92" s="48">
        <f>F92*E92</f>
        <v>125.2</v>
      </c>
      <c r="H92" s="224">
        <f>G92*1.15</f>
        <v>143.98</v>
      </c>
      <c r="I92" s="225"/>
      <c r="J92" s="226"/>
      <c r="K92" s="227"/>
      <c r="L92" s="225"/>
      <c r="M92" s="228"/>
    </row>
    <row r="93" spans="1:13" ht="15">
      <c r="A93" s="219" t="s">
        <v>17</v>
      </c>
      <c r="B93" s="220" t="s">
        <v>87</v>
      </c>
      <c r="C93" s="221">
        <v>83.6</v>
      </c>
      <c r="D93" s="222">
        <v>1</v>
      </c>
      <c r="E93" s="223">
        <f>C93/D93</f>
        <v>83.6</v>
      </c>
      <c r="F93" s="222">
        <v>1</v>
      </c>
      <c r="G93" s="48">
        <f>F93*E93</f>
        <v>83.6</v>
      </c>
      <c r="H93" s="224">
        <f>G93*1.15</f>
        <v>96.13999999999999</v>
      </c>
      <c r="I93" s="225"/>
      <c r="J93" s="226"/>
      <c r="K93" s="227"/>
      <c r="L93" s="225"/>
      <c r="M93" s="228"/>
    </row>
    <row r="94" spans="1:13" ht="15">
      <c r="A94" s="219" t="s">
        <v>17</v>
      </c>
      <c r="B94" s="220" t="s">
        <v>88</v>
      </c>
      <c r="C94" s="221">
        <v>83.6</v>
      </c>
      <c r="D94" s="222">
        <v>1</v>
      </c>
      <c r="E94" s="223">
        <f>C94/D94</f>
        <v>83.6</v>
      </c>
      <c r="F94" s="222">
        <v>1</v>
      </c>
      <c r="G94" s="48">
        <f>F94*E94</f>
        <v>83.6</v>
      </c>
      <c r="H94" s="224">
        <f>G94*1.15</f>
        <v>96.13999999999999</v>
      </c>
      <c r="I94" s="225"/>
      <c r="J94" s="226"/>
      <c r="K94" s="227"/>
      <c r="L94" s="225"/>
      <c r="M94" s="228"/>
    </row>
    <row r="95" spans="1:13" ht="15.75" thickBot="1">
      <c r="A95" s="241" t="s">
        <v>17</v>
      </c>
      <c r="B95" s="209" t="s">
        <v>89</v>
      </c>
      <c r="C95" s="210">
        <v>97.6</v>
      </c>
      <c r="D95" s="211">
        <v>1</v>
      </c>
      <c r="E95" s="212">
        <f>C95/D95</f>
        <v>97.6</v>
      </c>
      <c r="F95" s="211">
        <v>1</v>
      </c>
      <c r="G95" s="213">
        <f>F95*E95</f>
        <v>97.6</v>
      </c>
      <c r="H95" s="214">
        <f>G95*1.15</f>
        <v>112.23999999999998</v>
      </c>
      <c r="I95" s="215">
        <f>SUM(H88:H95)</f>
        <v>696.0719999999999</v>
      </c>
      <c r="J95" s="216"/>
      <c r="K95" s="217"/>
      <c r="L95" s="215"/>
      <c r="M95" s="218"/>
    </row>
    <row r="96" spans="1:13" ht="15.75" thickBot="1">
      <c r="A96" s="173" t="s">
        <v>73</v>
      </c>
      <c r="B96" s="174" t="s">
        <v>74</v>
      </c>
      <c r="C96" s="175">
        <v>70</v>
      </c>
      <c r="D96" s="176">
        <v>1</v>
      </c>
      <c r="E96" s="177">
        <f>C96/D96</f>
        <v>70</v>
      </c>
      <c r="F96" s="176">
        <v>1</v>
      </c>
      <c r="G96" s="178">
        <f>F96*E96</f>
        <v>70</v>
      </c>
      <c r="H96" s="179">
        <f>G96*1.15</f>
        <v>80.5</v>
      </c>
      <c r="I96" s="180">
        <f>H96</f>
        <v>80.5</v>
      </c>
      <c r="J96" s="181"/>
      <c r="K96" s="182"/>
      <c r="L96" s="180"/>
      <c r="M96" s="183"/>
    </row>
    <row r="97" spans="1:13" ht="15">
      <c r="A97" s="240" t="s">
        <v>31</v>
      </c>
      <c r="B97" s="198" t="s">
        <v>35</v>
      </c>
      <c r="C97" s="199">
        <v>127.6</v>
      </c>
      <c r="D97" s="200">
        <v>10</v>
      </c>
      <c r="E97" s="201">
        <f>C97/D97</f>
        <v>12.76</v>
      </c>
      <c r="F97" s="200">
        <v>1</v>
      </c>
      <c r="G97" s="202">
        <f>F97*E97</f>
        <v>12.76</v>
      </c>
      <c r="H97" s="203">
        <f>G97*1.15</f>
        <v>14.674</v>
      </c>
      <c r="I97" s="204"/>
      <c r="J97" s="205"/>
      <c r="K97" s="206"/>
      <c r="L97" s="204"/>
      <c r="M97" s="207"/>
    </row>
    <row r="98" spans="1:13" ht="15">
      <c r="A98" s="219" t="s">
        <v>31</v>
      </c>
      <c r="B98" s="220" t="s">
        <v>36</v>
      </c>
      <c r="C98" s="221">
        <v>127.6</v>
      </c>
      <c r="D98" s="222">
        <v>10</v>
      </c>
      <c r="E98" s="223">
        <f>C98/D98</f>
        <v>12.76</v>
      </c>
      <c r="F98" s="222">
        <v>1</v>
      </c>
      <c r="G98" s="48">
        <f>F98*E98</f>
        <v>12.76</v>
      </c>
      <c r="H98" s="224">
        <f>G98*1.15</f>
        <v>14.674</v>
      </c>
      <c r="I98" s="225"/>
      <c r="J98" s="226"/>
      <c r="K98" s="227"/>
      <c r="L98" s="225"/>
      <c r="M98" s="228"/>
    </row>
    <row r="99" spans="1:13" ht="15">
      <c r="A99" s="219" t="s">
        <v>31</v>
      </c>
      <c r="B99" s="220" t="s">
        <v>41</v>
      </c>
      <c r="C99" s="221">
        <v>127.6</v>
      </c>
      <c r="D99" s="222">
        <v>10</v>
      </c>
      <c r="E99" s="223">
        <f>C99/D99</f>
        <v>12.76</v>
      </c>
      <c r="F99" s="222">
        <v>1</v>
      </c>
      <c r="G99" s="48">
        <f>F99*E99</f>
        <v>12.76</v>
      </c>
      <c r="H99" s="224">
        <f>G99*1.15</f>
        <v>14.674</v>
      </c>
      <c r="I99" s="225"/>
      <c r="J99" s="226"/>
      <c r="K99" s="227"/>
      <c r="L99" s="225"/>
      <c r="M99" s="228"/>
    </row>
    <row r="100" spans="1:13" ht="15">
      <c r="A100" s="219" t="s">
        <v>31</v>
      </c>
      <c r="B100" s="220" t="s">
        <v>42</v>
      </c>
      <c r="C100" s="221">
        <v>127.6</v>
      </c>
      <c r="D100" s="222">
        <v>10</v>
      </c>
      <c r="E100" s="223">
        <f>C100/D100</f>
        <v>12.76</v>
      </c>
      <c r="F100" s="222">
        <v>1</v>
      </c>
      <c r="G100" s="48">
        <f>F100*E100</f>
        <v>12.76</v>
      </c>
      <c r="H100" s="224">
        <f>G100*1.15</f>
        <v>14.674</v>
      </c>
      <c r="I100" s="225"/>
      <c r="J100" s="226"/>
      <c r="K100" s="227"/>
      <c r="L100" s="225"/>
      <c r="M100" s="228"/>
    </row>
    <row r="101" spans="1:13" ht="15">
      <c r="A101" s="219" t="s">
        <v>31</v>
      </c>
      <c r="B101" s="220" t="s">
        <v>44</v>
      </c>
      <c r="C101" s="221">
        <v>127.6</v>
      </c>
      <c r="D101" s="222">
        <v>10</v>
      </c>
      <c r="E101" s="223">
        <f>C101/D101</f>
        <v>12.76</v>
      </c>
      <c r="F101" s="222">
        <v>1</v>
      </c>
      <c r="G101" s="48">
        <f>F101*E101</f>
        <v>12.76</v>
      </c>
      <c r="H101" s="224">
        <f>G101*1.15</f>
        <v>14.674</v>
      </c>
      <c r="I101" s="225"/>
      <c r="J101" s="226"/>
      <c r="K101" s="227"/>
      <c r="L101" s="225"/>
      <c r="M101" s="228"/>
    </row>
    <row r="102" spans="1:13" ht="15">
      <c r="A102" s="219" t="s">
        <v>31</v>
      </c>
      <c r="B102" s="220" t="s">
        <v>46</v>
      </c>
      <c r="C102" s="221">
        <v>127.6</v>
      </c>
      <c r="D102" s="222">
        <v>10</v>
      </c>
      <c r="E102" s="223">
        <f>C102/D102</f>
        <v>12.76</v>
      </c>
      <c r="F102" s="222">
        <v>1</v>
      </c>
      <c r="G102" s="48">
        <f>F102*E102</f>
        <v>12.76</v>
      </c>
      <c r="H102" s="224">
        <f>G102*1.15</f>
        <v>14.674</v>
      </c>
      <c r="I102" s="225"/>
      <c r="J102" s="226"/>
      <c r="K102" s="227"/>
      <c r="L102" s="225"/>
      <c r="M102" s="228"/>
    </row>
    <row r="103" spans="1:13" ht="15">
      <c r="A103" s="219" t="s">
        <v>31</v>
      </c>
      <c r="B103" s="220" t="s">
        <v>47</v>
      </c>
      <c r="C103" s="221">
        <v>127.6</v>
      </c>
      <c r="D103" s="222">
        <v>10</v>
      </c>
      <c r="E103" s="223">
        <f>C103/D103</f>
        <v>12.76</v>
      </c>
      <c r="F103" s="222">
        <v>1</v>
      </c>
      <c r="G103" s="48">
        <f>F103*E103</f>
        <v>12.76</v>
      </c>
      <c r="H103" s="224">
        <f>G103*1.15</f>
        <v>14.674</v>
      </c>
      <c r="I103" s="225"/>
      <c r="J103" s="226"/>
      <c r="K103" s="227"/>
      <c r="L103" s="225"/>
      <c r="M103" s="228"/>
    </row>
    <row r="104" spans="1:13" ht="15">
      <c r="A104" s="219" t="s">
        <v>31</v>
      </c>
      <c r="B104" s="220" t="s">
        <v>48</v>
      </c>
      <c r="C104" s="221">
        <v>127.6</v>
      </c>
      <c r="D104" s="222">
        <v>10</v>
      </c>
      <c r="E104" s="223">
        <f>C104/D104</f>
        <v>12.76</v>
      </c>
      <c r="F104" s="222">
        <v>1</v>
      </c>
      <c r="G104" s="48">
        <f>F104*E104</f>
        <v>12.76</v>
      </c>
      <c r="H104" s="224">
        <f>G104*1.15</f>
        <v>14.674</v>
      </c>
      <c r="I104" s="225"/>
      <c r="J104" s="226"/>
      <c r="K104" s="227"/>
      <c r="L104" s="225"/>
      <c r="M104" s="228"/>
    </row>
    <row r="105" spans="1:13" ht="15">
      <c r="A105" s="219" t="s">
        <v>31</v>
      </c>
      <c r="B105" s="220" t="s">
        <v>50</v>
      </c>
      <c r="C105" s="221">
        <v>99.2</v>
      </c>
      <c r="D105" s="222">
        <v>10</v>
      </c>
      <c r="E105" s="223">
        <f>C105/D105</f>
        <v>9.92</v>
      </c>
      <c r="F105" s="222">
        <v>2</v>
      </c>
      <c r="G105" s="48">
        <f>F105*E105</f>
        <v>19.84</v>
      </c>
      <c r="H105" s="224">
        <f>G105*1.15</f>
        <v>22.816</v>
      </c>
      <c r="I105" s="225"/>
      <c r="J105" s="226"/>
      <c r="K105" s="227"/>
      <c r="L105" s="225"/>
      <c r="M105" s="228"/>
    </row>
    <row r="106" spans="1:13" ht="15">
      <c r="A106" s="219" t="s">
        <v>31</v>
      </c>
      <c r="B106" s="220" t="s">
        <v>53</v>
      </c>
      <c r="C106" s="221">
        <v>99.2</v>
      </c>
      <c r="D106" s="222">
        <v>10</v>
      </c>
      <c r="E106" s="223">
        <f>C106/D106</f>
        <v>9.92</v>
      </c>
      <c r="F106" s="222">
        <v>2</v>
      </c>
      <c r="G106" s="48">
        <f>F106*E106</f>
        <v>19.84</v>
      </c>
      <c r="H106" s="224">
        <f>G106*1.15</f>
        <v>22.816</v>
      </c>
      <c r="I106" s="225"/>
      <c r="J106" s="226"/>
      <c r="K106" s="227"/>
      <c r="L106" s="225"/>
      <c r="M106" s="228"/>
    </row>
    <row r="107" spans="1:13" ht="15">
      <c r="A107" s="219" t="s">
        <v>31</v>
      </c>
      <c r="B107" s="220" t="s">
        <v>54</v>
      </c>
      <c r="C107" s="221">
        <v>99.2</v>
      </c>
      <c r="D107" s="222">
        <v>10</v>
      </c>
      <c r="E107" s="223">
        <f>C107/D107</f>
        <v>9.92</v>
      </c>
      <c r="F107" s="222">
        <v>2</v>
      </c>
      <c r="G107" s="48">
        <f>F107*E107</f>
        <v>19.84</v>
      </c>
      <c r="H107" s="224">
        <f>G107*1.15</f>
        <v>22.816</v>
      </c>
      <c r="I107" s="225"/>
      <c r="J107" s="226"/>
      <c r="K107" s="227"/>
      <c r="L107" s="225"/>
      <c r="M107" s="228"/>
    </row>
    <row r="108" spans="1:13" ht="15">
      <c r="A108" s="219" t="s">
        <v>31</v>
      </c>
      <c r="B108" s="220" t="s">
        <v>55</v>
      </c>
      <c r="C108" s="221">
        <v>99.2</v>
      </c>
      <c r="D108" s="222">
        <v>10</v>
      </c>
      <c r="E108" s="223">
        <f>C108/D108</f>
        <v>9.92</v>
      </c>
      <c r="F108" s="222">
        <v>2</v>
      </c>
      <c r="G108" s="48">
        <f>F108*E108</f>
        <v>19.84</v>
      </c>
      <c r="H108" s="224">
        <f>G108*1.15</f>
        <v>22.816</v>
      </c>
      <c r="I108" s="225"/>
      <c r="J108" s="226"/>
      <c r="K108" s="227"/>
      <c r="L108" s="225"/>
      <c r="M108" s="228"/>
    </row>
    <row r="109" spans="1:13" ht="15">
      <c r="A109" s="219" t="s">
        <v>31</v>
      </c>
      <c r="B109" s="220" t="s">
        <v>57</v>
      </c>
      <c r="C109" s="221">
        <v>99.2</v>
      </c>
      <c r="D109" s="222">
        <v>10</v>
      </c>
      <c r="E109" s="223">
        <f>C109/D109</f>
        <v>9.92</v>
      </c>
      <c r="F109" s="222">
        <v>2</v>
      </c>
      <c r="G109" s="48">
        <f>F109*E109</f>
        <v>19.84</v>
      </c>
      <c r="H109" s="224">
        <f>G109*1.15</f>
        <v>22.816</v>
      </c>
      <c r="I109" s="225"/>
      <c r="J109" s="226"/>
      <c r="K109" s="227"/>
      <c r="L109" s="225"/>
      <c r="M109" s="228"/>
    </row>
    <row r="110" spans="1:13" ht="15">
      <c r="A110" s="219" t="s">
        <v>31</v>
      </c>
      <c r="B110" s="220" t="s">
        <v>58</v>
      </c>
      <c r="C110" s="221">
        <v>128.8</v>
      </c>
      <c r="D110" s="222">
        <v>10</v>
      </c>
      <c r="E110" s="223">
        <f>C110/D110</f>
        <v>12.88</v>
      </c>
      <c r="F110" s="222">
        <v>2</v>
      </c>
      <c r="G110" s="48">
        <f>F110*E110</f>
        <v>25.76</v>
      </c>
      <c r="H110" s="224">
        <f>G110*1.15</f>
        <v>29.624</v>
      </c>
      <c r="I110" s="225"/>
      <c r="J110" s="226"/>
      <c r="K110" s="227"/>
      <c r="L110" s="225"/>
      <c r="M110" s="228"/>
    </row>
    <row r="111" spans="1:13" ht="15">
      <c r="A111" s="219" t="s">
        <v>31</v>
      </c>
      <c r="B111" s="220" t="s">
        <v>59</v>
      </c>
      <c r="C111" s="221">
        <v>128.8</v>
      </c>
      <c r="D111" s="222">
        <v>10</v>
      </c>
      <c r="E111" s="223">
        <f>C111/D111</f>
        <v>12.88</v>
      </c>
      <c r="F111" s="222">
        <v>2</v>
      </c>
      <c r="G111" s="48">
        <f>F111*E111</f>
        <v>25.76</v>
      </c>
      <c r="H111" s="224">
        <f>G111*1.15</f>
        <v>29.624</v>
      </c>
      <c r="I111" s="225"/>
      <c r="J111" s="226"/>
      <c r="K111" s="227"/>
      <c r="L111" s="225"/>
      <c r="M111" s="228"/>
    </row>
    <row r="112" spans="1:13" ht="15">
      <c r="A112" s="219" t="s">
        <v>31</v>
      </c>
      <c r="B112" s="220" t="s">
        <v>60</v>
      </c>
      <c r="C112" s="221">
        <v>128.8</v>
      </c>
      <c r="D112" s="222">
        <v>10</v>
      </c>
      <c r="E112" s="223">
        <f>C112/D112</f>
        <v>12.88</v>
      </c>
      <c r="F112" s="222">
        <v>2</v>
      </c>
      <c r="G112" s="48">
        <f>F112*E112</f>
        <v>25.76</v>
      </c>
      <c r="H112" s="224">
        <f>G112*1.15</f>
        <v>29.624</v>
      </c>
      <c r="I112" s="225"/>
      <c r="J112" s="226"/>
      <c r="K112" s="227"/>
      <c r="L112" s="225"/>
      <c r="M112" s="228"/>
    </row>
    <row r="113" spans="1:13" ht="15">
      <c r="A113" s="219" t="s">
        <v>31</v>
      </c>
      <c r="B113" s="220" t="s">
        <v>61</v>
      </c>
      <c r="C113" s="221">
        <v>128.8</v>
      </c>
      <c r="D113" s="222">
        <v>10</v>
      </c>
      <c r="E113" s="223">
        <f>C113/D113</f>
        <v>12.88</v>
      </c>
      <c r="F113" s="222">
        <v>2</v>
      </c>
      <c r="G113" s="48">
        <f>F113*E113</f>
        <v>25.76</v>
      </c>
      <c r="H113" s="224">
        <f>G113*1.15</f>
        <v>29.624</v>
      </c>
      <c r="I113" s="225"/>
      <c r="J113" s="226"/>
      <c r="K113" s="227"/>
      <c r="L113" s="225"/>
      <c r="M113" s="228"/>
    </row>
    <row r="114" spans="1:13" ht="15">
      <c r="A114" s="219" t="s">
        <v>31</v>
      </c>
      <c r="B114" s="220" t="s">
        <v>63</v>
      </c>
      <c r="C114" s="221">
        <v>128.8</v>
      </c>
      <c r="D114" s="222">
        <v>10</v>
      </c>
      <c r="E114" s="223">
        <f>C114/D114</f>
        <v>12.88</v>
      </c>
      <c r="F114" s="222">
        <v>2</v>
      </c>
      <c r="G114" s="48">
        <f>F114*E114</f>
        <v>25.76</v>
      </c>
      <c r="H114" s="224">
        <f>G114*1.15</f>
        <v>29.624</v>
      </c>
      <c r="I114" s="225"/>
      <c r="J114" s="226"/>
      <c r="K114" s="227"/>
      <c r="L114" s="225"/>
      <c r="M114" s="228"/>
    </row>
    <row r="115" spans="1:13" ht="15">
      <c r="A115" s="219" t="s">
        <v>31</v>
      </c>
      <c r="B115" s="220" t="s">
        <v>64</v>
      </c>
      <c r="C115" s="221">
        <v>128.8</v>
      </c>
      <c r="D115" s="222">
        <v>10</v>
      </c>
      <c r="E115" s="223">
        <f>C115/D115</f>
        <v>12.88</v>
      </c>
      <c r="F115" s="222">
        <v>2</v>
      </c>
      <c r="G115" s="48">
        <f>F115*E115</f>
        <v>25.76</v>
      </c>
      <c r="H115" s="224">
        <f>G115*1.15</f>
        <v>29.624</v>
      </c>
      <c r="I115" s="225"/>
      <c r="J115" s="226"/>
      <c r="K115" s="227"/>
      <c r="L115" s="225"/>
      <c r="M115" s="228"/>
    </row>
    <row r="116" spans="1:13" ht="15">
      <c r="A116" s="219" t="s">
        <v>31</v>
      </c>
      <c r="B116" s="220" t="s">
        <v>65</v>
      </c>
      <c r="C116" s="221">
        <v>128.8</v>
      </c>
      <c r="D116" s="222">
        <v>10</v>
      </c>
      <c r="E116" s="223">
        <f>C116/D116</f>
        <v>12.88</v>
      </c>
      <c r="F116" s="222">
        <v>2</v>
      </c>
      <c r="G116" s="48">
        <f>F116*E116</f>
        <v>25.76</v>
      </c>
      <c r="H116" s="224">
        <f>G116*1.15</f>
        <v>29.624</v>
      </c>
      <c r="I116" s="225"/>
      <c r="J116" s="226"/>
      <c r="K116" s="227"/>
      <c r="L116" s="225"/>
      <c r="M116" s="228"/>
    </row>
    <row r="117" spans="1:13" ht="15">
      <c r="A117" s="219" t="s">
        <v>31</v>
      </c>
      <c r="B117" s="220" t="s">
        <v>66</v>
      </c>
      <c r="C117" s="221">
        <v>128.8</v>
      </c>
      <c r="D117" s="222">
        <v>10</v>
      </c>
      <c r="E117" s="223">
        <f>C117/D117</f>
        <v>12.88</v>
      </c>
      <c r="F117" s="222">
        <v>2</v>
      </c>
      <c r="G117" s="48">
        <f>F117*E117</f>
        <v>25.76</v>
      </c>
      <c r="H117" s="224">
        <f>G117*1.15</f>
        <v>29.624</v>
      </c>
      <c r="I117" s="225"/>
      <c r="J117" s="226"/>
      <c r="K117" s="227"/>
      <c r="L117" s="225"/>
      <c r="M117" s="228"/>
    </row>
    <row r="118" spans="1:13" ht="15.75" thickBot="1">
      <c r="A118" s="229" t="s">
        <v>31</v>
      </c>
      <c r="B118" s="230" t="s">
        <v>67</v>
      </c>
      <c r="C118" s="231">
        <v>128.8</v>
      </c>
      <c r="D118" s="232">
        <v>10</v>
      </c>
      <c r="E118" s="233">
        <f>C118/D118</f>
        <v>12.88</v>
      </c>
      <c r="F118" s="232">
        <v>2</v>
      </c>
      <c r="G118" s="234">
        <f>F118*E118</f>
        <v>25.76</v>
      </c>
      <c r="H118" s="235">
        <f>G118*1.15</f>
        <v>29.624</v>
      </c>
      <c r="I118" s="236">
        <f>SUM(H97:H118)</f>
        <v>498.08800000000025</v>
      </c>
      <c r="J118" s="237"/>
      <c r="K118" s="238"/>
      <c r="L118" s="236"/>
      <c r="M118" s="239"/>
    </row>
    <row r="119" spans="1:13" ht="15">
      <c r="A119" s="172" t="s">
        <v>52</v>
      </c>
      <c r="B119" s="119" t="s">
        <v>50</v>
      </c>
      <c r="C119" s="66">
        <v>99.2</v>
      </c>
      <c r="D119" s="120">
        <v>10</v>
      </c>
      <c r="E119" s="121">
        <f>C119/D119</f>
        <v>9.92</v>
      </c>
      <c r="F119" s="120">
        <v>1</v>
      </c>
      <c r="G119" s="122">
        <f>F119*E119</f>
        <v>9.92</v>
      </c>
      <c r="H119" s="123">
        <f>G119*1.15</f>
        <v>11.408</v>
      </c>
      <c r="I119" s="124"/>
      <c r="J119" s="125"/>
      <c r="K119" s="126"/>
      <c r="L119" s="124"/>
      <c r="M119" s="127"/>
    </row>
    <row r="120" spans="1:13" ht="15">
      <c r="A120" s="170" t="s">
        <v>52</v>
      </c>
      <c r="B120" s="129" t="s">
        <v>53</v>
      </c>
      <c r="C120" s="65">
        <v>99.2</v>
      </c>
      <c r="D120" s="130">
        <v>10</v>
      </c>
      <c r="E120" s="131">
        <f>C120/D120</f>
        <v>9.92</v>
      </c>
      <c r="F120" s="130">
        <v>1</v>
      </c>
      <c r="G120" s="64">
        <f>F120*E120</f>
        <v>9.92</v>
      </c>
      <c r="H120" s="132">
        <f>G120*1.15</f>
        <v>11.408</v>
      </c>
      <c r="I120" s="133"/>
      <c r="J120" s="134"/>
      <c r="K120" s="135"/>
      <c r="L120" s="133"/>
      <c r="M120" s="136"/>
    </row>
    <row r="121" spans="1:13" ht="15">
      <c r="A121" s="170" t="s">
        <v>52</v>
      </c>
      <c r="B121" s="129" t="s">
        <v>54</v>
      </c>
      <c r="C121" s="65">
        <v>99.2</v>
      </c>
      <c r="D121" s="130">
        <v>10</v>
      </c>
      <c r="E121" s="131">
        <f>C121/D121</f>
        <v>9.92</v>
      </c>
      <c r="F121" s="130">
        <v>2</v>
      </c>
      <c r="G121" s="64">
        <f>F121*E121</f>
        <v>19.84</v>
      </c>
      <c r="H121" s="132">
        <f>G121*1.15</f>
        <v>22.816</v>
      </c>
      <c r="I121" s="133"/>
      <c r="J121" s="134"/>
      <c r="K121" s="135"/>
      <c r="L121" s="133"/>
      <c r="M121" s="136"/>
    </row>
    <row r="122" spans="1:13" ht="15">
      <c r="A122" s="170" t="s">
        <v>52</v>
      </c>
      <c r="B122" s="129" t="s">
        <v>58</v>
      </c>
      <c r="C122" s="65">
        <v>128.8</v>
      </c>
      <c r="D122" s="130">
        <v>10</v>
      </c>
      <c r="E122" s="131">
        <f>C122/D122</f>
        <v>12.88</v>
      </c>
      <c r="F122" s="130">
        <v>1</v>
      </c>
      <c r="G122" s="64">
        <f>F122*E122</f>
        <v>12.88</v>
      </c>
      <c r="H122" s="132">
        <f>G122*1.15</f>
        <v>14.812</v>
      </c>
      <c r="I122" s="133"/>
      <c r="J122" s="134"/>
      <c r="K122" s="135"/>
      <c r="L122" s="133"/>
      <c r="M122" s="136"/>
    </row>
    <row r="123" spans="1:13" ht="15">
      <c r="A123" s="170" t="s">
        <v>52</v>
      </c>
      <c r="B123" s="129" t="s">
        <v>59</v>
      </c>
      <c r="C123" s="65">
        <v>128.8</v>
      </c>
      <c r="D123" s="130">
        <v>10</v>
      </c>
      <c r="E123" s="131">
        <f>C123/D123</f>
        <v>12.88</v>
      </c>
      <c r="F123" s="130">
        <v>1</v>
      </c>
      <c r="G123" s="64">
        <f>F123*E123</f>
        <v>12.88</v>
      </c>
      <c r="H123" s="132">
        <f>G123*1.15</f>
        <v>14.812</v>
      </c>
      <c r="I123" s="133"/>
      <c r="J123" s="134"/>
      <c r="K123" s="135"/>
      <c r="L123" s="133"/>
      <c r="M123" s="136"/>
    </row>
    <row r="124" spans="1:13" ht="15.75" thickBot="1">
      <c r="A124" s="171" t="s">
        <v>52</v>
      </c>
      <c r="B124" s="138" t="s">
        <v>67</v>
      </c>
      <c r="C124" s="139">
        <v>128.8</v>
      </c>
      <c r="D124" s="140">
        <v>10</v>
      </c>
      <c r="E124" s="141">
        <f>C124/D124</f>
        <v>12.88</v>
      </c>
      <c r="F124" s="140">
        <v>1</v>
      </c>
      <c r="G124" s="142">
        <f>F124*E124</f>
        <v>12.88</v>
      </c>
      <c r="H124" s="143">
        <f>G124*1.15</f>
        <v>14.812</v>
      </c>
      <c r="I124" s="144">
        <f>SUM(H119:H124)</f>
        <v>90.068</v>
      </c>
      <c r="J124" s="145"/>
      <c r="K124" s="146"/>
      <c r="L124" s="144"/>
      <c r="M124" s="147"/>
    </row>
    <row r="125" spans="1:13" ht="15">
      <c r="A125" s="197" t="s">
        <v>27</v>
      </c>
      <c r="B125" s="198" t="s">
        <v>68</v>
      </c>
      <c r="C125" s="199">
        <v>160</v>
      </c>
      <c r="D125" s="200">
        <v>12</v>
      </c>
      <c r="E125" s="201">
        <f>C125/D125</f>
        <v>13.333333333333334</v>
      </c>
      <c r="F125" s="200">
        <v>1</v>
      </c>
      <c r="G125" s="202">
        <f>F125*E125</f>
        <v>13.333333333333334</v>
      </c>
      <c r="H125" s="203">
        <f>G125*1.15</f>
        <v>15.333333333333332</v>
      </c>
      <c r="I125" s="204"/>
      <c r="J125" s="205"/>
      <c r="K125" s="206"/>
      <c r="L125" s="204"/>
      <c r="M125" s="207"/>
    </row>
    <row r="126" spans="1:13" ht="15">
      <c r="A126" s="252" t="s">
        <v>27</v>
      </c>
      <c r="B126" s="220" t="s">
        <v>69</v>
      </c>
      <c r="C126" s="221">
        <v>20</v>
      </c>
      <c r="D126" s="222">
        <v>1</v>
      </c>
      <c r="E126" s="223">
        <f>C126/D126</f>
        <v>20</v>
      </c>
      <c r="F126" s="222">
        <v>1</v>
      </c>
      <c r="G126" s="48">
        <f>F126*E126</f>
        <v>20</v>
      </c>
      <c r="H126" s="224">
        <f>G126*1.15</f>
        <v>23</v>
      </c>
      <c r="I126" s="225"/>
      <c r="J126" s="226"/>
      <c r="K126" s="227"/>
      <c r="L126" s="225"/>
      <c r="M126" s="228"/>
    </row>
    <row r="127" spans="1:13" ht="15">
      <c r="A127" s="252" t="s">
        <v>27</v>
      </c>
      <c r="B127" s="220" t="s">
        <v>71</v>
      </c>
      <c r="C127" s="221">
        <v>46.8</v>
      </c>
      <c r="D127" s="222">
        <v>1</v>
      </c>
      <c r="E127" s="223">
        <f>C127/D127</f>
        <v>46.8</v>
      </c>
      <c r="F127" s="222">
        <v>1</v>
      </c>
      <c r="G127" s="48">
        <f>F127*E127</f>
        <v>46.8</v>
      </c>
      <c r="H127" s="224">
        <f>G127*1.15</f>
        <v>53.81999999999999</v>
      </c>
      <c r="I127" s="225"/>
      <c r="J127" s="226"/>
      <c r="K127" s="227"/>
      <c r="L127" s="225"/>
      <c r="M127" s="228"/>
    </row>
    <row r="128" spans="1:13" ht="15">
      <c r="A128" s="252" t="s">
        <v>27</v>
      </c>
      <c r="B128" s="220" t="s">
        <v>72</v>
      </c>
      <c r="C128" s="221">
        <v>29.16</v>
      </c>
      <c r="D128" s="222">
        <v>1</v>
      </c>
      <c r="E128" s="223">
        <f>C128/D128</f>
        <v>29.16</v>
      </c>
      <c r="F128" s="222">
        <v>1</v>
      </c>
      <c r="G128" s="48">
        <f>F128*E128</f>
        <v>29.16</v>
      </c>
      <c r="H128" s="224">
        <f>G128*1.15</f>
        <v>33.534</v>
      </c>
      <c r="I128" s="225"/>
      <c r="J128" s="226"/>
      <c r="K128" s="227"/>
      <c r="L128" s="225"/>
      <c r="M128" s="228"/>
    </row>
    <row r="129" spans="1:13" ht="15">
      <c r="A129" s="219" t="s">
        <v>142</v>
      </c>
      <c r="B129" s="220" t="s">
        <v>143</v>
      </c>
      <c r="C129" s="221">
        <v>45.99</v>
      </c>
      <c r="D129" s="222">
        <v>1</v>
      </c>
      <c r="E129" s="223">
        <f>C129/D129</f>
        <v>45.99</v>
      </c>
      <c r="F129" s="222">
        <v>1</v>
      </c>
      <c r="G129" s="48">
        <f>F129*E129</f>
        <v>45.99</v>
      </c>
      <c r="H129" s="224">
        <f>G129*1.15</f>
        <v>52.8885</v>
      </c>
      <c r="I129" s="225"/>
      <c r="J129" s="226"/>
      <c r="K129" s="227"/>
      <c r="L129" s="225"/>
      <c r="M129" s="228"/>
    </row>
    <row r="130" spans="1:13" ht="15">
      <c r="A130" s="219" t="s">
        <v>142</v>
      </c>
      <c r="B130" s="220" t="s">
        <v>144</v>
      </c>
      <c r="C130" s="221">
        <v>29.07</v>
      </c>
      <c r="D130" s="222">
        <v>1</v>
      </c>
      <c r="E130" s="223">
        <f>C130/D130</f>
        <v>29.07</v>
      </c>
      <c r="F130" s="222">
        <v>1</v>
      </c>
      <c r="G130" s="48">
        <f>F130*E130</f>
        <v>29.07</v>
      </c>
      <c r="H130" s="224">
        <f>G130*1.15</f>
        <v>33.430499999999995</v>
      </c>
      <c r="I130" s="225"/>
      <c r="J130" s="226"/>
      <c r="K130" s="227"/>
      <c r="L130" s="225"/>
      <c r="M130" s="228"/>
    </row>
    <row r="131" spans="1:13" ht="15">
      <c r="A131" s="219" t="s">
        <v>142</v>
      </c>
      <c r="B131" s="220" t="s">
        <v>145</v>
      </c>
      <c r="C131" s="221">
        <v>16.96</v>
      </c>
      <c r="D131" s="222">
        <v>1</v>
      </c>
      <c r="E131" s="223">
        <f>C131/D131</f>
        <v>16.96</v>
      </c>
      <c r="F131" s="222">
        <v>1</v>
      </c>
      <c r="G131" s="48">
        <f>F131*E131</f>
        <v>16.96</v>
      </c>
      <c r="H131" s="224">
        <f>G131*1.15</f>
        <v>19.503999999999998</v>
      </c>
      <c r="I131" s="225"/>
      <c r="J131" s="226"/>
      <c r="K131" s="227"/>
      <c r="L131" s="225"/>
      <c r="M131" s="228"/>
    </row>
    <row r="132" spans="1:13" ht="15">
      <c r="A132" s="219" t="s">
        <v>142</v>
      </c>
      <c r="B132" s="220" t="s">
        <v>146</v>
      </c>
      <c r="C132" s="221">
        <v>34.02</v>
      </c>
      <c r="D132" s="222">
        <v>1</v>
      </c>
      <c r="E132" s="223">
        <f>C132/D132</f>
        <v>34.02</v>
      </c>
      <c r="F132" s="222">
        <v>1</v>
      </c>
      <c r="G132" s="48">
        <f>F132*E132</f>
        <v>34.02</v>
      </c>
      <c r="H132" s="224">
        <f>G132*1.15</f>
        <v>39.123</v>
      </c>
      <c r="I132" s="225"/>
      <c r="J132" s="226"/>
      <c r="K132" s="227"/>
      <c r="L132" s="225"/>
      <c r="M132" s="228"/>
    </row>
    <row r="133" spans="1:13" ht="15.75" thickBot="1">
      <c r="A133" s="229" t="s">
        <v>142</v>
      </c>
      <c r="B133" s="230" t="s">
        <v>147</v>
      </c>
      <c r="C133" s="231">
        <v>42.52</v>
      </c>
      <c r="D133" s="232">
        <v>1</v>
      </c>
      <c r="E133" s="233">
        <f>C133/D133</f>
        <v>42.52</v>
      </c>
      <c r="F133" s="232">
        <v>1</v>
      </c>
      <c r="G133" s="234">
        <f>F133*E133</f>
        <v>42.52</v>
      </c>
      <c r="H133" s="235">
        <f>G133*1.15</f>
        <v>48.898</v>
      </c>
      <c r="I133" s="236">
        <f>SUM(H125:H133)</f>
        <v>319.53133333333335</v>
      </c>
      <c r="J133" s="237"/>
      <c r="K133" s="238"/>
      <c r="L133" s="236"/>
      <c r="M133" s="239"/>
    </row>
    <row r="134" spans="1:13" ht="15">
      <c r="A134" s="172" t="s">
        <v>117</v>
      </c>
      <c r="B134" s="119" t="s">
        <v>116</v>
      </c>
      <c r="C134" s="66">
        <v>12</v>
      </c>
      <c r="D134" s="120">
        <v>1</v>
      </c>
      <c r="E134" s="121">
        <f>C134/D134</f>
        <v>12</v>
      </c>
      <c r="F134" s="120">
        <v>3</v>
      </c>
      <c r="G134" s="122">
        <f>F134*E134</f>
        <v>36</v>
      </c>
      <c r="H134" s="123">
        <f>G134*1.15</f>
        <v>41.4</v>
      </c>
      <c r="I134" s="124"/>
      <c r="J134" s="125"/>
      <c r="K134" s="126"/>
      <c r="L134" s="124"/>
      <c r="M134" s="127"/>
    </row>
    <row r="135" spans="1:13" ht="15">
      <c r="A135" s="170" t="s">
        <v>117</v>
      </c>
      <c r="B135" s="129" t="s">
        <v>118</v>
      </c>
      <c r="C135" s="65">
        <v>48</v>
      </c>
      <c r="D135" s="130">
        <v>1</v>
      </c>
      <c r="E135" s="131">
        <f>C135/D135</f>
        <v>48</v>
      </c>
      <c r="F135" s="130">
        <v>1</v>
      </c>
      <c r="G135" s="64">
        <f>F135*E135</f>
        <v>48</v>
      </c>
      <c r="H135" s="132">
        <f>G135*1.15</f>
        <v>55.199999999999996</v>
      </c>
      <c r="I135" s="133"/>
      <c r="J135" s="134"/>
      <c r="K135" s="135"/>
      <c r="L135" s="133"/>
      <c r="M135" s="136"/>
    </row>
    <row r="136" spans="1:13" ht="15">
      <c r="A136" s="170" t="s">
        <v>117</v>
      </c>
      <c r="B136" s="129" t="s">
        <v>119</v>
      </c>
      <c r="C136" s="65">
        <v>42</v>
      </c>
      <c r="D136" s="130">
        <v>1</v>
      </c>
      <c r="E136" s="131">
        <f>C136/D136</f>
        <v>42</v>
      </c>
      <c r="F136" s="130">
        <v>1</v>
      </c>
      <c r="G136" s="64">
        <f>F136*E136</f>
        <v>42</v>
      </c>
      <c r="H136" s="132">
        <f>G136*1.15</f>
        <v>48.3</v>
      </c>
      <c r="I136" s="133"/>
      <c r="J136" s="134"/>
      <c r="K136" s="135"/>
      <c r="L136" s="133"/>
      <c r="M136" s="136"/>
    </row>
    <row r="137" spans="1:13" ht="15.75" thickBot="1">
      <c r="A137" s="171" t="s">
        <v>117</v>
      </c>
      <c r="B137" s="138" t="s">
        <v>120</v>
      </c>
      <c r="C137" s="139">
        <v>118.8</v>
      </c>
      <c r="D137" s="140">
        <v>1</v>
      </c>
      <c r="E137" s="141">
        <f>C137/D137</f>
        <v>118.8</v>
      </c>
      <c r="F137" s="140">
        <v>1</v>
      </c>
      <c r="G137" s="142">
        <f>F137*E137</f>
        <v>118.8</v>
      </c>
      <c r="H137" s="143">
        <f>G137*1.15</f>
        <v>136.61999999999998</v>
      </c>
      <c r="I137" s="144">
        <f>SUM(H134:H137)</f>
        <v>281.52</v>
      </c>
      <c r="J137" s="145"/>
      <c r="K137" s="146"/>
      <c r="L137" s="144"/>
      <c r="M137" s="147"/>
    </row>
    <row r="138" spans="1:13" ht="15">
      <c r="A138" s="240" t="s">
        <v>29</v>
      </c>
      <c r="B138" s="198" t="s">
        <v>28</v>
      </c>
      <c r="C138" s="199">
        <v>98</v>
      </c>
      <c r="D138" s="200">
        <v>10</v>
      </c>
      <c r="E138" s="201">
        <f>C138/D138</f>
        <v>9.8</v>
      </c>
      <c r="F138" s="200">
        <v>5</v>
      </c>
      <c r="G138" s="202">
        <f>F138*E138</f>
        <v>49</v>
      </c>
      <c r="H138" s="203">
        <f>G138*1.15</f>
        <v>56.349999999999994</v>
      </c>
      <c r="I138" s="204"/>
      <c r="J138" s="205"/>
      <c r="K138" s="206"/>
      <c r="L138" s="204"/>
      <c r="M138" s="207"/>
    </row>
    <row r="139" spans="1:13" ht="15">
      <c r="A139" s="219" t="s">
        <v>29</v>
      </c>
      <c r="B139" s="220" t="s">
        <v>30</v>
      </c>
      <c r="C139" s="221">
        <v>98</v>
      </c>
      <c r="D139" s="222">
        <v>10</v>
      </c>
      <c r="E139" s="223">
        <f>C139/D139</f>
        <v>9.8</v>
      </c>
      <c r="F139" s="222">
        <v>5</v>
      </c>
      <c r="G139" s="48">
        <f>F139*E139</f>
        <v>49</v>
      </c>
      <c r="H139" s="224">
        <f>G139*1.15</f>
        <v>56.349999999999994</v>
      </c>
      <c r="I139" s="225"/>
      <c r="J139" s="226"/>
      <c r="K139" s="227"/>
      <c r="L139" s="225"/>
      <c r="M139" s="228"/>
    </row>
    <row r="140" spans="1:13" ht="15">
      <c r="A140" s="219" t="s">
        <v>148</v>
      </c>
      <c r="B140" s="220" t="s">
        <v>149</v>
      </c>
      <c r="C140" s="221">
        <v>30</v>
      </c>
      <c r="D140" s="222">
        <v>1</v>
      </c>
      <c r="E140" s="223">
        <f>C140/D140</f>
        <v>30</v>
      </c>
      <c r="F140" s="222">
        <v>1</v>
      </c>
      <c r="G140" s="48">
        <f>F140*E140</f>
        <v>30</v>
      </c>
      <c r="H140" s="224">
        <f>G140*1.15</f>
        <v>34.5</v>
      </c>
      <c r="I140" s="225"/>
      <c r="J140" s="226"/>
      <c r="K140" s="227"/>
      <c r="L140" s="225"/>
      <c r="M140" s="228"/>
    </row>
    <row r="141" spans="1:13" ht="15.75" thickBot="1">
      <c r="A141" s="229" t="s">
        <v>148</v>
      </c>
      <c r="B141" s="230" t="s">
        <v>150</v>
      </c>
      <c r="C141" s="231">
        <v>27.2</v>
      </c>
      <c r="D141" s="232">
        <v>1</v>
      </c>
      <c r="E141" s="233">
        <f>C141/D141</f>
        <v>27.2</v>
      </c>
      <c r="F141" s="232">
        <v>1</v>
      </c>
      <c r="G141" s="234">
        <f>F141*E141</f>
        <v>27.2</v>
      </c>
      <c r="H141" s="235">
        <f>G141*1.15</f>
        <v>31.279999999999998</v>
      </c>
      <c r="I141" s="236">
        <f>SUM(H138:H141)</f>
        <v>178.48</v>
      </c>
      <c r="J141" s="237"/>
      <c r="K141" s="238"/>
      <c r="L141" s="236"/>
      <c r="M141" s="239"/>
    </row>
    <row r="142" spans="1:13" ht="15">
      <c r="A142" s="172" t="s">
        <v>19</v>
      </c>
      <c r="B142" s="119" t="s">
        <v>58</v>
      </c>
      <c r="C142" s="66">
        <v>128.8</v>
      </c>
      <c r="D142" s="120">
        <v>10</v>
      </c>
      <c r="E142" s="121">
        <f>C142/D142</f>
        <v>12.88</v>
      </c>
      <c r="F142" s="120">
        <v>2</v>
      </c>
      <c r="G142" s="122">
        <f>F142*E142</f>
        <v>25.76</v>
      </c>
      <c r="H142" s="123">
        <f>G142*1.15</f>
        <v>29.624</v>
      </c>
      <c r="I142" s="124"/>
      <c r="J142" s="125"/>
      <c r="K142" s="126"/>
      <c r="L142" s="124"/>
      <c r="M142" s="127"/>
    </row>
    <row r="143" spans="1:13" ht="15">
      <c r="A143" s="170" t="s">
        <v>19</v>
      </c>
      <c r="B143" s="129" t="s">
        <v>59</v>
      </c>
      <c r="C143" s="65">
        <v>128.8</v>
      </c>
      <c r="D143" s="130">
        <v>10</v>
      </c>
      <c r="E143" s="131">
        <f>C143/D143</f>
        <v>12.88</v>
      </c>
      <c r="F143" s="130">
        <v>2</v>
      </c>
      <c r="G143" s="64">
        <f>F143*E143</f>
        <v>25.76</v>
      </c>
      <c r="H143" s="132">
        <f>G143*1.15</f>
        <v>29.624</v>
      </c>
      <c r="I143" s="133"/>
      <c r="J143" s="134"/>
      <c r="K143" s="135"/>
      <c r="L143" s="133"/>
      <c r="M143" s="136"/>
    </row>
    <row r="144" spans="1:13" ht="15">
      <c r="A144" s="170" t="s">
        <v>19</v>
      </c>
      <c r="B144" s="129" t="s">
        <v>60</v>
      </c>
      <c r="C144" s="65">
        <v>128.8</v>
      </c>
      <c r="D144" s="130">
        <v>10</v>
      </c>
      <c r="E144" s="131">
        <f>C144/D144</f>
        <v>12.88</v>
      </c>
      <c r="F144" s="130">
        <v>2</v>
      </c>
      <c r="G144" s="64">
        <f>F144*E144</f>
        <v>25.76</v>
      </c>
      <c r="H144" s="132">
        <f>G144*1.15</f>
        <v>29.624</v>
      </c>
      <c r="I144" s="133"/>
      <c r="J144" s="134"/>
      <c r="K144" s="135"/>
      <c r="L144" s="133"/>
      <c r="M144" s="136"/>
    </row>
    <row r="145" spans="1:13" ht="15">
      <c r="A145" s="170" t="s">
        <v>19</v>
      </c>
      <c r="B145" s="129" t="s">
        <v>61</v>
      </c>
      <c r="C145" s="65">
        <v>128.8</v>
      </c>
      <c r="D145" s="130">
        <v>10</v>
      </c>
      <c r="E145" s="131">
        <f>C145/D145</f>
        <v>12.88</v>
      </c>
      <c r="F145" s="130">
        <v>2</v>
      </c>
      <c r="G145" s="64">
        <f>F145*E145</f>
        <v>25.76</v>
      </c>
      <c r="H145" s="132">
        <f>G145*1.15</f>
        <v>29.624</v>
      </c>
      <c r="I145" s="133"/>
      <c r="J145" s="134"/>
      <c r="K145" s="135"/>
      <c r="L145" s="133"/>
      <c r="M145" s="136"/>
    </row>
    <row r="146" spans="1:13" ht="15">
      <c r="A146" s="170" t="s">
        <v>19</v>
      </c>
      <c r="B146" s="129" t="s">
        <v>63</v>
      </c>
      <c r="C146" s="65">
        <v>128.8</v>
      </c>
      <c r="D146" s="130">
        <v>10</v>
      </c>
      <c r="E146" s="131">
        <f>C146/D146</f>
        <v>12.88</v>
      </c>
      <c r="F146" s="130">
        <v>2</v>
      </c>
      <c r="G146" s="64">
        <f>F146*E146</f>
        <v>25.76</v>
      </c>
      <c r="H146" s="132">
        <f>G146*1.15</f>
        <v>29.624</v>
      </c>
      <c r="I146" s="133"/>
      <c r="J146" s="134"/>
      <c r="K146" s="135"/>
      <c r="L146" s="133"/>
      <c r="M146" s="136"/>
    </row>
    <row r="147" spans="1:13" ht="15">
      <c r="A147" s="170" t="s">
        <v>19</v>
      </c>
      <c r="B147" s="129" t="s">
        <v>64</v>
      </c>
      <c r="C147" s="65">
        <v>128.8</v>
      </c>
      <c r="D147" s="130">
        <v>10</v>
      </c>
      <c r="E147" s="131">
        <f>C147/D147</f>
        <v>12.88</v>
      </c>
      <c r="F147" s="130">
        <v>2</v>
      </c>
      <c r="G147" s="64">
        <f>F147*E147</f>
        <v>25.76</v>
      </c>
      <c r="H147" s="132">
        <f>G147*1.15</f>
        <v>29.624</v>
      </c>
      <c r="I147" s="133"/>
      <c r="J147" s="134"/>
      <c r="K147" s="135"/>
      <c r="L147" s="133"/>
      <c r="M147" s="136"/>
    </row>
    <row r="148" spans="1:13" ht="15">
      <c r="A148" s="170" t="s">
        <v>19</v>
      </c>
      <c r="B148" s="129" t="s">
        <v>65</v>
      </c>
      <c r="C148" s="65">
        <v>128.8</v>
      </c>
      <c r="D148" s="130">
        <v>10</v>
      </c>
      <c r="E148" s="131">
        <f>C148/D148</f>
        <v>12.88</v>
      </c>
      <c r="F148" s="130">
        <v>2</v>
      </c>
      <c r="G148" s="64">
        <f>F148*E148</f>
        <v>25.76</v>
      </c>
      <c r="H148" s="132">
        <f>G148*1.15</f>
        <v>29.624</v>
      </c>
      <c r="I148" s="133"/>
      <c r="J148" s="134"/>
      <c r="K148" s="135"/>
      <c r="L148" s="133"/>
      <c r="M148" s="136"/>
    </row>
    <row r="149" spans="1:13" ht="15">
      <c r="A149" s="170" t="s">
        <v>19</v>
      </c>
      <c r="B149" s="129" t="s">
        <v>66</v>
      </c>
      <c r="C149" s="65">
        <v>128.8</v>
      </c>
      <c r="D149" s="130">
        <v>10</v>
      </c>
      <c r="E149" s="131">
        <f>C149/D149</f>
        <v>12.88</v>
      </c>
      <c r="F149" s="130">
        <v>2</v>
      </c>
      <c r="G149" s="64">
        <f>F149*E149</f>
        <v>25.76</v>
      </c>
      <c r="H149" s="132">
        <f>G149*1.15</f>
        <v>29.624</v>
      </c>
      <c r="I149" s="133"/>
      <c r="J149" s="134"/>
      <c r="K149" s="135"/>
      <c r="L149" s="133"/>
      <c r="M149" s="136"/>
    </row>
    <row r="150" spans="1:13" ht="15">
      <c r="A150" s="170" t="s">
        <v>19</v>
      </c>
      <c r="B150" s="129" t="s">
        <v>67</v>
      </c>
      <c r="C150" s="65">
        <v>128.8</v>
      </c>
      <c r="D150" s="130">
        <v>10</v>
      </c>
      <c r="E150" s="131">
        <f>C150/D150</f>
        <v>12.88</v>
      </c>
      <c r="F150" s="130">
        <v>2</v>
      </c>
      <c r="G150" s="64">
        <f>F150*E150</f>
        <v>25.76</v>
      </c>
      <c r="H150" s="132">
        <f>G150*1.15</f>
        <v>29.624</v>
      </c>
      <c r="I150" s="133"/>
      <c r="J150" s="134"/>
      <c r="K150" s="135"/>
      <c r="L150" s="133"/>
      <c r="M150" s="136"/>
    </row>
    <row r="151" spans="1:13" ht="15">
      <c r="A151" s="128" t="s">
        <v>19</v>
      </c>
      <c r="B151" s="129" t="s">
        <v>68</v>
      </c>
      <c r="C151" s="65">
        <v>160</v>
      </c>
      <c r="D151" s="130">
        <v>12</v>
      </c>
      <c r="E151" s="131">
        <f>C151/D151</f>
        <v>13.333333333333334</v>
      </c>
      <c r="F151" s="130">
        <v>1</v>
      </c>
      <c r="G151" s="64">
        <f>F151*E151</f>
        <v>13.333333333333334</v>
      </c>
      <c r="H151" s="132">
        <f>G151*1.15</f>
        <v>15.333333333333332</v>
      </c>
      <c r="I151" s="133"/>
      <c r="J151" s="134"/>
      <c r="K151" s="135"/>
      <c r="L151" s="133"/>
      <c r="M151" s="136"/>
    </row>
    <row r="152" spans="1:13" ht="15">
      <c r="A152" s="170" t="s">
        <v>126</v>
      </c>
      <c r="B152" s="129" t="s">
        <v>127</v>
      </c>
      <c r="C152" s="65">
        <v>23.6</v>
      </c>
      <c r="D152" s="130">
        <v>1</v>
      </c>
      <c r="E152" s="131">
        <f>C152/D152</f>
        <v>23.6</v>
      </c>
      <c r="F152" s="130">
        <v>1</v>
      </c>
      <c r="G152" s="64">
        <f>F152*E152</f>
        <v>23.6</v>
      </c>
      <c r="H152" s="132">
        <f>G152*1.15</f>
        <v>27.14</v>
      </c>
      <c r="I152" s="133"/>
      <c r="J152" s="134"/>
      <c r="K152" s="135"/>
      <c r="L152" s="133"/>
      <c r="M152" s="136"/>
    </row>
    <row r="153" spans="1:13" ht="15">
      <c r="A153" s="170" t="s">
        <v>126</v>
      </c>
      <c r="B153" s="129" t="s">
        <v>128</v>
      </c>
      <c r="C153" s="65">
        <v>23.6</v>
      </c>
      <c r="D153" s="130">
        <v>1</v>
      </c>
      <c r="E153" s="131">
        <f>C153/D153</f>
        <v>23.6</v>
      </c>
      <c r="F153" s="130">
        <v>1</v>
      </c>
      <c r="G153" s="64">
        <f>F153*E153</f>
        <v>23.6</v>
      </c>
      <c r="H153" s="132">
        <f>G153*1.15</f>
        <v>27.14</v>
      </c>
      <c r="I153" s="133"/>
      <c r="J153" s="134"/>
      <c r="K153" s="135"/>
      <c r="L153" s="133"/>
      <c r="M153" s="136"/>
    </row>
    <row r="154" spans="1:13" ht="15.75" thickBot="1">
      <c r="A154" s="171" t="s">
        <v>126</v>
      </c>
      <c r="B154" s="138" t="s">
        <v>129</v>
      </c>
      <c r="C154" s="139">
        <v>22.4</v>
      </c>
      <c r="D154" s="140">
        <v>1</v>
      </c>
      <c r="E154" s="141">
        <f>C154/D154</f>
        <v>22.4</v>
      </c>
      <c r="F154" s="140">
        <v>1</v>
      </c>
      <c r="G154" s="142">
        <f>F154*E154</f>
        <v>22.4</v>
      </c>
      <c r="H154" s="143">
        <f>G154*1.15</f>
        <v>25.759999999999998</v>
      </c>
      <c r="I154" s="144">
        <f>SUM(H142:H154)</f>
        <v>361.98933333333326</v>
      </c>
      <c r="J154" s="145"/>
      <c r="K154" s="146"/>
      <c r="L154" s="144"/>
      <c r="M154" s="147"/>
    </row>
    <row r="155" spans="1:13" ht="15">
      <c r="A155" s="240" t="s">
        <v>25</v>
      </c>
      <c r="B155" s="198" t="s">
        <v>50</v>
      </c>
      <c r="C155" s="199">
        <v>99.2</v>
      </c>
      <c r="D155" s="200">
        <v>10</v>
      </c>
      <c r="E155" s="201">
        <f>C155/D155</f>
        <v>9.92</v>
      </c>
      <c r="F155" s="200">
        <v>2</v>
      </c>
      <c r="G155" s="202">
        <f>F155*E155</f>
        <v>19.84</v>
      </c>
      <c r="H155" s="203">
        <f>G155*1.15</f>
        <v>22.816</v>
      </c>
      <c r="I155" s="204"/>
      <c r="J155" s="205"/>
      <c r="K155" s="206"/>
      <c r="L155" s="204"/>
      <c r="M155" s="207"/>
    </row>
    <row r="156" spans="1:13" ht="15">
      <c r="A156" s="219" t="s">
        <v>25</v>
      </c>
      <c r="B156" s="220" t="s">
        <v>53</v>
      </c>
      <c r="C156" s="221">
        <v>99.2</v>
      </c>
      <c r="D156" s="222">
        <v>10</v>
      </c>
      <c r="E156" s="223">
        <f>C156/D156</f>
        <v>9.92</v>
      </c>
      <c r="F156" s="222">
        <v>2</v>
      </c>
      <c r="G156" s="48">
        <f>F156*E156</f>
        <v>19.84</v>
      </c>
      <c r="H156" s="224">
        <f>G156*1.15</f>
        <v>22.816</v>
      </c>
      <c r="I156" s="225"/>
      <c r="J156" s="226"/>
      <c r="K156" s="227"/>
      <c r="L156" s="225"/>
      <c r="M156" s="228"/>
    </row>
    <row r="157" spans="1:13" ht="15">
      <c r="A157" s="219" t="s">
        <v>25</v>
      </c>
      <c r="B157" s="220" t="s">
        <v>54</v>
      </c>
      <c r="C157" s="221">
        <v>99.2</v>
      </c>
      <c r="D157" s="222">
        <v>10</v>
      </c>
      <c r="E157" s="223">
        <f>C157/D157</f>
        <v>9.92</v>
      </c>
      <c r="F157" s="222">
        <v>2</v>
      </c>
      <c r="G157" s="48">
        <f>F157*E157</f>
        <v>19.84</v>
      </c>
      <c r="H157" s="224">
        <f>G157*1.15</f>
        <v>22.816</v>
      </c>
      <c r="I157" s="225"/>
      <c r="J157" s="226"/>
      <c r="K157" s="227"/>
      <c r="L157" s="225"/>
      <c r="M157" s="228"/>
    </row>
    <row r="158" spans="1:13" ht="15">
      <c r="A158" s="219" t="s">
        <v>25</v>
      </c>
      <c r="B158" s="220" t="s">
        <v>55</v>
      </c>
      <c r="C158" s="221">
        <v>99.2</v>
      </c>
      <c r="D158" s="222">
        <v>10</v>
      </c>
      <c r="E158" s="223">
        <f>C158/D158</f>
        <v>9.92</v>
      </c>
      <c r="F158" s="222">
        <v>2</v>
      </c>
      <c r="G158" s="48">
        <f>F158*E158</f>
        <v>19.84</v>
      </c>
      <c r="H158" s="224">
        <f>G158*1.15</f>
        <v>22.816</v>
      </c>
      <c r="I158" s="225"/>
      <c r="J158" s="226"/>
      <c r="K158" s="227"/>
      <c r="L158" s="225"/>
      <c r="M158" s="228"/>
    </row>
    <row r="159" spans="1:13" ht="15">
      <c r="A159" s="219" t="s">
        <v>25</v>
      </c>
      <c r="B159" s="220" t="s">
        <v>57</v>
      </c>
      <c r="C159" s="221">
        <v>99.2</v>
      </c>
      <c r="D159" s="222">
        <v>10</v>
      </c>
      <c r="E159" s="223">
        <f>C159/D159</f>
        <v>9.92</v>
      </c>
      <c r="F159" s="222">
        <v>2</v>
      </c>
      <c r="G159" s="48">
        <f>F159*E159</f>
        <v>19.84</v>
      </c>
      <c r="H159" s="224">
        <f>G159*1.15</f>
        <v>22.816</v>
      </c>
      <c r="I159" s="225"/>
      <c r="J159" s="226"/>
      <c r="K159" s="227"/>
      <c r="L159" s="225"/>
      <c r="M159" s="228"/>
    </row>
    <row r="160" spans="1:13" ht="15">
      <c r="A160" s="219" t="s">
        <v>25</v>
      </c>
      <c r="B160" s="220" t="s">
        <v>58</v>
      </c>
      <c r="C160" s="221">
        <v>128.8</v>
      </c>
      <c r="D160" s="222">
        <v>10</v>
      </c>
      <c r="E160" s="223">
        <f>C160/D160</f>
        <v>12.88</v>
      </c>
      <c r="F160" s="222">
        <v>2</v>
      </c>
      <c r="G160" s="48">
        <f>F160*E160</f>
        <v>25.76</v>
      </c>
      <c r="H160" s="224">
        <f>G160*1.15</f>
        <v>29.624</v>
      </c>
      <c r="I160" s="225"/>
      <c r="J160" s="226"/>
      <c r="K160" s="227"/>
      <c r="L160" s="225"/>
      <c r="M160" s="228"/>
    </row>
    <row r="161" spans="1:13" ht="15">
      <c r="A161" s="219" t="s">
        <v>25</v>
      </c>
      <c r="B161" s="220" t="s">
        <v>59</v>
      </c>
      <c r="C161" s="221">
        <v>128.8</v>
      </c>
      <c r="D161" s="222">
        <v>10</v>
      </c>
      <c r="E161" s="223">
        <f>C161/D161</f>
        <v>12.88</v>
      </c>
      <c r="F161" s="222">
        <v>2</v>
      </c>
      <c r="G161" s="48">
        <f>F161*E161</f>
        <v>25.76</v>
      </c>
      <c r="H161" s="224">
        <f>G161*1.15</f>
        <v>29.624</v>
      </c>
      <c r="I161" s="225"/>
      <c r="J161" s="226"/>
      <c r="K161" s="227"/>
      <c r="L161" s="225"/>
      <c r="M161" s="228"/>
    </row>
    <row r="162" spans="1:13" ht="15">
      <c r="A162" s="219" t="s">
        <v>25</v>
      </c>
      <c r="B162" s="220" t="s">
        <v>60</v>
      </c>
      <c r="C162" s="221">
        <v>128.8</v>
      </c>
      <c r="D162" s="222">
        <v>10</v>
      </c>
      <c r="E162" s="223">
        <f>C162/D162</f>
        <v>12.88</v>
      </c>
      <c r="F162" s="222">
        <v>2</v>
      </c>
      <c r="G162" s="48">
        <f>F162*E162</f>
        <v>25.76</v>
      </c>
      <c r="H162" s="224">
        <f>G162*1.15</f>
        <v>29.624</v>
      </c>
      <c r="I162" s="225"/>
      <c r="J162" s="226"/>
      <c r="K162" s="227"/>
      <c r="L162" s="225"/>
      <c r="M162" s="228"/>
    </row>
    <row r="163" spans="1:13" ht="15">
      <c r="A163" s="219" t="s">
        <v>25</v>
      </c>
      <c r="B163" s="220" t="s">
        <v>61</v>
      </c>
      <c r="C163" s="221">
        <v>128.8</v>
      </c>
      <c r="D163" s="222">
        <v>10</v>
      </c>
      <c r="E163" s="223">
        <f>C163/D163</f>
        <v>12.88</v>
      </c>
      <c r="F163" s="222">
        <v>2</v>
      </c>
      <c r="G163" s="48">
        <f>F163*E163</f>
        <v>25.76</v>
      </c>
      <c r="H163" s="224">
        <f>G163*1.15</f>
        <v>29.624</v>
      </c>
      <c r="I163" s="225"/>
      <c r="J163" s="226"/>
      <c r="K163" s="227"/>
      <c r="L163" s="225"/>
      <c r="M163" s="228"/>
    </row>
    <row r="164" spans="1:13" ht="15">
      <c r="A164" s="219" t="s">
        <v>25</v>
      </c>
      <c r="B164" s="220" t="s">
        <v>63</v>
      </c>
      <c r="C164" s="221">
        <v>128.8</v>
      </c>
      <c r="D164" s="222">
        <v>10</v>
      </c>
      <c r="E164" s="223">
        <f>C164/D164</f>
        <v>12.88</v>
      </c>
      <c r="F164" s="222">
        <v>2</v>
      </c>
      <c r="G164" s="48">
        <f>F164*E164</f>
        <v>25.76</v>
      </c>
      <c r="H164" s="224">
        <f>G164*1.15</f>
        <v>29.624</v>
      </c>
      <c r="I164" s="225"/>
      <c r="J164" s="226"/>
      <c r="K164" s="227"/>
      <c r="L164" s="225"/>
      <c r="M164" s="228"/>
    </row>
    <row r="165" spans="1:13" ht="15">
      <c r="A165" s="219" t="s">
        <v>25</v>
      </c>
      <c r="B165" s="220" t="s">
        <v>64</v>
      </c>
      <c r="C165" s="221">
        <v>128.8</v>
      </c>
      <c r="D165" s="222">
        <v>10</v>
      </c>
      <c r="E165" s="223">
        <f>C165/D165</f>
        <v>12.88</v>
      </c>
      <c r="F165" s="222">
        <v>2</v>
      </c>
      <c r="G165" s="48">
        <f>F165*E165</f>
        <v>25.76</v>
      </c>
      <c r="H165" s="224">
        <f>G165*1.15</f>
        <v>29.624</v>
      </c>
      <c r="I165" s="225"/>
      <c r="J165" s="226"/>
      <c r="K165" s="227"/>
      <c r="L165" s="225"/>
      <c r="M165" s="228"/>
    </row>
    <row r="166" spans="1:13" ht="15">
      <c r="A166" s="219" t="s">
        <v>25</v>
      </c>
      <c r="B166" s="220" t="s">
        <v>65</v>
      </c>
      <c r="C166" s="221">
        <v>128.8</v>
      </c>
      <c r="D166" s="222">
        <v>10</v>
      </c>
      <c r="E166" s="223">
        <f>C166/D166</f>
        <v>12.88</v>
      </c>
      <c r="F166" s="222">
        <v>2</v>
      </c>
      <c r="G166" s="48">
        <f>F166*E166</f>
        <v>25.76</v>
      </c>
      <c r="H166" s="224">
        <f>G166*1.15</f>
        <v>29.624</v>
      </c>
      <c r="I166" s="225"/>
      <c r="J166" s="226"/>
      <c r="K166" s="227"/>
      <c r="L166" s="225"/>
      <c r="M166" s="228"/>
    </row>
    <row r="167" spans="1:13" ht="15">
      <c r="A167" s="219" t="s">
        <v>25</v>
      </c>
      <c r="B167" s="220" t="s">
        <v>66</v>
      </c>
      <c r="C167" s="221">
        <v>128.8</v>
      </c>
      <c r="D167" s="222">
        <v>10</v>
      </c>
      <c r="E167" s="223">
        <f>C167/D167</f>
        <v>12.88</v>
      </c>
      <c r="F167" s="222">
        <v>2</v>
      </c>
      <c r="G167" s="48">
        <f>F167*E167</f>
        <v>25.76</v>
      </c>
      <c r="H167" s="224">
        <f>G167*1.15</f>
        <v>29.624</v>
      </c>
      <c r="I167" s="225"/>
      <c r="J167" s="226"/>
      <c r="K167" s="227"/>
      <c r="L167" s="225"/>
      <c r="M167" s="228"/>
    </row>
    <row r="168" spans="1:13" ht="15">
      <c r="A168" s="219" t="s">
        <v>25</v>
      </c>
      <c r="B168" s="220" t="s">
        <v>67</v>
      </c>
      <c r="C168" s="221">
        <v>128.8</v>
      </c>
      <c r="D168" s="222">
        <v>10</v>
      </c>
      <c r="E168" s="223">
        <f>C168/D168</f>
        <v>12.88</v>
      </c>
      <c r="F168" s="222">
        <v>2</v>
      </c>
      <c r="G168" s="48">
        <f>F168*E168</f>
        <v>25.76</v>
      </c>
      <c r="H168" s="224">
        <f>G168*1.15</f>
        <v>29.624</v>
      </c>
      <c r="I168" s="225"/>
      <c r="J168" s="226"/>
      <c r="K168" s="227"/>
      <c r="L168" s="225"/>
      <c r="M168" s="228"/>
    </row>
    <row r="169" spans="1:13" ht="15">
      <c r="A169" s="219" t="s">
        <v>25</v>
      </c>
      <c r="B169" s="220" t="s">
        <v>105</v>
      </c>
      <c r="C169" s="221">
        <v>21.6</v>
      </c>
      <c r="D169" s="222">
        <v>1</v>
      </c>
      <c r="E169" s="223">
        <f>C169/D169</f>
        <v>21.6</v>
      </c>
      <c r="F169" s="222">
        <v>1</v>
      </c>
      <c r="G169" s="48">
        <f>F169*E169</f>
        <v>21.6</v>
      </c>
      <c r="H169" s="224">
        <f>G169*1.15</f>
        <v>24.84</v>
      </c>
      <c r="I169" s="225"/>
      <c r="J169" s="226"/>
      <c r="K169" s="227"/>
      <c r="L169" s="225"/>
      <c r="M169" s="228"/>
    </row>
    <row r="170" spans="1:13" ht="15">
      <c r="A170" s="219" t="s">
        <v>25</v>
      </c>
      <c r="B170" s="220" t="s">
        <v>106</v>
      </c>
      <c r="C170" s="221">
        <v>21.6</v>
      </c>
      <c r="D170" s="222">
        <v>1</v>
      </c>
      <c r="E170" s="223">
        <f>C170/D170</f>
        <v>21.6</v>
      </c>
      <c r="F170" s="222">
        <v>1</v>
      </c>
      <c r="G170" s="48">
        <f>F170*E170</f>
        <v>21.6</v>
      </c>
      <c r="H170" s="224">
        <f>G170*1.15</f>
        <v>24.84</v>
      </c>
      <c r="I170" s="225"/>
      <c r="J170" s="226"/>
      <c r="K170" s="227"/>
      <c r="L170" s="225"/>
      <c r="M170" s="228"/>
    </row>
    <row r="171" spans="1:13" ht="15">
      <c r="A171" s="219" t="s">
        <v>25</v>
      </c>
      <c r="B171" s="220" t="s">
        <v>107</v>
      </c>
      <c r="C171" s="221">
        <v>21.6</v>
      </c>
      <c r="D171" s="222">
        <v>1</v>
      </c>
      <c r="E171" s="223">
        <f>C171/D171</f>
        <v>21.6</v>
      </c>
      <c r="F171" s="222">
        <v>1</v>
      </c>
      <c r="G171" s="48">
        <f>F171*E171</f>
        <v>21.6</v>
      </c>
      <c r="H171" s="224">
        <f>G171*1.15</f>
        <v>24.84</v>
      </c>
      <c r="I171" s="225"/>
      <c r="J171" s="226"/>
      <c r="K171" s="227"/>
      <c r="L171" s="225"/>
      <c r="M171" s="228"/>
    </row>
    <row r="172" spans="1:13" ht="15">
      <c r="A172" s="219" t="s">
        <v>25</v>
      </c>
      <c r="B172" s="220" t="s">
        <v>108</v>
      </c>
      <c r="C172" s="221">
        <v>21.6</v>
      </c>
      <c r="D172" s="222">
        <v>1</v>
      </c>
      <c r="E172" s="223">
        <f>C172/D172</f>
        <v>21.6</v>
      </c>
      <c r="F172" s="222">
        <v>1</v>
      </c>
      <c r="G172" s="48">
        <f>F172*E172</f>
        <v>21.6</v>
      </c>
      <c r="H172" s="224">
        <f>G172*1.15</f>
        <v>24.84</v>
      </c>
      <c r="I172" s="225"/>
      <c r="J172" s="226"/>
      <c r="K172" s="227"/>
      <c r="L172" s="225"/>
      <c r="M172" s="228"/>
    </row>
    <row r="173" spans="1:13" ht="15">
      <c r="A173" s="219" t="s">
        <v>25</v>
      </c>
      <c r="B173" s="220" t="s">
        <v>109</v>
      </c>
      <c r="C173" s="221">
        <v>21.6</v>
      </c>
      <c r="D173" s="222">
        <v>1</v>
      </c>
      <c r="E173" s="223">
        <f>C173/D173</f>
        <v>21.6</v>
      </c>
      <c r="F173" s="222">
        <v>1</v>
      </c>
      <c r="G173" s="48">
        <f>F173*E173</f>
        <v>21.6</v>
      </c>
      <c r="H173" s="224">
        <f>G173*1.15</f>
        <v>24.84</v>
      </c>
      <c r="I173" s="225"/>
      <c r="J173" s="226"/>
      <c r="K173" s="227"/>
      <c r="L173" s="225"/>
      <c r="M173" s="228"/>
    </row>
    <row r="174" spans="1:13" ht="15">
      <c r="A174" s="219" t="s">
        <v>25</v>
      </c>
      <c r="B174" s="220" t="s">
        <v>110</v>
      </c>
      <c r="C174" s="221">
        <v>21.6</v>
      </c>
      <c r="D174" s="222">
        <v>1</v>
      </c>
      <c r="E174" s="223">
        <f>C174/D174</f>
        <v>21.6</v>
      </c>
      <c r="F174" s="222">
        <v>1</v>
      </c>
      <c r="G174" s="48">
        <f>F174*E174</f>
        <v>21.6</v>
      </c>
      <c r="H174" s="224">
        <f>G174*1.15</f>
        <v>24.84</v>
      </c>
      <c r="I174" s="225"/>
      <c r="J174" s="226"/>
      <c r="K174" s="227"/>
      <c r="L174" s="225"/>
      <c r="M174" s="228"/>
    </row>
    <row r="175" spans="1:13" ht="15.75" thickBot="1">
      <c r="A175" s="253" t="s">
        <v>25</v>
      </c>
      <c r="B175" s="230" t="s">
        <v>161</v>
      </c>
      <c r="C175" s="231">
        <v>30.5</v>
      </c>
      <c r="D175" s="232">
        <v>1</v>
      </c>
      <c r="E175" s="233">
        <f>C175/D175</f>
        <v>30.5</v>
      </c>
      <c r="F175" s="232">
        <v>1</v>
      </c>
      <c r="G175" s="234">
        <f>F175*E175</f>
        <v>30.5</v>
      </c>
      <c r="H175" s="235">
        <f>G175*1.15</f>
        <v>35.074999999999996</v>
      </c>
      <c r="I175" s="236">
        <f>SUM(H155:H175)</f>
        <v>564.811</v>
      </c>
      <c r="J175" s="237"/>
      <c r="K175" s="238"/>
      <c r="L175" s="236"/>
      <c r="M175" s="239"/>
    </row>
    <row r="176" spans="1:13" ht="15">
      <c r="A176" s="118" t="s">
        <v>22</v>
      </c>
      <c r="B176" s="119" t="s">
        <v>104</v>
      </c>
      <c r="C176" s="66">
        <v>52</v>
      </c>
      <c r="D176" s="120">
        <v>1</v>
      </c>
      <c r="E176" s="121">
        <f>C176/D176</f>
        <v>52</v>
      </c>
      <c r="F176" s="120">
        <v>2</v>
      </c>
      <c r="G176" s="122">
        <f>F176*E176</f>
        <v>104</v>
      </c>
      <c r="H176" s="123">
        <f>G176*1.15</f>
        <v>119.6</v>
      </c>
      <c r="I176" s="124"/>
      <c r="J176" s="125"/>
      <c r="K176" s="126"/>
      <c r="L176" s="124"/>
      <c r="M176" s="127"/>
    </row>
    <row r="177" spans="1:13" ht="15">
      <c r="A177" s="128" t="s">
        <v>22</v>
      </c>
      <c r="B177" s="129" t="s">
        <v>103</v>
      </c>
      <c r="C177" s="64">
        <v>118.4</v>
      </c>
      <c r="D177" s="130">
        <v>1</v>
      </c>
      <c r="E177" s="131">
        <f>C177/D177</f>
        <v>118.4</v>
      </c>
      <c r="F177" s="130">
        <v>1</v>
      </c>
      <c r="G177" s="64">
        <f>F177*E177</f>
        <v>118.4</v>
      </c>
      <c r="H177" s="132">
        <f>G177*1.15</f>
        <v>136.16</v>
      </c>
      <c r="I177" s="133"/>
      <c r="J177" s="134"/>
      <c r="K177" s="135"/>
      <c r="L177" s="133"/>
      <c r="M177" s="136"/>
    </row>
    <row r="178" spans="1:13" ht="15">
      <c r="A178" s="170" t="s">
        <v>99</v>
      </c>
      <c r="B178" s="129" t="s">
        <v>100</v>
      </c>
      <c r="C178" s="65">
        <v>100.4</v>
      </c>
      <c r="D178" s="130">
        <v>1</v>
      </c>
      <c r="E178" s="131">
        <f>C178/D178</f>
        <v>100.4</v>
      </c>
      <c r="F178" s="130">
        <v>1</v>
      </c>
      <c r="G178" s="64">
        <f>F178*E178</f>
        <v>100.4</v>
      </c>
      <c r="H178" s="132">
        <f>G178*1.15</f>
        <v>115.46</v>
      </c>
      <c r="I178" s="133"/>
      <c r="J178" s="134"/>
      <c r="K178" s="135"/>
      <c r="L178" s="133"/>
      <c r="M178" s="136"/>
    </row>
    <row r="179" spans="1:13" ht="15">
      <c r="A179" s="170" t="s">
        <v>99</v>
      </c>
      <c r="B179" s="129" t="s">
        <v>101</v>
      </c>
      <c r="C179" s="65">
        <v>183.6</v>
      </c>
      <c r="D179" s="130">
        <v>1</v>
      </c>
      <c r="E179" s="131">
        <f>C179/D179</f>
        <v>183.6</v>
      </c>
      <c r="F179" s="130">
        <v>1</v>
      </c>
      <c r="G179" s="64">
        <f>F179*E179</f>
        <v>183.6</v>
      </c>
      <c r="H179" s="132">
        <f>G179*1.15</f>
        <v>211.14</v>
      </c>
      <c r="I179" s="133"/>
      <c r="J179" s="134"/>
      <c r="K179" s="135"/>
      <c r="L179" s="133"/>
      <c r="M179" s="136"/>
    </row>
    <row r="180" spans="1:13" ht="15">
      <c r="A180" s="170" t="s">
        <v>99</v>
      </c>
      <c r="B180" s="129" t="s">
        <v>102</v>
      </c>
      <c r="C180" s="65">
        <v>72</v>
      </c>
      <c r="D180" s="130">
        <v>1</v>
      </c>
      <c r="E180" s="131">
        <f>C180/D180</f>
        <v>72</v>
      </c>
      <c r="F180" s="130">
        <v>2</v>
      </c>
      <c r="G180" s="64">
        <f>F180*E180</f>
        <v>144</v>
      </c>
      <c r="H180" s="132">
        <f>G180*1.15</f>
        <v>165.6</v>
      </c>
      <c r="I180" s="133"/>
      <c r="J180" s="134"/>
      <c r="K180" s="135"/>
      <c r="L180" s="133"/>
      <c r="M180" s="136"/>
    </row>
    <row r="181" spans="1:13" ht="15.75" thickBot="1">
      <c r="A181" s="171" t="s">
        <v>99</v>
      </c>
      <c r="B181" s="138" t="s">
        <v>103</v>
      </c>
      <c r="C181" s="142">
        <v>118.4</v>
      </c>
      <c r="D181" s="140">
        <v>1</v>
      </c>
      <c r="E181" s="141">
        <f>C181/D181</f>
        <v>118.4</v>
      </c>
      <c r="F181" s="140">
        <v>1</v>
      </c>
      <c r="G181" s="142">
        <f>F181*E181</f>
        <v>118.4</v>
      </c>
      <c r="H181" s="143">
        <f>G181*1.15</f>
        <v>136.16</v>
      </c>
      <c r="I181" s="144">
        <f>SUM(H176:H181)</f>
        <v>884.1199999999999</v>
      </c>
      <c r="J181" s="145"/>
      <c r="K181" s="146"/>
      <c r="L181" s="144"/>
      <c r="M181" s="147"/>
    </row>
    <row r="182" spans="1:13" ht="15.75" thickBot="1">
      <c r="A182" s="254" t="s">
        <v>90</v>
      </c>
      <c r="B182" s="255" t="s">
        <v>91</v>
      </c>
      <c r="C182" s="256">
        <v>16</v>
      </c>
      <c r="D182" s="257">
        <v>1</v>
      </c>
      <c r="E182" s="258">
        <f>C182/D182</f>
        <v>16</v>
      </c>
      <c r="F182" s="257">
        <v>1</v>
      </c>
      <c r="G182" s="259">
        <f>F182*E182</f>
        <v>16</v>
      </c>
      <c r="H182" s="260">
        <f>G182*1.15</f>
        <v>18.4</v>
      </c>
      <c r="I182" s="261">
        <f>H182</f>
        <v>18.4</v>
      </c>
      <c r="J182" s="262"/>
      <c r="K182" s="263"/>
      <c r="L182" s="261"/>
      <c r="M182" s="264"/>
    </row>
    <row r="183" spans="1:13" ht="15">
      <c r="A183" s="118" t="s">
        <v>16</v>
      </c>
      <c r="B183" s="119" t="s">
        <v>68</v>
      </c>
      <c r="C183" s="66">
        <v>160</v>
      </c>
      <c r="D183" s="120">
        <v>12</v>
      </c>
      <c r="E183" s="121">
        <f>C183/D183</f>
        <v>13.333333333333334</v>
      </c>
      <c r="F183" s="120">
        <v>1</v>
      </c>
      <c r="G183" s="122">
        <f>F183*E183</f>
        <v>13.333333333333334</v>
      </c>
      <c r="H183" s="123">
        <f>G183*1.15</f>
        <v>15.333333333333332</v>
      </c>
      <c r="I183" s="124"/>
      <c r="J183" s="125"/>
      <c r="K183" s="126"/>
      <c r="L183" s="124"/>
      <c r="M183" s="127"/>
    </row>
    <row r="184" spans="1:13" ht="15.75" thickBot="1">
      <c r="A184" s="137" t="s">
        <v>16</v>
      </c>
      <c r="B184" s="138" t="s">
        <v>103</v>
      </c>
      <c r="C184" s="142">
        <v>118.4</v>
      </c>
      <c r="D184" s="140">
        <v>1</v>
      </c>
      <c r="E184" s="141">
        <f>C184/D184</f>
        <v>118.4</v>
      </c>
      <c r="F184" s="140">
        <v>1</v>
      </c>
      <c r="G184" s="142">
        <f>F184*E184</f>
        <v>118.4</v>
      </c>
      <c r="H184" s="143">
        <f>G184*1.15</f>
        <v>136.16</v>
      </c>
      <c r="I184" s="144">
        <f>H184+H183</f>
        <v>151.49333333333334</v>
      </c>
      <c r="J184" s="145"/>
      <c r="K184" s="146"/>
      <c r="L184" s="144"/>
      <c r="M184" s="147"/>
    </row>
    <row r="185" spans="1:13" ht="15">
      <c r="A185" s="197" t="s">
        <v>14</v>
      </c>
      <c r="B185" s="198" t="s">
        <v>68</v>
      </c>
      <c r="C185" s="199">
        <v>160</v>
      </c>
      <c r="D185" s="200">
        <v>12</v>
      </c>
      <c r="E185" s="201">
        <f>C185/D185</f>
        <v>13.333333333333334</v>
      </c>
      <c r="F185" s="200">
        <v>4</v>
      </c>
      <c r="G185" s="202">
        <f>F185*E185</f>
        <v>53.333333333333336</v>
      </c>
      <c r="H185" s="203">
        <f>G185*1.15</f>
        <v>61.33333333333333</v>
      </c>
      <c r="I185" s="204"/>
      <c r="J185" s="205"/>
      <c r="K185" s="206"/>
      <c r="L185" s="204"/>
      <c r="M185" s="207"/>
    </row>
    <row r="186" spans="1:13" ht="15">
      <c r="A186" s="219" t="s">
        <v>94</v>
      </c>
      <c r="B186" s="220" t="s">
        <v>95</v>
      </c>
      <c r="C186" s="221">
        <v>188.7</v>
      </c>
      <c r="D186" s="222">
        <v>1</v>
      </c>
      <c r="E186" s="223">
        <f>C186/D186</f>
        <v>188.7</v>
      </c>
      <c r="F186" s="222">
        <v>2</v>
      </c>
      <c r="G186" s="48">
        <f>F186*E186</f>
        <v>377.4</v>
      </c>
      <c r="H186" s="224">
        <f>G186*1.15</f>
        <v>434.00999999999993</v>
      </c>
      <c r="I186" s="225"/>
      <c r="J186" s="226"/>
      <c r="K186" s="227"/>
      <c r="L186" s="225"/>
      <c r="M186" s="228"/>
    </row>
    <row r="187" spans="1:13" ht="15">
      <c r="A187" s="219" t="s">
        <v>94</v>
      </c>
      <c r="B187" s="220" t="s">
        <v>96</v>
      </c>
      <c r="C187" s="221">
        <v>143.2</v>
      </c>
      <c r="D187" s="222">
        <v>10</v>
      </c>
      <c r="E187" s="223">
        <f>C187/D187</f>
        <v>14.319999999999999</v>
      </c>
      <c r="F187" s="222">
        <v>10</v>
      </c>
      <c r="G187" s="48">
        <f>F187*E187</f>
        <v>143.2</v>
      </c>
      <c r="H187" s="224">
        <f>G187*1.15</f>
        <v>164.67999999999998</v>
      </c>
      <c r="I187" s="225"/>
      <c r="J187" s="226"/>
      <c r="K187" s="227"/>
      <c r="L187" s="225"/>
      <c r="M187" s="228"/>
    </row>
    <row r="188" spans="1:13" ht="15">
      <c r="A188" s="219" t="s">
        <v>94</v>
      </c>
      <c r="B188" s="220" t="s">
        <v>97</v>
      </c>
      <c r="C188" s="221">
        <v>143.2</v>
      </c>
      <c r="D188" s="222">
        <v>10</v>
      </c>
      <c r="E188" s="223">
        <f>C188/D188</f>
        <v>14.319999999999999</v>
      </c>
      <c r="F188" s="222">
        <v>10</v>
      </c>
      <c r="G188" s="48">
        <f>F188*E188</f>
        <v>143.2</v>
      </c>
      <c r="H188" s="224">
        <f>G188*1.15</f>
        <v>164.67999999999998</v>
      </c>
      <c r="I188" s="225"/>
      <c r="J188" s="226"/>
      <c r="K188" s="227"/>
      <c r="L188" s="225"/>
      <c r="M188" s="228"/>
    </row>
    <row r="189" spans="1:13" ht="15">
      <c r="A189" s="219" t="s">
        <v>94</v>
      </c>
      <c r="B189" s="220" t="s">
        <v>98</v>
      </c>
      <c r="C189" s="221">
        <v>9.6</v>
      </c>
      <c r="D189" s="222">
        <v>1</v>
      </c>
      <c r="E189" s="223">
        <f>C189/D189</f>
        <v>9.6</v>
      </c>
      <c r="F189" s="222">
        <v>1</v>
      </c>
      <c r="G189" s="48">
        <f>F189*E189</f>
        <v>9.6</v>
      </c>
      <c r="H189" s="224">
        <f>G189*1.15</f>
        <v>11.04</v>
      </c>
      <c r="I189" s="225"/>
      <c r="J189" s="226"/>
      <c r="K189" s="227"/>
      <c r="L189" s="225"/>
      <c r="M189" s="228"/>
    </row>
    <row r="190" spans="1:13" ht="15">
      <c r="A190" s="219" t="s">
        <v>94</v>
      </c>
      <c r="B190" s="220" t="s">
        <v>130</v>
      </c>
      <c r="C190" s="221">
        <v>143.2</v>
      </c>
      <c r="D190" s="222">
        <v>10</v>
      </c>
      <c r="E190" s="223">
        <f>C190/D190</f>
        <v>14.319999999999999</v>
      </c>
      <c r="F190" s="222">
        <v>10</v>
      </c>
      <c r="G190" s="48">
        <f>F190*E190</f>
        <v>143.2</v>
      </c>
      <c r="H190" s="224">
        <f>G190*1.15</f>
        <v>164.67999999999998</v>
      </c>
      <c r="I190" s="225"/>
      <c r="J190" s="226"/>
      <c r="K190" s="227"/>
      <c r="L190" s="225"/>
      <c r="M190" s="228"/>
    </row>
    <row r="191" spans="1:13" ht="15.75" thickBot="1">
      <c r="A191" s="241" t="s">
        <v>94</v>
      </c>
      <c r="B191" s="209" t="s">
        <v>131</v>
      </c>
      <c r="C191" s="210">
        <v>186.4</v>
      </c>
      <c r="D191" s="211">
        <v>1</v>
      </c>
      <c r="E191" s="212">
        <f>C191/D191</f>
        <v>186.4</v>
      </c>
      <c r="F191" s="211">
        <v>1</v>
      </c>
      <c r="G191" s="213">
        <f>F191*E191</f>
        <v>186.4</v>
      </c>
      <c r="H191" s="214">
        <f>G191*1.15</f>
        <v>214.35999999999999</v>
      </c>
      <c r="I191" s="215">
        <f>SUM(H185:H191)</f>
        <v>1214.783333333333</v>
      </c>
      <c r="J191" s="216"/>
      <c r="K191" s="217"/>
      <c r="L191" s="215"/>
      <c r="M191" s="218"/>
    </row>
    <row r="192" spans="1:13" ht="15">
      <c r="A192" s="148" t="s">
        <v>158</v>
      </c>
      <c r="B192" s="149" t="s">
        <v>28</v>
      </c>
      <c r="C192" s="150">
        <v>98</v>
      </c>
      <c r="D192" s="151">
        <v>10</v>
      </c>
      <c r="E192" s="152">
        <f>C192/D192</f>
        <v>9.8</v>
      </c>
      <c r="F192" s="151">
        <v>2</v>
      </c>
      <c r="G192" s="153">
        <f>F192*E192</f>
        <v>19.6</v>
      </c>
      <c r="H192" s="154">
        <f>G192*1.15</f>
        <v>22.54</v>
      </c>
      <c r="I192" s="155"/>
      <c r="J192" s="156"/>
      <c r="K192" s="157"/>
      <c r="L192" s="155"/>
      <c r="M192" s="158"/>
    </row>
    <row r="193" spans="1:13" ht="15">
      <c r="A193" s="128" t="s">
        <v>158</v>
      </c>
      <c r="B193" s="129" t="s">
        <v>30</v>
      </c>
      <c r="C193" s="65">
        <v>98</v>
      </c>
      <c r="D193" s="130">
        <v>10</v>
      </c>
      <c r="E193" s="131">
        <f>C193/D193</f>
        <v>9.8</v>
      </c>
      <c r="F193" s="130">
        <v>2</v>
      </c>
      <c r="G193" s="64">
        <f>F193*E193</f>
        <v>19.6</v>
      </c>
      <c r="H193" s="132">
        <f>G193*1.15</f>
        <v>22.54</v>
      </c>
      <c r="I193" s="133"/>
      <c r="J193" s="134"/>
      <c r="K193" s="135"/>
      <c r="L193" s="133"/>
      <c r="M193" s="136"/>
    </row>
    <row r="194" spans="1:13" ht="15">
      <c r="A194" s="128" t="s">
        <v>158</v>
      </c>
      <c r="B194" s="129" t="s">
        <v>157</v>
      </c>
      <c r="C194" s="65">
        <v>98.4</v>
      </c>
      <c r="D194" s="130">
        <v>1</v>
      </c>
      <c r="E194" s="131">
        <f>C194/D194</f>
        <v>98.4</v>
      </c>
      <c r="F194" s="130">
        <v>1</v>
      </c>
      <c r="G194" s="64">
        <f>F194*E194</f>
        <v>98.4</v>
      </c>
      <c r="H194" s="132">
        <f>G194*1.15</f>
        <v>113.16</v>
      </c>
      <c r="I194" s="133"/>
      <c r="J194" s="134"/>
      <c r="K194" s="135"/>
      <c r="L194" s="133"/>
      <c r="M194" s="136"/>
    </row>
    <row r="195" spans="1:13" ht="15">
      <c r="A195" s="128" t="s">
        <v>158</v>
      </c>
      <c r="B195" s="129" t="s">
        <v>159</v>
      </c>
      <c r="C195" s="65">
        <v>148.8</v>
      </c>
      <c r="D195" s="130">
        <v>1</v>
      </c>
      <c r="E195" s="131">
        <f>C195/D195</f>
        <v>148.8</v>
      </c>
      <c r="F195" s="130">
        <v>1</v>
      </c>
      <c r="G195" s="64">
        <f>F195*E195</f>
        <v>148.8</v>
      </c>
      <c r="H195" s="132">
        <f>G195*1.15</f>
        <v>171.12</v>
      </c>
      <c r="I195" s="133"/>
      <c r="J195" s="134"/>
      <c r="K195" s="135"/>
      <c r="L195" s="133"/>
      <c r="M195" s="136"/>
    </row>
    <row r="196" spans="1:13" ht="15">
      <c r="A196" s="128" t="s">
        <v>158</v>
      </c>
      <c r="B196" s="129" t="s">
        <v>160</v>
      </c>
      <c r="C196" s="65">
        <v>95.2</v>
      </c>
      <c r="D196" s="130">
        <v>1</v>
      </c>
      <c r="E196" s="131">
        <f>C196/D196</f>
        <v>95.2</v>
      </c>
      <c r="F196" s="130">
        <v>1</v>
      </c>
      <c r="G196" s="64">
        <f>F196*E196</f>
        <v>95.2</v>
      </c>
      <c r="H196" s="132">
        <f>G196*1.15</f>
        <v>109.47999999999999</v>
      </c>
      <c r="I196" s="133"/>
      <c r="J196" s="134"/>
      <c r="K196" s="135"/>
      <c r="L196" s="133"/>
      <c r="M196" s="136"/>
    </row>
    <row r="197" spans="1:13" ht="15.75" thickBot="1">
      <c r="A197" s="159" t="s">
        <v>158</v>
      </c>
      <c r="B197" s="160" t="s">
        <v>181</v>
      </c>
      <c r="C197" s="161">
        <v>50</v>
      </c>
      <c r="D197" s="162">
        <v>1</v>
      </c>
      <c r="E197" s="163">
        <f>C197/D197</f>
        <v>50</v>
      </c>
      <c r="F197" s="162">
        <v>1</v>
      </c>
      <c r="G197" s="164">
        <f>F197*E197</f>
        <v>50</v>
      </c>
      <c r="H197" s="165">
        <f>G197*1.15</f>
        <v>57.49999999999999</v>
      </c>
      <c r="I197" s="166">
        <f>SUM(H192:H197)</f>
        <v>496.34000000000003</v>
      </c>
      <c r="J197" s="167"/>
      <c r="K197" s="168"/>
      <c r="L197" s="166"/>
      <c r="M197" s="169"/>
    </row>
    <row r="198" spans="1:13" ht="15">
      <c r="A198" s="72" t="s">
        <v>9</v>
      </c>
      <c r="B198" s="73" t="s">
        <v>35</v>
      </c>
      <c r="C198" s="74">
        <v>127.6</v>
      </c>
      <c r="D198" s="75">
        <v>10</v>
      </c>
      <c r="E198" s="76">
        <f>C198/D198</f>
        <v>12.76</v>
      </c>
      <c r="F198" s="75">
        <v>7</v>
      </c>
      <c r="G198" s="77">
        <f>F198*E198</f>
        <v>89.32</v>
      </c>
      <c r="H198" s="78">
        <f>G198*1.15</f>
        <v>102.71799999999999</v>
      </c>
      <c r="I198" s="107">
        <f>H198</f>
        <v>102.71799999999999</v>
      </c>
      <c r="J198" s="79"/>
      <c r="K198" s="80"/>
      <c r="L198" s="107">
        <f>I198/F198</f>
        <v>14.673999999999998</v>
      </c>
      <c r="M198" s="81"/>
    </row>
    <row r="199" spans="1:13" ht="15">
      <c r="A199" s="82" t="s">
        <v>9</v>
      </c>
      <c r="B199" s="83" t="s">
        <v>36</v>
      </c>
      <c r="C199" s="84">
        <v>127.6</v>
      </c>
      <c r="D199" s="85">
        <v>10</v>
      </c>
      <c r="E199" s="86">
        <f>C199/D199</f>
        <v>12.76</v>
      </c>
      <c r="F199" s="85">
        <v>7</v>
      </c>
      <c r="G199" s="87">
        <f>F199*E199</f>
        <v>89.32</v>
      </c>
      <c r="H199" s="88">
        <f>G199*1.15</f>
        <v>102.71799999999999</v>
      </c>
      <c r="I199" s="108">
        <f aca="true" t="shared" si="1" ref="I199:I230">H199</f>
        <v>102.71799999999999</v>
      </c>
      <c r="J199" s="89"/>
      <c r="K199" s="90"/>
      <c r="L199" s="108">
        <f aca="true" t="shared" si="2" ref="L199:L230">I199/F199</f>
        <v>14.673999999999998</v>
      </c>
      <c r="M199" s="91"/>
    </row>
    <row r="200" spans="1:13" ht="15">
      <c r="A200" s="82" t="s">
        <v>9</v>
      </c>
      <c r="B200" s="83" t="s">
        <v>41</v>
      </c>
      <c r="C200" s="84">
        <v>127.6</v>
      </c>
      <c r="D200" s="85">
        <v>10</v>
      </c>
      <c r="E200" s="86">
        <f>C200/D200</f>
        <v>12.76</v>
      </c>
      <c r="F200" s="85">
        <v>8</v>
      </c>
      <c r="G200" s="87">
        <f>F200*E200</f>
        <v>102.08</v>
      </c>
      <c r="H200" s="88">
        <f>G200*1.15</f>
        <v>117.392</v>
      </c>
      <c r="I200" s="108">
        <f t="shared" si="1"/>
        <v>117.392</v>
      </c>
      <c r="J200" s="89"/>
      <c r="K200" s="90"/>
      <c r="L200" s="108">
        <f t="shared" si="2"/>
        <v>14.674</v>
      </c>
      <c r="M200" s="91"/>
    </row>
    <row r="201" spans="1:13" ht="15">
      <c r="A201" s="82" t="s">
        <v>9</v>
      </c>
      <c r="B201" s="83" t="s">
        <v>42</v>
      </c>
      <c r="C201" s="84">
        <v>127.6</v>
      </c>
      <c r="D201" s="85">
        <v>10</v>
      </c>
      <c r="E201" s="86">
        <f>C201/D201</f>
        <v>12.76</v>
      </c>
      <c r="F201" s="85">
        <v>8</v>
      </c>
      <c r="G201" s="87">
        <f>F201*E201</f>
        <v>102.08</v>
      </c>
      <c r="H201" s="88">
        <f>G201*1.15</f>
        <v>117.392</v>
      </c>
      <c r="I201" s="108">
        <f t="shared" si="1"/>
        <v>117.392</v>
      </c>
      <c r="J201" s="89"/>
      <c r="K201" s="90"/>
      <c r="L201" s="108">
        <f t="shared" si="2"/>
        <v>14.674</v>
      </c>
      <c r="M201" s="91"/>
    </row>
    <row r="202" spans="1:13" ht="15">
      <c r="A202" s="82" t="s">
        <v>9</v>
      </c>
      <c r="B202" s="83" t="s">
        <v>44</v>
      </c>
      <c r="C202" s="84">
        <v>127.6</v>
      </c>
      <c r="D202" s="85">
        <v>10</v>
      </c>
      <c r="E202" s="86">
        <f>C202/D202</f>
        <v>12.76</v>
      </c>
      <c r="F202" s="85">
        <v>8</v>
      </c>
      <c r="G202" s="87">
        <f>F202*E202</f>
        <v>102.08</v>
      </c>
      <c r="H202" s="88">
        <f>G202*1.15</f>
        <v>117.392</v>
      </c>
      <c r="I202" s="108">
        <f t="shared" si="1"/>
        <v>117.392</v>
      </c>
      <c r="J202" s="89"/>
      <c r="K202" s="90"/>
      <c r="L202" s="108">
        <f t="shared" si="2"/>
        <v>14.674</v>
      </c>
      <c r="M202" s="91"/>
    </row>
    <row r="203" spans="1:13" ht="15">
      <c r="A203" s="82" t="s">
        <v>9</v>
      </c>
      <c r="B203" s="83" t="s">
        <v>46</v>
      </c>
      <c r="C203" s="84">
        <v>127.6</v>
      </c>
      <c r="D203" s="85">
        <v>10</v>
      </c>
      <c r="E203" s="86">
        <f>C203/D203</f>
        <v>12.76</v>
      </c>
      <c r="F203" s="85">
        <v>8</v>
      </c>
      <c r="G203" s="87">
        <f>F203*E203</f>
        <v>102.08</v>
      </c>
      <c r="H203" s="88">
        <f>G203*1.15</f>
        <v>117.392</v>
      </c>
      <c r="I203" s="108">
        <f t="shared" si="1"/>
        <v>117.392</v>
      </c>
      <c r="J203" s="89"/>
      <c r="K203" s="90"/>
      <c r="L203" s="108">
        <f t="shared" si="2"/>
        <v>14.674</v>
      </c>
      <c r="M203" s="91"/>
    </row>
    <row r="204" spans="1:13" ht="15">
      <c r="A204" s="82" t="s">
        <v>9</v>
      </c>
      <c r="B204" s="83" t="s">
        <v>47</v>
      </c>
      <c r="C204" s="84">
        <v>127.6</v>
      </c>
      <c r="D204" s="85">
        <v>10</v>
      </c>
      <c r="E204" s="86">
        <f>C204/D204</f>
        <v>12.76</v>
      </c>
      <c r="F204" s="85">
        <v>8</v>
      </c>
      <c r="G204" s="87">
        <f>F204*E204</f>
        <v>102.08</v>
      </c>
      <c r="H204" s="88">
        <f>G204*1.15</f>
        <v>117.392</v>
      </c>
      <c r="I204" s="108">
        <f t="shared" si="1"/>
        <v>117.392</v>
      </c>
      <c r="J204" s="89"/>
      <c r="K204" s="90"/>
      <c r="L204" s="108">
        <f t="shared" si="2"/>
        <v>14.674</v>
      </c>
      <c r="M204" s="91"/>
    </row>
    <row r="205" spans="1:13" ht="15">
      <c r="A205" s="82" t="s">
        <v>9</v>
      </c>
      <c r="B205" s="83" t="s">
        <v>48</v>
      </c>
      <c r="C205" s="84">
        <v>127.6</v>
      </c>
      <c r="D205" s="85">
        <v>10</v>
      </c>
      <c r="E205" s="86">
        <f>C205/D205</f>
        <v>12.76</v>
      </c>
      <c r="F205" s="85">
        <v>8</v>
      </c>
      <c r="G205" s="87">
        <f>F205*E205</f>
        <v>102.08</v>
      </c>
      <c r="H205" s="88">
        <f>G205*1.15</f>
        <v>117.392</v>
      </c>
      <c r="I205" s="108">
        <f t="shared" si="1"/>
        <v>117.392</v>
      </c>
      <c r="J205" s="89"/>
      <c r="K205" s="90"/>
      <c r="L205" s="108">
        <f t="shared" si="2"/>
        <v>14.674</v>
      </c>
      <c r="M205" s="91"/>
    </row>
    <row r="206" spans="1:13" ht="15">
      <c r="A206" s="111" t="s">
        <v>9</v>
      </c>
      <c r="B206" s="112" t="s">
        <v>191</v>
      </c>
      <c r="C206" s="113">
        <v>127.6</v>
      </c>
      <c r="D206" s="114">
        <v>10</v>
      </c>
      <c r="E206" s="115">
        <f>C206/D206</f>
        <v>12.76</v>
      </c>
      <c r="F206" s="114">
        <v>10</v>
      </c>
      <c r="G206" s="116">
        <f>F206*E206</f>
        <v>127.6</v>
      </c>
      <c r="H206" s="117">
        <f>G206*1.15</f>
        <v>146.73999999999998</v>
      </c>
      <c r="I206" s="108">
        <f t="shared" si="1"/>
        <v>146.73999999999998</v>
      </c>
      <c r="J206" s="89"/>
      <c r="K206" s="90"/>
      <c r="L206" s="108">
        <f t="shared" si="2"/>
        <v>14.673999999999998</v>
      </c>
      <c r="M206" s="91"/>
    </row>
    <row r="207" spans="1:13" ht="15">
      <c r="A207" s="82" t="s">
        <v>9</v>
      </c>
      <c r="B207" s="83" t="s">
        <v>50</v>
      </c>
      <c r="C207" s="84">
        <v>99.2</v>
      </c>
      <c r="D207" s="85">
        <v>10</v>
      </c>
      <c r="E207" s="86">
        <f>C207/D207</f>
        <v>9.92</v>
      </c>
      <c r="F207" s="85">
        <v>4</v>
      </c>
      <c r="G207" s="87">
        <f>F207*E207</f>
        <v>39.68</v>
      </c>
      <c r="H207" s="88">
        <f>G207*1.15</f>
        <v>45.632</v>
      </c>
      <c r="I207" s="108">
        <f t="shared" si="1"/>
        <v>45.632</v>
      </c>
      <c r="J207" s="89"/>
      <c r="K207" s="90"/>
      <c r="L207" s="108">
        <f t="shared" si="2"/>
        <v>11.408</v>
      </c>
      <c r="M207" s="91"/>
    </row>
    <row r="208" spans="1:13" ht="15">
      <c r="A208" s="82" t="s">
        <v>9</v>
      </c>
      <c r="B208" s="83" t="s">
        <v>53</v>
      </c>
      <c r="C208" s="84">
        <v>99.2</v>
      </c>
      <c r="D208" s="85">
        <v>10</v>
      </c>
      <c r="E208" s="86">
        <f>C208/D208</f>
        <v>9.92</v>
      </c>
      <c r="F208" s="85">
        <v>5</v>
      </c>
      <c r="G208" s="87">
        <f>F208*E208</f>
        <v>49.6</v>
      </c>
      <c r="H208" s="88">
        <f>G208*1.15</f>
        <v>57.04</v>
      </c>
      <c r="I208" s="108">
        <f t="shared" si="1"/>
        <v>57.04</v>
      </c>
      <c r="J208" s="89"/>
      <c r="K208" s="90"/>
      <c r="L208" s="108">
        <f t="shared" si="2"/>
        <v>11.408</v>
      </c>
      <c r="M208" s="91"/>
    </row>
    <row r="209" spans="1:13" ht="15">
      <c r="A209" s="82" t="s">
        <v>9</v>
      </c>
      <c r="B209" s="83" t="s">
        <v>54</v>
      </c>
      <c r="C209" s="84">
        <v>99.2</v>
      </c>
      <c r="D209" s="85">
        <v>10</v>
      </c>
      <c r="E209" s="86">
        <f>C209/D209</f>
        <v>9.92</v>
      </c>
      <c r="F209" s="85">
        <v>6</v>
      </c>
      <c r="G209" s="87">
        <f>F209*E209</f>
        <v>59.519999999999996</v>
      </c>
      <c r="H209" s="88">
        <f>G209*1.15</f>
        <v>68.448</v>
      </c>
      <c r="I209" s="108">
        <f t="shared" si="1"/>
        <v>68.448</v>
      </c>
      <c r="J209" s="89"/>
      <c r="K209" s="90"/>
      <c r="L209" s="108">
        <f t="shared" si="2"/>
        <v>11.408</v>
      </c>
      <c r="M209" s="91"/>
    </row>
    <row r="210" spans="1:13" ht="15">
      <c r="A210" s="82" t="s">
        <v>9</v>
      </c>
      <c r="B210" s="83" t="s">
        <v>55</v>
      </c>
      <c r="C210" s="84">
        <v>99.2</v>
      </c>
      <c r="D210" s="85">
        <v>10</v>
      </c>
      <c r="E210" s="86">
        <f>C210/D210</f>
        <v>9.92</v>
      </c>
      <c r="F210" s="85">
        <v>1</v>
      </c>
      <c r="G210" s="87">
        <f>F210*E210</f>
        <v>9.92</v>
      </c>
      <c r="H210" s="88">
        <f>G210*1.15</f>
        <v>11.408</v>
      </c>
      <c r="I210" s="108">
        <f t="shared" si="1"/>
        <v>11.408</v>
      </c>
      <c r="J210" s="89"/>
      <c r="K210" s="90"/>
      <c r="L210" s="108">
        <f t="shared" si="2"/>
        <v>11.408</v>
      </c>
      <c r="M210" s="91"/>
    </row>
    <row r="211" spans="1:13" ht="15">
      <c r="A211" s="82" t="s">
        <v>9</v>
      </c>
      <c r="B211" s="83" t="s">
        <v>57</v>
      </c>
      <c r="C211" s="84">
        <v>99.2</v>
      </c>
      <c r="D211" s="85">
        <v>10</v>
      </c>
      <c r="E211" s="86">
        <f>C211/D211</f>
        <v>9.92</v>
      </c>
      <c r="F211" s="85">
        <v>1</v>
      </c>
      <c r="G211" s="87">
        <f>F211*E211</f>
        <v>9.92</v>
      </c>
      <c r="H211" s="88">
        <f>G211*1.15</f>
        <v>11.408</v>
      </c>
      <c r="I211" s="108">
        <f t="shared" si="1"/>
        <v>11.408</v>
      </c>
      <c r="J211" s="89"/>
      <c r="K211" s="90"/>
      <c r="L211" s="108">
        <f t="shared" si="2"/>
        <v>11.408</v>
      </c>
      <c r="M211" s="91"/>
    </row>
    <row r="212" spans="1:13" ht="15">
      <c r="A212" s="82" t="s">
        <v>9</v>
      </c>
      <c r="B212" s="83" t="s">
        <v>60</v>
      </c>
      <c r="C212" s="84">
        <v>128.8</v>
      </c>
      <c r="D212" s="85">
        <v>10</v>
      </c>
      <c r="E212" s="86">
        <f>C212/D212</f>
        <v>12.88</v>
      </c>
      <c r="F212" s="85">
        <v>5</v>
      </c>
      <c r="G212" s="87">
        <f>F212*E212</f>
        <v>64.4</v>
      </c>
      <c r="H212" s="88">
        <f>G212*1.15</f>
        <v>74.06</v>
      </c>
      <c r="I212" s="108">
        <f t="shared" si="1"/>
        <v>74.06</v>
      </c>
      <c r="J212" s="89"/>
      <c r="K212" s="90"/>
      <c r="L212" s="108">
        <f t="shared" si="2"/>
        <v>14.812000000000001</v>
      </c>
      <c r="M212" s="91"/>
    </row>
    <row r="213" spans="1:13" ht="15">
      <c r="A213" s="82" t="s">
        <v>9</v>
      </c>
      <c r="B213" s="83" t="s">
        <v>61</v>
      </c>
      <c r="C213" s="84">
        <v>128.8</v>
      </c>
      <c r="D213" s="85">
        <v>10</v>
      </c>
      <c r="E213" s="86">
        <f>C213/D213</f>
        <v>12.88</v>
      </c>
      <c r="F213" s="85">
        <v>6</v>
      </c>
      <c r="G213" s="87">
        <f>F213*E213</f>
        <v>77.28</v>
      </c>
      <c r="H213" s="88">
        <f>G213*1.15</f>
        <v>88.872</v>
      </c>
      <c r="I213" s="108">
        <f t="shared" si="1"/>
        <v>88.872</v>
      </c>
      <c r="J213" s="89"/>
      <c r="K213" s="90"/>
      <c r="L213" s="108">
        <f t="shared" si="2"/>
        <v>14.812</v>
      </c>
      <c r="M213" s="91"/>
    </row>
    <row r="214" spans="1:13" ht="15">
      <c r="A214" s="82" t="s">
        <v>9</v>
      </c>
      <c r="B214" s="83" t="s">
        <v>63</v>
      </c>
      <c r="C214" s="84">
        <v>128.8</v>
      </c>
      <c r="D214" s="85">
        <v>10</v>
      </c>
      <c r="E214" s="86">
        <f>C214/D214</f>
        <v>12.88</v>
      </c>
      <c r="F214" s="85">
        <v>6</v>
      </c>
      <c r="G214" s="87">
        <f>F214*E214</f>
        <v>77.28</v>
      </c>
      <c r="H214" s="88">
        <f>G214*1.15</f>
        <v>88.872</v>
      </c>
      <c r="I214" s="108">
        <f t="shared" si="1"/>
        <v>88.872</v>
      </c>
      <c r="J214" s="89"/>
      <c r="K214" s="90"/>
      <c r="L214" s="108">
        <f t="shared" si="2"/>
        <v>14.812</v>
      </c>
      <c r="M214" s="91"/>
    </row>
    <row r="215" spans="1:13" ht="15">
      <c r="A215" s="82" t="s">
        <v>9</v>
      </c>
      <c r="B215" s="83" t="s">
        <v>64</v>
      </c>
      <c r="C215" s="84">
        <v>128.8</v>
      </c>
      <c r="D215" s="85">
        <v>10</v>
      </c>
      <c r="E215" s="86">
        <f>C215/D215</f>
        <v>12.88</v>
      </c>
      <c r="F215" s="85">
        <v>6</v>
      </c>
      <c r="G215" s="87">
        <f>F215*E215</f>
        <v>77.28</v>
      </c>
      <c r="H215" s="88">
        <f>G215*1.15</f>
        <v>88.872</v>
      </c>
      <c r="I215" s="108">
        <f t="shared" si="1"/>
        <v>88.872</v>
      </c>
      <c r="J215" s="89"/>
      <c r="K215" s="90"/>
      <c r="L215" s="108">
        <f t="shared" si="2"/>
        <v>14.812</v>
      </c>
      <c r="M215" s="91"/>
    </row>
    <row r="216" spans="1:13" ht="15">
      <c r="A216" s="82" t="s">
        <v>9</v>
      </c>
      <c r="B216" s="83" t="s">
        <v>65</v>
      </c>
      <c r="C216" s="84">
        <v>128.8</v>
      </c>
      <c r="D216" s="85">
        <v>10</v>
      </c>
      <c r="E216" s="86">
        <f>C216/D216</f>
        <v>12.88</v>
      </c>
      <c r="F216" s="85">
        <v>7</v>
      </c>
      <c r="G216" s="87">
        <f>F216*E216</f>
        <v>90.16000000000001</v>
      </c>
      <c r="H216" s="88">
        <f>G216*1.15</f>
        <v>103.684</v>
      </c>
      <c r="I216" s="108">
        <f t="shared" si="1"/>
        <v>103.684</v>
      </c>
      <c r="J216" s="89"/>
      <c r="K216" s="90"/>
      <c r="L216" s="108">
        <f t="shared" si="2"/>
        <v>14.812</v>
      </c>
      <c r="M216" s="91"/>
    </row>
    <row r="217" spans="1:13" ht="15">
      <c r="A217" s="82" t="s">
        <v>9</v>
      </c>
      <c r="B217" s="83" t="s">
        <v>66</v>
      </c>
      <c r="C217" s="84">
        <v>128.8</v>
      </c>
      <c r="D217" s="85">
        <v>10</v>
      </c>
      <c r="E217" s="86">
        <f>C217/D217</f>
        <v>12.88</v>
      </c>
      <c r="F217" s="85">
        <v>6</v>
      </c>
      <c r="G217" s="87">
        <f>F217*E217</f>
        <v>77.28</v>
      </c>
      <c r="H217" s="88">
        <f>G217*1.15</f>
        <v>88.872</v>
      </c>
      <c r="I217" s="108">
        <f t="shared" si="1"/>
        <v>88.872</v>
      </c>
      <c r="J217" s="89"/>
      <c r="K217" s="90"/>
      <c r="L217" s="108">
        <f t="shared" si="2"/>
        <v>14.812</v>
      </c>
      <c r="M217" s="91"/>
    </row>
    <row r="218" spans="1:13" ht="15">
      <c r="A218" s="82" t="s">
        <v>9</v>
      </c>
      <c r="B218" s="83" t="s">
        <v>67</v>
      </c>
      <c r="C218" s="84">
        <v>128.8</v>
      </c>
      <c r="D218" s="85">
        <v>10</v>
      </c>
      <c r="E218" s="86">
        <f>C218/D218</f>
        <v>12.88</v>
      </c>
      <c r="F218" s="85">
        <v>3</v>
      </c>
      <c r="G218" s="87">
        <f>F218*E218</f>
        <v>38.64</v>
      </c>
      <c r="H218" s="88">
        <f>G218*1.15</f>
        <v>44.436</v>
      </c>
      <c r="I218" s="108">
        <f t="shared" si="1"/>
        <v>44.436</v>
      </c>
      <c r="J218" s="89"/>
      <c r="K218" s="90"/>
      <c r="L218" s="108">
        <f t="shared" si="2"/>
        <v>14.812</v>
      </c>
      <c r="M218" s="91"/>
    </row>
    <row r="219" spans="1:13" ht="15">
      <c r="A219" s="82" t="s">
        <v>9</v>
      </c>
      <c r="B219" s="83" t="s">
        <v>83</v>
      </c>
      <c r="C219" s="84">
        <v>38.64</v>
      </c>
      <c r="D219" s="85">
        <v>1</v>
      </c>
      <c r="E219" s="86">
        <f>C219/D219</f>
        <v>38.64</v>
      </c>
      <c r="F219" s="85">
        <v>2</v>
      </c>
      <c r="G219" s="87">
        <f>F219*E219</f>
        <v>77.28</v>
      </c>
      <c r="H219" s="88">
        <f>G219*1.15</f>
        <v>88.872</v>
      </c>
      <c r="I219" s="108">
        <f t="shared" si="1"/>
        <v>88.872</v>
      </c>
      <c r="J219" s="89"/>
      <c r="K219" s="90"/>
      <c r="L219" s="108">
        <f t="shared" si="2"/>
        <v>44.436</v>
      </c>
      <c r="M219" s="91"/>
    </row>
    <row r="220" spans="1:13" ht="15">
      <c r="A220" s="92" t="s">
        <v>9</v>
      </c>
      <c r="B220" s="83" t="s">
        <v>104</v>
      </c>
      <c r="C220" s="84">
        <v>52</v>
      </c>
      <c r="D220" s="85">
        <v>1</v>
      </c>
      <c r="E220" s="86">
        <f>C220/D220</f>
        <v>52</v>
      </c>
      <c r="F220" s="85">
        <v>2</v>
      </c>
      <c r="G220" s="87">
        <f>F220*E220</f>
        <v>104</v>
      </c>
      <c r="H220" s="88">
        <f>G220*1.15</f>
        <v>119.6</v>
      </c>
      <c r="I220" s="108">
        <f t="shared" si="1"/>
        <v>119.6</v>
      </c>
      <c r="J220" s="89"/>
      <c r="K220" s="90"/>
      <c r="L220" s="108">
        <f t="shared" si="2"/>
        <v>59.8</v>
      </c>
      <c r="M220" s="91"/>
    </row>
    <row r="221" spans="1:13" ht="15">
      <c r="A221" s="82" t="s">
        <v>9</v>
      </c>
      <c r="B221" s="83" t="s">
        <v>103</v>
      </c>
      <c r="C221" s="87">
        <v>118.4</v>
      </c>
      <c r="D221" s="85">
        <v>1</v>
      </c>
      <c r="E221" s="86">
        <f>C221/D221</f>
        <v>118.4</v>
      </c>
      <c r="F221" s="85">
        <v>1</v>
      </c>
      <c r="G221" s="87">
        <f>F221*E221</f>
        <v>118.4</v>
      </c>
      <c r="H221" s="88">
        <f>G221*1.15</f>
        <v>136.16</v>
      </c>
      <c r="I221" s="108">
        <f t="shared" si="1"/>
        <v>136.16</v>
      </c>
      <c r="J221" s="89"/>
      <c r="K221" s="90"/>
      <c r="L221" s="108">
        <f t="shared" si="2"/>
        <v>136.16</v>
      </c>
      <c r="M221" s="91"/>
    </row>
    <row r="222" spans="1:13" ht="15">
      <c r="A222" s="82" t="s">
        <v>9</v>
      </c>
      <c r="B222" s="83" t="s">
        <v>169</v>
      </c>
      <c r="C222" s="84">
        <v>19.25</v>
      </c>
      <c r="D222" s="85">
        <v>50</v>
      </c>
      <c r="E222" s="86">
        <f>C222/D222</f>
        <v>0.385</v>
      </c>
      <c r="F222" s="85">
        <v>50</v>
      </c>
      <c r="G222" s="87">
        <f>F222*E222</f>
        <v>19.25</v>
      </c>
      <c r="H222" s="88">
        <f>G222*1.15</f>
        <v>22.1375</v>
      </c>
      <c r="I222" s="108">
        <f t="shared" si="1"/>
        <v>22.1375</v>
      </c>
      <c r="J222" s="89"/>
      <c r="K222" s="90"/>
      <c r="L222" s="108">
        <f t="shared" si="2"/>
        <v>0.44275</v>
      </c>
      <c r="M222" s="91"/>
    </row>
    <row r="223" spans="1:13" ht="15">
      <c r="A223" s="82" t="s">
        <v>9</v>
      </c>
      <c r="B223" s="83" t="s">
        <v>170</v>
      </c>
      <c r="C223" s="84">
        <v>14</v>
      </c>
      <c r="D223" s="85">
        <v>50</v>
      </c>
      <c r="E223" s="86">
        <f>C223/D223</f>
        <v>0.28</v>
      </c>
      <c r="F223" s="85">
        <v>50</v>
      </c>
      <c r="G223" s="87">
        <f>F223*E223</f>
        <v>14.000000000000002</v>
      </c>
      <c r="H223" s="88">
        <f>G223*1.15</f>
        <v>16.1</v>
      </c>
      <c r="I223" s="108">
        <f t="shared" si="1"/>
        <v>16.1</v>
      </c>
      <c r="J223" s="89"/>
      <c r="K223" s="90"/>
      <c r="L223" s="108">
        <f t="shared" si="2"/>
        <v>0.322</v>
      </c>
      <c r="M223" s="91"/>
    </row>
    <row r="224" spans="1:13" ht="15">
      <c r="A224" s="82" t="s">
        <v>9</v>
      </c>
      <c r="B224" s="83" t="s">
        <v>171</v>
      </c>
      <c r="C224" s="84">
        <v>14</v>
      </c>
      <c r="D224" s="85">
        <v>50</v>
      </c>
      <c r="E224" s="86">
        <f>C224/D224</f>
        <v>0.28</v>
      </c>
      <c r="F224" s="85">
        <v>50</v>
      </c>
      <c r="G224" s="87">
        <f>F224*E224</f>
        <v>14.000000000000002</v>
      </c>
      <c r="H224" s="88">
        <f>G224*1.15</f>
        <v>16.1</v>
      </c>
      <c r="I224" s="108">
        <f t="shared" si="1"/>
        <v>16.1</v>
      </c>
      <c r="J224" s="89"/>
      <c r="K224" s="90"/>
      <c r="L224" s="108">
        <f t="shared" si="2"/>
        <v>0.322</v>
      </c>
      <c r="M224" s="91"/>
    </row>
    <row r="225" spans="1:13" ht="15">
      <c r="A225" s="82" t="s">
        <v>9</v>
      </c>
      <c r="B225" s="83" t="s">
        <v>172</v>
      </c>
      <c r="C225" s="84">
        <v>14</v>
      </c>
      <c r="D225" s="85">
        <v>50</v>
      </c>
      <c r="E225" s="86">
        <f>C225/D225</f>
        <v>0.28</v>
      </c>
      <c r="F225" s="85">
        <v>50</v>
      </c>
      <c r="G225" s="87">
        <f>F225*E225</f>
        <v>14.000000000000002</v>
      </c>
      <c r="H225" s="88">
        <f>G225*1.15</f>
        <v>16.1</v>
      </c>
      <c r="I225" s="108">
        <f t="shared" si="1"/>
        <v>16.1</v>
      </c>
      <c r="J225" s="89"/>
      <c r="K225" s="90"/>
      <c r="L225" s="108">
        <f t="shared" si="2"/>
        <v>0.322</v>
      </c>
      <c r="M225" s="91"/>
    </row>
    <row r="226" spans="1:13" ht="15">
      <c r="A226" s="82" t="s">
        <v>9</v>
      </c>
      <c r="B226" s="83" t="s">
        <v>173</v>
      </c>
      <c r="C226" s="84">
        <v>14</v>
      </c>
      <c r="D226" s="85">
        <v>50</v>
      </c>
      <c r="E226" s="86">
        <f>C226/D226</f>
        <v>0.28</v>
      </c>
      <c r="F226" s="85">
        <v>50</v>
      </c>
      <c r="G226" s="87">
        <f>F226*E226</f>
        <v>14.000000000000002</v>
      </c>
      <c r="H226" s="88">
        <f>G226*1.15</f>
        <v>16.1</v>
      </c>
      <c r="I226" s="108">
        <f t="shared" si="1"/>
        <v>16.1</v>
      </c>
      <c r="J226" s="89"/>
      <c r="K226" s="90"/>
      <c r="L226" s="108">
        <f t="shared" si="2"/>
        <v>0.322</v>
      </c>
      <c r="M226" s="91"/>
    </row>
    <row r="227" spans="1:13" ht="15">
      <c r="A227" s="82" t="s">
        <v>9</v>
      </c>
      <c r="B227" s="83" t="s">
        <v>174</v>
      </c>
      <c r="C227" s="84">
        <v>19.25</v>
      </c>
      <c r="D227" s="85">
        <v>50</v>
      </c>
      <c r="E227" s="86">
        <f>C227/D227</f>
        <v>0.385</v>
      </c>
      <c r="F227" s="85">
        <v>50</v>
      </c>
      <c r="G227" s="87">
        <f>F227*E227</f>
        <v>19.25</v>
      </c>
      <c r="H227" s="88">
        <f>G227*1.15</f>
        <v>22.1375</v>
      </c>
      <c r="I227" s="108">
        <f t="shared" si="1"/>
        <v>22.1375</v>
      </c>
      <c r="J227" s="89"/>
      <c r="K227" s="90"/>
      <c r="L227" s="108">
        <f t="shared" si="2"/>
        <v>0.44275</v>
      </c>
      <c r="M227" s="91"/>
    </row>
    <row r="228" spans="1:13" ht="15">
      <c r="A228" s="82" t="s">
        <v>9</v>
      </c>
      <c r="B228" s="83" t="s">
        <v>175</v>
      </c>
      <c r="C228" s="84">
        <v>19.25</v>
      </c>
      <c r="D228" s="85">
        <v>50</v>
      </c>
      <c r="E228" s="86">
        <f>C228/D228</f>
        <v>0.385</v>
      </c>
      <c r="F228" s="85">
        <v>50</v>
      </c>
      <c r="G228" s="87">
        <f>F228*E228</f>
        <v>19.25</v>
      </c>
      <c r="H228" s="88">
        <f>G228*1.15</f>
        <v>22.1375</v>
      </c>
      <c r="I228" s="108">
        <f t="shared" si="1"/>
        <v>22.1375</v>
      </c>
      <c r="J228" s="89"/>
      <c r="K228" s="90"/>
      <c r="L228" s="108">
        <f t="shared" si="2"/>
        <v>0.44275</v>
      </c>
      <c r="M228" s="91"/>
    </row>
    <row r="229" spans="1:13" ht="15">
      <c r="A229" s="82" t="s">
        <v>9</v>
      </c>
      <c r="B229" s="83" t="s">
        <v>176</v>
      </c>
      <c r="C229" s="84">
        <v>19.25</v>
      </c>
      <c r="D229" s="85">
        <v>50</v>
      </c>
      <c r="E229" s="86">
        <f>C229/D229</f>
        <v>0.385</v>
      </c>
      <c r="F229" s="85">
        <v>50</v>
      </c>
      <c r="G229" s="87">
        <f>F229*E229</f>
        <v>19.25</v>
      </c>
      <c r="H229" s="88">
        <f>G229*1.15</f>
        <v>22.1375</v>
      </c>
      <c r="I229" s="108">
        <f t="shared" si="1"/>
        <v>22.1375</v>
      </c>
      <c r="J229" s="89"/>
      <c r="K229" s="90"/>
      <c r="L229" s="108">
        <f t="shared" si="2"/>
        <v>0.44275</v>
      </c>
      <c r="M229" s="91"/>
    </row>
    <row r="230" spans="1:13" ht="15.75" thickBot="1">
      <c r="A230" s="93" t="s">
        <v>9</v>
      </c>
      <c r="B230" s="94" t="s">
        <v>177</v>
      </c>
      <c r="C230" s="95">
        <v>19.25</v>
      </c>
      <c r="D230" s="96">
        <v>50</v>
      </c>
      <c r="E230" s="97">
        <f>C230/D230</f>
        <v>0.385</v>
      </c>
      <c r="F230" s="96">
        <v>50</v>
      </c>
      <c r="G230" s="98">
        <f>F230*E230</f>
        <v>19.25</v>
      </c>
      <c r="H230" s="99">
        <f>G230*1.15</f>
        <v>22.1375</v>
      </c>
      <c r="I230" s="109">
        <f t="shared" si="1"/>
        <v>22.1375</v>
      </c>
      <c r="J230" s="100"/>
      <c r="K230" s="101"/>
      <c r="L230" s="109">
        <f t="shared" si="2"/>
        <v>0.44275</v>
      </c>
      <c r="M230" s="102"/>
    </row>
    <row r="231" spans="1:13" ht="15">
      <c r="A231" s="252" t="s">
        <v>186</v>
      </c>
      <c r="B231" s="220" t="s">
        <v>53</v>
      </c>
      <c r="C231" s="221">
        <v>99.2</v>
      </c>
      <c r="D231" s="222">
        <v>10</v>
      </c>
      <c r="E231" s="223">
        <f>C231/D231</f>
        <v>9.92</v>
      </c>
      <c r="F231" s="222">
        <v>1</v>
      </c>
      <c r="G231" s="48">
        <f>F231*E231</f>
        <v>9.92</v>
      </c>
      <c r="H231" s="224">
        <f>G231*1.15</f>
        <v>11.408</v>
      </c>
      <c r="I231" s="225"/>
      <c r="J231" s="226"/>
      <c r="K231" s="227"/>
      <c r="L231" s="225"/>
      <c r="M231" s="228"/>
    </row>
    <row r="232" spans="1:13" ht="15">
      <c r="A232" s="252" t="s">
        <v>186</v>
      </c>
      <c r="B232" s="220" t="s">
        <v>60</v>
      </c>
      <c r="C232" s="221">
        <v>128.8</v>
      </c>
      <c r="D232" s="222">
        <v>10</v>
      </c>
      <c r="E232" s="223">
        <f>C232/D232</f>
        <v>12.88</v>
      </c>
      <c r="F232" s="222">
        <v>2</v>
      </c>
      <c r="G232" s="48">
        <f>F232*E232</f>
        <v>25.76</v>
      </c>
      <c r="H232" s="224">
        <f>G232*1.15</f>
        <v>29.624</v>
      </c>
      <c r="I232" s="225"/>
      <c r="J232" s="226"/>
      <c r="K232" s="227"/>
      <c r="L232" s="225"/>
      <c r="M232" s="228"/>
    </row>
    <row r="233" spans="1:13" ht="15">
      <c r="A233" s="252" t="s">
        <v>186</v>
      </c>
      <c r="B233" s="220" t="s">
        <v>67</v>
      </c>
      <c r="C233" s="221">
        <v>128.8</v>
      </c>
      <c r="D233" s="222">
        <v>10</v>
      </c>
      <c r="E233" s="223">
        <f>C233/D233</f>
        <v>12.88</v>
      </c>
      <c r="F233" s="222">
        <v>2</v>
      </c>
      <c r="G233" s="48">
        <f>F233*E233</f>
        <v>25.76</v>
      </c>
      <c r="H233" s="224">
        <f>G233*1.15</f>
        <v>29.624</v>
      </c>
      <c r="I233" s="225"/>
      <c r="J233" s="226"/>
      <c r="K233" s="227"/>
      <c r="L233" s="225"/>
      <c r="M233" s="228"/>
    </row>
    <row r="234" spans="1:13" ht="15">
      <c r="A234" s="219" t="s">
        <v>132</v>
      </c>
      <c r="B234" s="220" t="s">
        <v>133</v>
      </c>
      <c r="C234" s="221">
        <v>108.9</v>
      </c>
      <c r="D234" s="222">
        <v>1</v>
      </c>
      <c r="E234" s="223">
        <f>C234/D234</f>
        <v>108.9</v>
      </c>
      <c r="F234" s="222">
        <v>1</v>
      </c>
      <c r="G234" s="48">
        <f>F234*E234</f>
        <v>108.9</v>
      </c>
      <c r="H234" s="224">
        <f>G234*1.15</f>
        <v>125.235</v>
      </c>
      <c r="I234" s="225"/>
      <c r="J234" s="226"/>
      <c r="K234" s="227"/>
      <c r="L234" s="225"/>
      <c r="M234" s="228"/>
    </row>
    <row r="235" spans="1:13" ht="15">
      <c r="A235" s="219" t="s">
        <v>132</v>
      </c>
      <c r="B235" s="220" t="s">
        <v>134</v>
      </c>
      <c r="C235" s="221">
        <v>20.4</v>
      </c>
      <c r="D235" s="222">
        <v>1</v>
      </c>
      <c r="E235" s="223">
        <f>C235/D235</f>
        <v>20.4</v>
      </c>
      <c r="F235" s="222">
        <v>1</v>
      </c>
      <c r="G235" s="48">
        <f>F235*E235</f>
        <v>20.4</v>
      </c>
      <c r="H235" s="224">
        <f>G235*1.15</f>
        <v>23.459999999999997</v>
      </c>
      <c r="I235" s="225"/>
      <c r="J235" s="226"/>
      <c r="K235" s="227"/>
      <c r="L235" s="225"/>
      <c r="M235" s="228"/>
    </row>
    <row r="236" spans="1:13" ht="15">
      <c r="A236" s="219" t="s">
        <v>132</v>
      </c>
      <c r="B236" s="220" t="s">
        <v>135</v>
      </c>
      <c r="C236" s="221">
        <v>22.8</v>
      </c>
      <c r="D236" s="222">
        <v>1</v>
      </c>
      <c r="E236" s="223">
        <f>C236/D236</f>
        <v>22.8</v>
      </c>
      <c r="F236" s="222">
        <v>1</v>
      </c>
      <c r="G236" s="48">
        <f>F236*E236</f>
        <v>22.8</v>
      </c>
      <c r="H236" s="224">
        <f>G236*1.15</f>
        <v>26.22</v>
      </c>
      <c r="I236" s="225"/>
      <c r="J236" s="226"/>
      <c r="K236" s="227"/>
      <c r="L236" s="225"/>
      <c r="M236" s="228"/>
    </row>
    <row r="237" spans="1:13" ht="15">
      <c r="A237" s="219" t="s">
        <v>132</v>
      </c>
      <c r="B237" s="220" t="s">
        <v>136</v>
      </c>
      <c r="C237" s="221">
        <v>39.2</v>
      </c>
      <c r="D237" s="222">
        <v>1</v>
      </c>
      <c r="E237" s="223">
        <f>C237/D237</f>
        <v>39.2</v>
      </c>
      <c r="F237" s="222">
        <v>1</v>
      </c>
      <c r="G237" s="48">
        <f>F237*E237</f>
        <v>39.2</v>
      </c>
      <c r="H237" s="224">
        <f>G237*1.15</f>
        <v>45.08</v>
      </c>
      <c r="I237" s="225"/>
      <c r="J237" s="226"/>
      <c r="K237" s="227"/>
      <c r="L237" s="225"/>
      <c r="M237" s="228"/>
    </row>
    <row r="238" spans="1:13" ht="15">
      <c r="A238" s="219" t="s">
        <v>132</v>
      </c>
      <c r="B238" s="220" t="s">
        <v>137</v>
      </c>
      <c r="C238" s="221">
        <v>39.2</v>
      </c>
      <c r="D238" s="222">
        <v>1</v>
      </c>
      <c r="E238" s="223">
        <f>C238/D238</f>
        <v>39.2</v>
      </c>
      <c r="F238" s="222">
        <v>1</v>
      </c>
      <c r="G238" s="48">
        <f>F238*E238</f>
        <v>39.2</v>
      </c>
      <c r="H238" s="224">
        <f>G238*1.15</f>
        <v>45.08</v>
      </c>
      <c r="I238" s="225"/>
      <c r="J238" s="226"/>
      <c r="K238" s="227"/>
      <c r="L238" s="225"/>
      <c r="M238" s="228"/>
    </row>
    <row r="239" spans="1:13" ht="15.75" thickBot="1">
      <c r="A239" s="229" t="s">
        <v>132</v>
      </c>
      <c r="B239" s="230" t="s">
        <v>138</v>
      </c>
      <c r="C239" s="231">
        <v>39.2</v>
      </c>
      <c r="D239" s="232">
        <v>1</v>
      </c>
      <c r="E239" s="233">
        <f>C239/D239</f>
        <v>39.2</v>
      </c>
      <c r="F239" s="232">
        <v>1</v>
      </c>
      <c r="G239" s="234">
        <f>F239*E239</f>
        <v>39.2</v>
      </c>
      <c r="H239" s="235">
        <f>G239*1.15</f>
        <v>45.08</v>
      </c>
      <c r="I239" s="236">
        <f>SUM(H231:H239)</f>
        <v>380.811</v>
      </c>
      <c r="J239" s="237"/>
      <c r="K239" s="238"/>
      <c r="L239" s="236"/>
      <c r="M239" s="239"/>
    </row>
    <row r="240" spans="1:13" ht="15">
      <c r="A240" s="118" t="s">
        <v>204</v>
      </c>
      <c r="B240" s="119" t="s">
        <v>187</v>
      </c>
      <c r="C240" s="66">
        <v>127.6</v>
      </c>
      <c r="D240" s="120">
        <v>10</v>
      </c>
      <c r="E240" s="121">
        <f>C240/D240</f>
        <v>12.76</v>
      </c>
      <c r="F240" s="120">
        <v>10</v>
      </c>
      <c r="G240" s="122">
        <f>F240*E240</f>
        <v>127.6</v>
      </c>
      <c r="H240" s="123">
        <f>G240*1.01</f>
        <v>128.876</v>
      </c>
      <c r="I240" s="124"/>
      <c r="J240" s="125"/>
      <c r="K240" s="126"/>
      <c r="L240" s="124"/>
      <c r="M240" s="127"/>
    </row>
    <row r="241" spans="1:13" ht="15">
      <c r="A241" s="128" t="s">
        <v>204</v>
      </c>
      <c r="B241" s="129" t="s">
        <v>188</v>
      </c>
      <c r="C241" s="65">
        <v>127.6</v>
      </c>
      <c r="D241" s="130">
        <v>10</v>
      </c>
      <c r="E241" s="131">
        <f>C241/D241</f>
        <v>12.76</v>
      </c>
      <c r="F241" s="130">
        <v>10</v>
      </c>
      <c r="G241" s="64">
        <f>F241*E241</f>
        <v>127.6</v>
      </c>
      <c r="H241" s="132">
        <f aca="true" t="shared" si="3" ref="H241:H256">G241*1.01</f>
        <v>128.876</v>
      </c>
      <c r="I241" s="133"/>
      <c r="J241" s="134"/>
      <c r="K241" s="135"/>
      <c r="L241" s="133"/>
      <c r="M241" s="136"/>
    </row>
    <row r="242" spans="1:13" ht="15">
      <c r="A242" s="128" t="s">
        <v>204</v>
      </c>
      <c r="B242" s="129" t="s">
        <v>189</v>
      </c>
      <c r="C242" s="65">
        <v>127.6</v>
      </c>
      <c r="D242" s="130">
        <v>10</v>
      </c>
      <c r="E242" s="131">
        <f>C242/D242</f>
        <v>12.76</v>
      </c>
      <c r="F242" s="130">
        <v>10</v>
      </c>
      <c r="G242" s="64">
        <f>F242*E242</f>
        <v>127.6</v>
      </c>
      <c r="H242" s="132">
        <f t="shared" si="3"/>
        <v>128.876</v>
      </c>
      <c r="I242" s="133"/>
      <c r="J242" s="134"/>
      <c r="K242" s="135"/>
      <c r="L242" s="133"/>
      <c r="M242" s="136"/>
    </row>
    <row r="243" spans="1:13" ht="15">
      <c r="A243" s="128" t="s">
        <v>204</v>
      </c>
      <c r="B243" s="129" t="s">
        <v>190</v>
      </c>
      <c r="C243" s="65">
        <v>127.6</v>
      </c>
      <c r="D243" s="130">
        <v>10</v>
      </c>
      <c r="E243" s="131">
        <f>C243/D243</f>
        <v>12.76</v>
      </c>
      <c r="F243" s="130">
        <v>10</v>
      </c>
      <c r="G243" s="64">
        <f>F243*E243</f>
        <v>127.6</v>
      </c>
      <c r="H243" s="132">
        <f t="shared" si="3"/>
        <v>128.876</v>
      </c>
      <c r="I243" s="133"/>
      <c r="J243" s="134"/>
      <c r="K243" s="135"/>
      <c r="L243" s="133"/>
      <c r="M243" s="136"/>
    </row>
    <row r="244" spans="1:13" ht="15">
      <c r="A244" s="128" t="s">
        <v>204</v>
      </c>
      <c r="B244" s="129" t="s">
        <v>191</v>
      </c>
      <c r="C244" s="65">
        <v>127.6</v>
      </c>
      <c r="D244" s="130">
        <v>10</v>
      </c>
      <c r="E244" s="131">
        <f>C244/D244</f>
        <v>12.76</v>
      </c>
      <c r="F244" s="130">
        <v>10</v>
      </c>
      <c r="G244" s="64">
        <f>F244*E244</f>
        <v>127.6</v>
      </c>
      <c r="H244" s="132">
        <f t="shared" si="3"/>
        <v>128.876</v>
      </c>
      <c r="I244" s="133"/>
      <c r="J244" s="134"/>
      <c r="K244" s="135"/>
      <c r="L244" s="133"/>
      <c r="M244" s="136"/>
    </row>
    <row r="245" spans="1:13" ht="15">
      <c r="A245" s="128" t="s">
        <v>204</v>
      </c>
      <c r="B245" s="129" t="s">
        <v>192</v>
      </c>
      <c r="C245" s="65">
        <v>127.6</v>
      </c>
      <c r="D245" s="130">
        <v>10</v>
      </c>
      <c r="E245" s="131">
        <f>C245/D245</f>
        <v>12.76</v>
      </c>
      <c r="F245" s="130">
        <v>10</v>
      </c>
      <c r="G245" s="64">
        <f>F245*E245</f>
        <v>127.6</v>
      </c>
      <c r="H245" s="132">
        <f t="shared" si="3"/>
        <v>128.876</v>
      </c>
      <c r="I245" s="133"/>
      <c r="J245" s="134"/>
      <c r="K245" s="135"/>
      <c r="L245" s="133"/>
      <c r="M245" s="136"/>
    </row>
    <row r="246" spans="1:13" ht="15">
      <c r="A246" s="128" t="s">
        <v>204</v>
      </c>
      <c r="B246" s="129" t="s">
        <v>193</v>
      </c>
      <c r="C246" s="65">
        <v>127.6</v>
      </c>
      <c r="D246" s="130">
        <v>10</v>
      </c>
      <c r="E246" s="131">
        <f>C246/D246</f>
        <v>12.76</v>
      </c>
      <c r="F246" s="130">
        <v>10</v>
      </c>
      <c r="G246" s="64">
        <f>F246*E246</f>
        <v>127.6</v>
      </c>
      <c r="H246" s="132">
        <f t="shared" si="3"/>
        <v>128.876</v>
      </c>
      <c r="I246" s="133"/>
      <c r="J246" s="134"/>
      <c r="K246" s="135"/>
      <c r="L246" s="133"/>
      <c r="M246" s="136"/>
    </row>
    <row r="247" spans="1:13" ht="15">
      <c r="A247" s="128" t="s">
        <v>204</v>
      </c>
      <c r="B247" s="129" t="s">
        <v>194</v>
      </c>
      <c r="C247" s="65">
        <v>127.6</v>
      </c>
      <c r="D247" s="130">
        <v>10</v>
      </c>
      <c r="E247" s="131">
        <f>C247/D247</f>
        <v>12.76</v>
      </c>
      <c r="F247" s="130">
        <v>10</v>
      </c>
      <c r="G247" s="64">
        <f>F247*E247</f>
        <v>127.6</v>
      </c>
      <c r="H247" s="132">
        <f t="shared" si="3"/>
        <v>128.876</v>
      </c>
      <c r="I247" s="133"/>
      <c r="J247" s="134"/>
      <c r="K247" s="135"/>
      <c r="L247" s="133"/>
      <c r="M247" s="136"/>
    </row>
    <row r="248" spans="1:13" ht="15">
      <c r="A248" s="128" t="s">
        <v>204</v>
      </c>
      <c r="B248" s="129" t="s">
        <v>195</v>
      </c>
      <c r="C248" s="65">
        <v>127.6</v>
      </c>
      <c r="D248" s="130">
        <v>10</v>
      </c>
      <c r="E248" s="131">
        <f>C248/D248</f>
        <v>12.76</v>
      </c>
      <c r="F248" s="130">
        <v>10</v>
      </c>
      <c r="G248" s="64">
        <f>F248*E248</f>
        <v>127.6</v>
      </c>
      <c r="H248" s="132">
        <f t="shared" si="3"/>
        <v>128.876</v>
      </c>
      <c r="I248" s="133"/>
      <c r="J248" s="134"/>
      <c r="K248" s="135"/>
      <c r="L248" s="133"/>
      <c r="M248" s="136"/>
    </row>
    <row r="249" spans="1:13" ht="15">
      <c r="A249" s="128" t="s">
        <v>204</v>
      </c>
      <c r="B249" s="129" t="s">
        <v>196</v>
      </c>
      <c r="C249" s="65">
        <v>127.6</v>
      </c>
      <c r="D249" s="130">
        <v>10</v>
      </c>
      <c r="E249" s="131">
        <f>C249/D249</f>
        <v>12.76</v>
      </c>
      <c r="F249" s="130">
        <v>10</v>
      </c>
      <c r="G249" s="64">
        <f>F249*E249</f>
        <v>127.6</v>
      </c>
      <c r="H249" s="132">
        <f t="shared" si="3"/>
        <v>128.876</v>
      </c>
      <c r="I249" s="133"/>
      <c r="J249" s="134"/>
      <c r="K249" s="135"/>
      <c r="L249" s="133"/>
      <c r="M249" s="136"/>
    </row>
    <row r="250" spans="1:13" ht="15">
      <c r="A250" s="128" t="s">
        <v>204</v>
      </c>
      <c r="B250" s="129" t="s">
        <v>197</v>
      </c>
      <c r="C250" s="65">
        <v>127.6</v>
      </c>
      <c r="D250" s="130">
        <v>10</v>
      </c>
      <c r="E250" s="131">
        <f>C250/D250</f>
        <v>12.76</v>
      </c>
      <c r="F250" s="130">
        <v>10</v>
      </c>
      <c r="G250" s="64">
        <f>F250*E250</f>
        <v>127.6</v>
      </c>
      <c r="H250" s="132">
        <f t="shared" si="3"/>
        <v>128.876</v>
      </c>
      <c r="I250" s="133"/>
      <c r="J250" s="134"/>
      <c r="K250" s="135"/>
      <c r="L250" s="133"/>
      <c r="M250" s="136"/>
    </row>
    <row r="251" spans="1:13" ht="15">
      <c r="A251" s="128" t="s">
        <v>204</v>
      </c>
      <c r="B251" s="129" t="s">
        <v>198</v>
      </c>
      <c r="C251" s="65">
        <v>127.6</v>
      </c>
      <c r="D251" s="130">
        <v>10</v>
      </c>
      <c r="E251" s="131">
        <f>C251/D251</f>
        <v>12.76</v>
      </c>
      <c r="F251" s="130">
        <v>10</v>
      </c>
      <c r="G251" s="64">
        <f>F251*E251</f>
        <v>127.6</v>
      </c>
      <c r="H251" s="132">
        <f t="shared" si="3"/>
        <v>128.876</v>
      </c>
      <c r="I251" s="133"/>
      <c r="J251" s="134"/>
      <c r="K251" s="135"/>
      <c r="L251" s="133"/>
      <c r="M251" s="136"/>
    </row>
    <row r="252" spans="1:13" ht="15">
      <c r="A252" s="128" t="s">
        <v>204</v>
      </c>
      <c r="B252" s="129" t="s">
        <v>199</v>
      </c>
      <c r="C252" s="65">
        <v>30.8</v>
      </c>
      <c r="D252" s="130">
        <v>1</v>
      </c>
      <c r="E252" s="131">
        <f>C252/D252</f>
        <v>30.8</v>
      </c>
      <c r="F252" s="130">
        <v>5</v>
      </c>
      <c r="G252" s="64">
        <f>F252*E252</f>
        <v>154</v>
      </c>
      <c r="H252" s="132">
        <f t="shared" si="3"/>
        <v>155.54</v>
      </c>
      <c r="I252" s="133"/>
      <c r="J252" s="134"/>
      <c r="K252" s="135"/>
      <c r="L252" s="133"/>
      <c r="M252" s="136"/>
    </row>
    <row r="253" spans="1:13" ht="15">
      <c r="A253" s="128" t="s">
        <v>204</v>
      </c>
      <c r="B253" s="129" t="s">
        <v>200</v>
      </c>
      <c r="C253" s="65">
        <v>34.1</v>
      </c>
      <c r="D253" s="130">
        <v>1</v>
      </c>
      <c r="E253" s="131">
        <f>C253/D253</f>
        <v>34.1</v>
      </c>
      <c r="F253" s="130">
        <v>5</v>
      </c>
      <c r="G253" s="64">
        <f>F253*E253</f>
        <v>170.5</v>
      </c>
      <c r="H253" s="132">
        <f t="shared" si="3"/>
        <v>172.205</v>
      </c>
      <c r="I253" s="133"/>
      <c r="J253" s="134"/>
      <c r="K253" s="135"/>
      <c r="L253" s="133"/>
      <c r="M253" s="136"/>
    </row>
    <row r="254" spans="1:13" ht="15">
      <c r="A254" s="128" t="s">
        <v>204</v>
      </c>
      <c r="B254" s="129" t="s">
        <v>201</v>
      </c>
      <c r="C254" s="65">
        <v>30.8</v>
      </c>
      <c r="D254" s="130">
        <v>1</v>
      </c>
      <c r="E254" s="131">
        <f>C254/D254</f>
        <v>30.8</v>
      </c>
      <c r="F254" s="130">
        <v>5</v>
      </c>
      <c r="G254" s="64">
        <f>F254*E254</f>
        <v>154</v>
      </c>
      <c r="H254" s="132">
        <f t="shared" si="3"/>
        <v>155.54</v>
      </c>
      <c r="I254" s="133"/>
      <c r="J254" s="134"/>
      <c r="K254" s="135"/>
      <c r="L254" s="133"/>
      <c r="M254" s="136"/>
    </row>
    <row r="255" spans="1:13" ht="15">
      <c r="A255" s="128" t="s">
        <v>204</v>
      </c>
      <c r="B255" s="129" t="s">
        <v>202</v>
      </c>
      <c r="C255" s="65">
        <v>30.8</v>
      </c>
      <c r="D255" s="130">
        <v>1</v>
      </c>
      <c r="E255" s="131">
        <f>C255/D255</f>
        <v>30.8</v>
      </c>
      <c r="F255" s="130">
        <v>5</v>
      </c>
      <c r="G255" s="64">
        <f>F255*E255</f>
        <v>154</v>
      </c>
      <c r="H255" s="132">
        <f t="shared" si="3"/>
        <v>155.54</v>
      </c>
      <c r="I255" s="133"/>
      <c r="J255" s="134"/>
      <c r="K255" s="135"/>
      <c r="L255" s="133"/>
      <c r="M255" s="136"/>
    </row>
    <row r="256" spans="1:13" ht="15.75" thickBot="1">
      <c r="A256" s="137" t="s">
        <v>204</v>
      </c>
      <c r="B256" s="138" t="s">
        <v>203</v>
      </c>
      <c r="C256" s="139">
        <v>84</v>
      </c>
      <c r="D256" s="140">
        <v>1</v>
      </c>
      <c r="E256" s="141">
        <f>C256/D256</f>
        <v>84</v>
      </c>
      <c r="F256" s="140">
        <v>5</v>
      </c>
      <c r="G256" s="142">
        <f>F256*E256</f>
        <v>420</v>
      </c>
      <c r="H256" s="143">
        <f t="shared" si="3"/>
        <v>424.2</v>
      </c>
      <c r="I256" s="144">
        <f>SUM(H240:H256)</f>
        <v>2609.537</v>
      </c>
      <c r="J256" s="145"/>
      <c r="K256" s="146"/>
      <c r="L256" s="144"/>
      <c r="M256" s="147"/>
    </row>
    <row r="257" spans="1:13" ht="15">
      <c r="A257" s="71" t="s">
        <v>15</v>
      </c>
      <c r="B257" s="67" t="s">
        <v>35</v>
      </c>
      <c r="C257" s="58">
        <v>127.6</v>
      </c>
      <c r="D257" s="59">
        <v>10</v>
      </c>
      <c r="E257" s="68">
        <f>C257/D257</f>
        <v>12.76</v>
      </c>
      <c r="F257" s="59">
        <v>1</v>
      </c>
      <c r="G257" s="69">
        <f>F257*E257</f>
        <v>12.76</v>
      </c>
      <c r="H257" s="70">
        <f>G257*1.01</f>
        <v>12.887599999999999</v>
      </c>
      <c r="I257" s="106"/>
      <c r="J257" s="53"/>
      <c r="K257" s="54"/>
      <c r="L257" s="106"/>
      <c r="M257" s="55"/>
    </row>
    <row r="258" spans="1:13" ht="15">
      <c r="A258" s="42" t="s">
        <v>15</v>
      </c>
      <c r="B258" s="60" t="s">
        <v>36</v>
      </c>
      <c r="C258" s="25">
        <v>127.6</v>
      </c>
      <c r="D258" s="26">
        <v>10</v>
      </c>
      <c r="E258" s="27">
        <f>C258/D258</f>
        <v>12.76</v>
      </c>
      <c r="F258" s="26">
        <v>1</v>
      </c>
      <c r="G258" s="28">
        <f>F258*E258</f>
        <v>12.76</v>
      </c>
      <c r="H258" s="70">
        <f aca="true" t="shared" si="4" ref="H258:H287">G258*1.01</f>
        <v>12.887599999999999</v>
      </c>
      <c r="I258" s="104"/>
      <c r="J258" s="10"/>
      <c r="K258" s="11"/>
      <c r="L258" s="104"/>
      <c r="M258" s="37"/>
    </row>
    <row r="259" spans="1:13" ht="15">
      <c r="A259" s="35" t="s">
        <v>15</v>
      </c>
      <c r="B259" s="60" t="s">
        <v>41</v>
      </c>
      <c r="C259" s="25">
        <v>127.6</v>
      </c>
      <c r="D259" s="26">
        <v>10</v>
      </c>
      <c r="E259" s="27">
        <f>C259/D259</f>
        <v>12.76</v>
      </c>
      <c r="F259" s="26">
        <v>1</v>
      </c>
      <c r="G259" s="28">
        <f>F259*E259</f>
        <v>12.76</v>
      </c>
      <c r="H259" s="70">
        <f t="shared" si="4"/>
        <v>12.887599999999999</v>
      </c>
      <c r="I259" s="104"/>
      <c r="J259" s="10"/>
      <c r="K259" s="11"/>
      <c r="L259" s="104"/>
      <c r="M259" s="37"/>
    </row>
    <row r="260" spans="1:13" ht="15">
      <c r="A260" s="35" t="s">
        <v>15</v>
      </c>
      <c r="B260" s="60" t="s">
        <v>42</v>
      </c>
      <c r="C260" s="25">
        <v>127.6</v>
      </c>
      <c r="D260" s="26">
        <v>10</v>
      </c>
      <c r="E260" s="27">
        <f>C260/D260</f>
        <v>12.76</v>
      </c>
      <c r="F260" s="26">
        <v>1</v>
      </c>
      <c r="G260" s="28">
        <f>F260*E260</f>
        <v>12.76</v>
      </c>
      <c r="H260" s="70">
        <f t="shared" si="4"/>
        <v>12.887599999999999</v>
      </c>
      <c r="I260" s="104"/>
      <c r="J260" s="10"/>
      <c r="K260" s="11"/>
      <c r="L260" s="104"/>
      <c r="M260" s="37"/>
    </row>
    <row r="261" spans="1:13" ht="15">
      <c r="A261" s="35" t="s">
        <v>15</v>
      </c>
      <c r="B261" s="60" t="s">
        <v>44</v>
      </c>
      <c r="C261" s="25">
        <v>127.6</v>
      </c>
      <c r="D261" s="26">
        <v>10</v>
      </c>
      <c r="E261" s="27">
        <f>C261/D261</f>
        <v>12.76</v>
      </c>
      <c r="F261" s="26">
        <v>1</v>
      </c>
      <c r="G261" s="28">
        <f>F261*E261</f>
        <v>12.76</v>
      </c>
      <c r="H261" s="70">
        <f t="shared" si="4"/>
        <v>12.887599999999999</v>
      </c>
      <c r="I261" s="104"/>
      <c r="J261" s="10"/>
      <c r="K261" s="11"/>
      <c r="L261" s="104"/>
      <c r="M261" s="37"/>
    </row>
    <row r="262" spans="1:13" ht="15">
      <c r="A262" s="35" t="s">
        <v>15</v>
      </c>
      <c r="B262" s="60" t="s">
        <v>46</v>
      </c>
      <c r="C262" s="25">
        <v>127.6</v>
      </c>
      <c r="D262" s="26">
        <v>10</v>
      </c>
      <c r="E262" s="27">
        <f>C262/D262</f>
        <v>12.76</v>
      </c>
      <c r="F262" s="26">
        <v>1</v>
      </c>
      <c r="G262" s="28">
        <f>F262*E262</f>
        <v>12.76</v>
      </c>
      <c r="H262" s="70">
        <f t="shared" si="4"/>
        <v>12.887599999999999</v>
      </c>
      <c r="I262" s="104"/>
      <c r="J262" s="10"/>
      <c r="K262" s="11"/>
      <c r="L262" s="104"/>
      <c r="M262" s="37"/>
    </row>
    <row r="263" spans="1:13" ht="15">
      <c r="A263" s="35" t="s">
        <v>15</v>
      </c>
      <c r="B263" s="60" t="s">
        <v>47</v>
      </c>
      <c r="C263" s="25">
        <v>127.6</v>
      </c>
      <c r="D263" s="26">
        <v>10</v>
      </c>
      <c r="E263" s="27">
        <f>C263/D263</f>
        <v>12.76</v>
      </c>
      <c r="F263" s="26">
        <v>1</v>
      </c>
      <c r="G263" s="28">
        <f>F263*E263</f>
        <v>12.76</v>
      </c>
      <c r="H263" s="70">
        <f t="shared" si="4"/>
        <v>12.887599999999999</v>
      </c>
      <c r="I263" s="104"/>
      <c r="J263" s="10"/>
      <c r="K263" s="11"/>
      <c r="L263" s="104"/>
      <c r="M263" s="37"/>
    </row>
    <row r="264" spans="1:13" ht="15">
      <c r="A264" s="35" t="s">
        <v>15</v>
      </c>
      <c r="B264" s="60" t="s">
        <v>48</v>
      </c>
      <c r="C264" s="25">
        <v>127.6</v>
      </c>
      <c r="D264" s="26">
        <v>10</v>
      </c>
      <c r="E264" s="27">
        <f>C264/D264</f>
        <v>12.76</v>
      </c>
      <c r="F264" s="26">
        <v>1</v>
      </c>
      <c r="G264" s="28">
        <f>F264*E264</f>
        <v>12.76</v>
      </c>
      <c r="H264" s="70">
        <f t="shared" si="4"/>
        <v>12.887599999999999</v>
      </c>
      <c r="I264" s="104"/>
      <c r="J264" s="10"/>
      <c r="K264" s="11"/>
      <c r="L264" s="104"/>
      <c r="M264" s="37"/>
    </row>
    <row r="265" spans="1:13" ht="15">
      <c r="A265" s="42" t="s">
        <v>15</v>
      </c>
      <c r="B265" s="60" t="s">
        <v>50</v>
      </c>
      <c r="C265" s="25">
        <v>99.2</v>
      </c>
      <c r="D265" s="26">
        <v>10</v>
      </c>
      <c r="E265" s="27">
        <f>C265/D265</f>
        <v>9.92</v>
      </c>
      <c r="F265" s="26">
        <v>1</v>
      </c>
      <c r="G265" s="28">
        <f>F265*E265</f>
        <v>9.92</v>
      </c>
      <c r="H265" s="70">
        <f t="shared" si="4"/>
        <v>10.0192</v>
      </c>
      <c r="I265" s="104"/>
      <c r="J265" s="10"/>
      <c r="K265" s="11"/>
      <c r="L265" s="104"/>
      <c r="M265" s="37"/>
    </row>
    <row r="266" spans="1:13" ht="15">
      <c r="A266" s="42" t="s">
        <v>15</v>
      </c>
      <c r="B266" s="60" t="s">
        <v>53</v>
      </c>
      <c r="C266" s="25">
        <v>99.2</v>
      </c>
      <c r="D266" s="26">
        <v>10</v>
      </c>
      <c r="E266" s="27">
        <f>C266/D266</f>
        <v>9.92</v>
      </c>
      <c r="F266" s="26">
        <v>2</v>
      </c>
      <c r="G266" s="28">
        <f>F266*E266</f>
        <v>19.84</v>
      </c>
      <c r="H266" s="70">
        <f t="shared" si="4"/>
        <v>20.0384</v>
      </c>
      <c r="I266" s="104"/>
      <c r="J266" s="10"/>
      <c r="K266" s="11"/>
      <c r="L266" s="104"/>
      <c r="M266" s="37"/>
    </row>
    <row r="267" spans="1:13" ht="15">
      <c r="A267" s="42" t="s">
        <v>15</v>
      </c>
      <c r="B267" s="60" t="s">
        <v>54</v>
      </c>
      <c r="C267" s="25">
        <v>99.2</v>
      </c>
      <c r="D267" s="26">
        <v>10</v>
      </c>
      <c r="E267" s="27">
        <f>C267/D267</f>
        <v>9.92</v>
      </c>
      <c r="F267" s="26">
        <v>2</v>
      </c>
      <c r="G267" s="28">
        <f>F267*E267</f>
        <v>19.84</v>
      </c>
      <c r="H267" s="70">
        <f t="shared" si="4"/>
        <v>20.0384</v>
      </c>
      <c r="I267" s="104"/>
      <c r="J267" s="10"/>
      <c r="K267" s="11"/>
      <c r="L267" s="104"/>
      <c r="M267" s="37"/>
    </row>
    <row r="268" spans="1:13" ht="15">
      <c r="A268" s="42" t="s">
        <v>15</v>
      </c>
      <c r="B268" s="60" t="s">
        <v>55</v>
      </c>
      <c r="C268" s="25">
        <v>99.2</v>
      </c>
      <c r="D268" s="26">
        <v>10</v>
      </c>
      <c r="E268" s="27">
        <f>C268/D268</f>
        <v>9.92</v>
      </c>
      <c r="F268" s="26">
        <v>2</v>
      </c>
      <c r="G268" s="28">
        <f>F268*E268</f>
        <v>19.84</v>
      </c>
      <c r="H268" s="70">
        <f t="shared" si="4"/>
        <v>20.0384</v>
      </c>
      <c r="I268" s="104"/>
      <c r="J268" s="10"/>
      <c r="K268" s="11"/>
      <c r="L268" s="104"/>
      <c r="M268" s="37"/>
    </row>
    <row r="269" spans="1:13" ht="15">
      <c r="A269" s="42" t="s">
        <v>15</v>
      </c>
      <c r="B269" s="60" t="s">
        <v>57</v>
      </c>
      <c r="C269" s="25">
        <v>99.2</v>
      </c>
      <c r="D269" s="26">
        <v>10</v>
      </c>
      <c r="E269" s="27">
        <f>C269/D269</f>
        <v>9.92</v>
      </c>
      <c r="F269" s="26">
        <v>2</v>
      </c>
      <c r="G269" s="28">
        <f>F269*E269</f>
        <v>19.84</v>
      </c>
      <c r="H269" s="70">
        <f t="shared" si="4"/>
        <v>20.0384</v>
      </c>
      <c r="I269" s="104"/>
      <c r="J269" s="10"/>
      <c r="K269" s="11"/>
      <c r="L269" s="104"/>
      <c r="M269" s="37"/>
    </row>
    <row r="270" spans="1:13" ht="15">
      <c r="A270" s="42" t="s">
        <v>15</v>
      </c>
      <c r="B270" s="60" t="s">
        <v>58</v>
      </c>
      <c r="C270" s="25">
        <v>128.8</v>
      </c>
      <c r="D270" s="26">
        <v>10</v>
      </c>
      <c r="E270" s="27">
        <f>C270/D270</f>
        <v>12.88</v>
      </c>
      <c r="F270" s="26">
        <v>2</v>
      </c>
      <c r="G270" s="28">
        <f>F270*E270</f>
        <v>25.76</v>
      </c>
      <c r="H270" s="70">
        <f t="shared" si="4"/>
        <v>26.0176</v>
      </c>
      <c r="I270" s="104"/>
      <c r="J270" s="10"/>
      <c r="K270" s="11"/>
      <c r="L270" s="104"/>
      <c r="M270" s="37"/>
    </row>
    <row r="271" spans="1:13" ht="15">
      <c r="A271" s="42" t="s">
        <v>15</v>
      </c>
      <c r="B271" s="60" t="s">
        <v>59</v>
      </c>
      <c r="C271" s="25">
        <v>128.8</v>
      </c>
      <c r="D271" s="26">
        <v>10</v>
      </c>
      <c r="E271" s="27">
        <f>C271/D271</f>
        <v>12.88</v>
      </c>
      <c r="F271" s="26">
        <v>2</v>
      </c>
      <c r="G271" s="28">
        <f>F271*E271</f>
        <v>25.76</v>
      </c>
      <c r="H271" s="70">
        <f t="shared" si="4"/>
        <v>26.0176</v>
      </c>
      <c r="I271" s="104"/>
      <c r="J271" s="10"/>
      <c r="K271" s="11"/>
      <c r="L271" s="104"/>
      <c r="M271" s="37"/>
    </row>
    <row r="272" spans="1:13" ht="15">
      <c r="A272" s="42" t="s">
        <v>15</v>
      </c>
      <c r="B272" s="60" t="s">
        <v>60</v>
      </c>
      <c r="C272" s="25">
        <v>128.8</v>
      </c>
      <c r="D272" s="26">
        <v>10</v>
      </c>
      <c r="E272" s="27">
        <f>C272/D272</f>
        <v>12.88</v>
      </c>
      <c r="F272" s="26">
        <v>2</v>
      </c>
      <c r="G272" s="28">
        <f>F272*E272</f>
        <v>25.76</v>
      </c>
      <c r="H272" s="70">
        <f t="shared" si="4"/>
        <v>26.0176</v>
      </c>
      <c r="I272" s="104"/>
      <c r="J272" s="10"/>
      <c r="K272" s="11"/>
      <c r="L272" s="104"/>
      <c r="M272" s="37"/>
    </row>
    <row r="273" spans="1:13" ht="15">
      <c r="A273" s="42" t="s">
        <v>15</v>
      </c>
      <c r="B273" s="60" t="s">
        <v>61</v>
      </c>
      <c r="C273" s="25">
        <v>128.8</v>
      </c>
      <c r="D273" s="26">
        <v>10</v>
      </c>
      <c r="E273" s="27">
        <f>C273/D273</f>
        <v>12.88</v>
      </c>
      <c r="F273" s="26">
        <v>2</v>
      </c>
      <c r="G273" s="28">
        <f>F273*E273</f>
        <v>25.76</v>
      </c>
      <c r="H273" s="70">
        <f t="shared" si="4"/>
        <v>26.0176</v>
      </c>
      <c r="I273" s="104"/>
      <c r="J273" s="10"/>
      <c r="K273" s="11"/>
      <c r="L273" s="104"/>
      <c r="M273" s="37"/>
    </row>
    <row r="274" spans="1:13" ht="15">
      <c r="A274" s="42" t="s">
        <v>15</v>
      </c>
      <c r="B274" s="60" t="s">
        <v>63</v>
      </c>
      <c r="C274" s="25">
        <v>128.8</v>
      </c>
      <c r="D274" s="26">
        <v>10</v>
      </c>
      <c r="E274" s="27">
        <f>C274/D274</f>
        <v>12.88</v>
      </c>
      <c r="F274" s="26">
        <v>2</v>
      </c>
      <c r="G274" s="28">
        <f>F274*E274</f>
        <v>25.76</v>
      </c>
      <c r="H274" s="70">
        <f t="shared" si="4"/>
        <v>26.0176</v>
      </c>
      <c r="I274" s="104"/>
      <c r="J274" s="10"/>
      <c r="K274" s="11"/>
      <c r="L274" s="104"/>
      <c r="M274" s="37"/>
    </row>
    <row r="275" spans="1:13" ht="15">
      <c r="A275" s="42" t="s">
        <v>15</v>
      </c>
      <c r="B275" s="60" t="s">
        <v>64</v>
      </c>
      <c r="C275" s="25">
        <v>128.8</v>
      </c>
      <c r="D275" s="26">
        <v>10</v>
      </c>
      <c r="E275" s="27">
        <f>C275/D275</f>
        <v>12.88</v>
      </c>
      <c r="F275" s="26">
        <v>2</v>
      </c>
      <c r="G275" s="28">
        <f>F275*E275</f>
        <v>25.76</v>
      </c>
      <c r="H275" s="70">
        <f t="shared" si="4"/>
        <v>26.0176</v>
      </c>
      <c r="I275" s="104"/>
      <c r="J275" s="10"/>
      <c r="K275" s="11"/>
      <c r="L275" s="104"/>
      <c r="M275" s="37"/>
    </row>
    <row r="276" spans="1:13" ht="15">
      <c r="A276" s="42" t="s">
        <v>15</v>
      </c>
      <c r="B276" s="60" t="s">
        <v>65</v>
      </c>
      <c r="C276" s="25">
        <v>128.8</v>
      </c>
      <c r="D276" s="26">
        <v>10</v>
      </c>
      <c r="E276" s="27">
        <f>C276/D276</f>
        <v>12.88</v>
      </c>
      <c r="F276" s="26">
        <v>2</v>
      </c>
      <c r="G276" s="28">
        <f>F276*E276</f>
        <v>25.76</v>
      </c>
      <c r="H276" s="70">
        <f t="shared" si="4"/>
        <v>26.0176</v>
      </c>
      <c r="I276" s="104"/>
      <c r="J276" s="10"/>
      <c r="K276" s="11"/>
      <c r="L276" s="104"/>
      <c r="M276" s="37"/>
    </row>
    <row r="277" spans="1:13" ht="15">
      <c r="A277" s="42" t="s">
        <v>15</v>
      </c>
      <c r="B277" s="60" t="s">
        <v>66</v>
      </c>
      <c r="C277" s="25">
        <v>128.8</v>
      </c>
      <c r="D277" s="26">
        <v>10</v>
      </c>
      <c r="E277" s="27">
        <f>C277/D277</f>
        <v>12.88</v>
      </c>
      <c r="F277" s="26">
        <v>2</v>
      </c>
      <c r="G277" s="28">
        <f>F277*E277</f>
        <v>25.76</v>
      </c>
      <c r="H277" s="70">
        <f t="shared" si="4"/>
        <v>26.0176</v>
      </c>
      <c r="I277" s="104"/>
      <c r="J277" s="10"/>
      <c r="K277" s="11"/>
      <c r="L277" s="104"/>
      <c r="M277" s="37"/>
    </row>
    <row r="278" spans="1:13" ht="15">
      <c r="A278" s="42" t="s">
        <v>15</v>
      </c>
      <c r="B278" s="60" t="s">
        <v>67</v>
      </c>
      <c r="C278" s="25">
        <v>128.8</v>
      </c>
      <c r="D278" s="26">
        <v>10</v>
      </c>
      <c r="E278" s="27">
        <f>C278/D278</f>
        <v>12.88</v>
      </c>
      <c r="F278" s="26">
        <v>2</v>
      </c>
      <c r="G278" s="28">
        <f>F278*E278</f>
        <v>25.76</v>
      </c>
      <c r="H278" s="70">
        <f t="shared" si="4"/>
        <v>26.0176</v>
      </c>
      <c r="I278" s="104"/>
      <c r="J278" s="10"/>
      <c r="K278" s="11"/>
      <c r="L278" s="104"/>
      <c r="M278" s="37"/>
    </row>
    <row r="279" spans="1:13" ht="15">
      <c r="A279" s="42" t="s">
        <v>15</v>
      </c>
      <c r="B279" s="60" t="s">
        <v>112</v>
      </c>
      <c r="C279" s="25">
        <v>22.4</v>
      </c>
      <c r="D279" s="26">
        <v>1</v>
      </c>
      <c r="E279" s="27">
        <f>C279/D279</f>
        <v>22.4</v>
      </c>
      <c r="F279" s="26">
        <v>1</v>
      </c>
      <c r="G279" s="28">
        <f>F279*E279</f>
        <v>22.4</v>
      </c>
      <c r="H279" s="70">
        <f t="shared" si="4"/>
        <v>22.624</v>
      </c>
      <c r="I279" s="104"/>
      <c r="J279" s="10"/>
      <c r="K279" s="11"/>
      <c r="L279" s="104"/>
      <c r="M279" s="37"/>
    </row>
    <row r="280" spans="1:13" ht="15">
      <c r="A280" s="42" t="s">
        <v>15</v>
      </c>
      <c r="B280" s="60" t="s">
        <v>113</v>
      </c>
      <c r="C280" s="25">
        <v>30.4</v>
      </c>
      <c r="D280" s="26">
        <v>1</v>
      </c>
      <c r="E280" s="27">
        <f>C280/D280</f>
        <v>30.4</v>
      </c>
      <c r="F280" s="26">
        <v>1</v>
      </c>
      <c r="G280" s="28">
        <f>F280*E280</f>
        <v>30.4</v>
      </c>
      <c r="H280" s="70">
        <f t="shared" si="4"/>
        <v>30.703999999999997</v>
      </c>
      <c r="I280" s="104"/>
      <c r="J280" s="10"/>
      <c r="K280" s="11"/>
      <c r="L280" s="104"/>
      <c r="M280" s="37"/>
    </row>
    <row r="281" spans="1:13" ht="15">
      <c r="A281" s="43" t="s">
        <v>15</v>
      </c>
      <c r="B281" s="60" t="s">
        <v>114</v>
      </c>
      <c r="C281" s="25">
        <v>50</v>
      </c>
      <c r="D281" s="26">
        <v>1</v>
      </c>
      <c r="E281" s="27">
        <f>C281/D281</f>
        <v>50</v>
      </c>
      <c r="F281" s="26">
        <v>1</v>
      </c>
      <c r="G281" s="28">
        <f>F281*E281</f>
        <v>50</v>
      </c>
      <c r="H281" s="70">
        <f t="shared" si="4"/>
        <v>50.5</v>
      </c>
      <c r="I281" s="104"/>
      <c r="J281" s="10"/>
      <c r="K281" s="11"/>
      <c r="L281" s="104"/>
      <c r="M281" s="37"/>
    </row>
    <row r="282" spans="1:13" ht="15">
      <c r="A282" s="43" t="s">
        <v>15</v>
      </c>
      <c r="B282" s="60" t="s">
        <v>115</v>
      </c>
      <c r="C282" s="25">
        <v>80</v>
      </c>
      <c r="D282" s="26">
        <v>1</v>
      </c>
      <c r="E282" s="27">
        <f>C282/D282</f>
        <v>80</v>
      </c>
      <c r="F282" s="26">
        <v>1</v>
      </c>
      <c r="G282" s="28">
        <f>F282*E282</f>
        <v>80</v>
      </c>
      <c r="H282" s="70">
        <f t="shared" si="4"/>
        <v>80.8</v>
      </c>
      <c r="I282" s="104"/>
      <c r="J282" s="10"/>
      <c r="K282" s="11"/>
      <c r="L282" s="104"/>
      <c r="M282" s="37"/>
    </row>
    <row r="283" spans="1:13" ht="15">
      <c r="A283" s="43" t="s">
        <v>15</v>
      </c>
      <c r="B283" s="60" t="s">
        <v>156</v>
      </c>
      <c r="C283" s="25">
        <v>37.2</v>
      </c>
      <c r="D283" s="26">
        <v>1</v>
      </c>
      <c r="E283" s="27">
        <f>C283/D283</f>
        <v>37.2</v>
      </c>
      <c r="F283" s="26">
        <v>1</v>
      </c>
      <c r="G283" s="28">
        <f>F283*E283</f>
        <v>37.2</v>
      </c>
      <c r="H283" s="70">
        <f t="shared" si="4"/>
        <v>37.572</v>
      </c>
      <c r="I283" s="104"/>
      <c r="J283" s="10"/>
      <c r="K283" s="11"/>
      <c r="L283" s="104"/>
      <c r="M283" s="37"/>
    </row>
    <row r="284" spans="1:13" ht="15">
      <c r="A284" s="42" t="s">
        <v>15</v>
      </c>
      <c r="B284" s="60" t="s">
        <v>167</v>
      </c>
      <c r="C284" s="28">
        <v>54.4</v>
      </c>
      <c r="D284" s="26">
        <v>1</v>
      </c>
      <c r="E284" s="27">
        <f>C284/D284</f>
        <v>54.4</v>
      </c>
      <c r="F284" s="26">
        <v>1</v>
      </c>
      <c r="G284" s="28">
        <f>F284*E284</f>
        <v>54.4</v>
      </c>
      <c r="H284" s="70">
        <f t="shared" si="4"/>
        <v>54.943999999999996</v>
      </c>
      <c r="I284" s="104"/>
      <c r="J284" s="10"/>
      <c r="K284" s="11"/>
      <c r="L284" s="104"/>
      <c r="M284" s="37"/>
    </row>
    <row r="285" spans="1:13" ht="15">
      <c r="A285" s="42" t="s">
        <v>15</v>
      </c>
      <c r="B285" s="60" t="s">
        <v>168</v>
      </c>
      <c r="C285" s="28">
        <v>54.4</v>
      </c>
      <c r="D285" s="26">
        <v>1</v>
      </c>
      <c r="E285" s="27">
        <f>C285/D285</f>
        <v>54.4</v>
      </c>
      <c r="F285" s="26">
        <v>1</v>
      </c>
      <c r="G285" s="28">
        <f>F285*E285</f>
        <v>54.4</v>
      </c>
      <c r="H285" s="70">
        <f t="shared" si="4"/>
        <v>54.943999999999996</v>
      </c>
      <c r="I285" s="104"/>
      <c r="J285" s="10"/>
      <c r="K285" s="11"/>
      <c r="L285" s="104"/>
      <c r="M285" s="37"/>
    </row>
    <row r="286" spans="1:13" ht="15">
      <c r="A286" s="43" t="s">
        <v>15</v>
      </c>
      <c r="B286" s="60" t="s">
        <v>182</v>
      </c>
      <c r="C286" s="25">
        <v>8</v>
      </c>
      <c r="D286" s="26">
        <v>1</v>
      </c>
      <c r="E286" s="27">
        <f>C286/D286</f>
        <v>8</v>
      </c>
      <c r="F286" s="26">
        <v>1</v>
      </c>
      <c r="G286" s="28">
        <f>F286*E286</f>
        <v>8</v>
      </c>
      <c r="H286" s="70">
        <f t="shared" si="4"/>
        <v>8.08</v>
      </c>
      <c r="I286" s="104"/>
      <c r="J286" s="10"/>
      <c r="K286" s="11"/>
      <c r="L286" s="104"/>
      <c r="M286" s="37"/>
    </row>
    <row r="287" spans="1:13" ht="15.75" thickBot="1">
      <c r="A287" s="44" t="s">
        <v>15</v>
      </c>
      <c r="B287" s="63" t="s">
        <v>183</v>
      </c>
      <c r="C287" s="25">
        <v>8</v>
      </c>
      <c r="D287" s="32">
        <v>1</v>
      </c>
      <c r="E287" s="33">
        <f>C287/D287</f>
        <v>8</v>
      </c>
      <c r="F287" s="32">
        <v>1</v>
      </c>
      <c r="G287" s="34">
        <f>F287*E287</f>
        <v>8</v>
      </c>
      <c r="H287" s="15">
        <f t="shared" si="4"/>
        <v>8.08</v>
      </c>
      <c r="I287" s="105">
        <f>SUM(H257:H287)</f>
        <v>775.6800000000001</v>
      </c>
      <c r="J287" s="16"/>
      <c r="K287" s="17"/>
      <c r="L287" s="105"/>
      <c r="M287" s="45"/>
    </row>
    <row r="288" spans="3:9" ht="15">
      <c r="C288" s="58"/>
      <c r="D288" s="59"/>
      <c r="G288" s="20">
        <f>SUM(G2:G287)</f>
        <v>14356.820000000025</v>
      </c>
      <c r="H288" s="20">
        <f>SUM(H2:H287)</f>
        <v>15913.212199999989</v>
      </c>
      <c r="I288" s="20"/>
    </row>
    <row r="289" spans="3:4" ht="15">
      <c r="C289" s="25"/>
      <c r="D289" s="26"/>
    </row>
    <row r="291" ht="12.75">
      <c r="G291" s="23">
        <v>14356.82</v>
      </c>
    </row>
    <row r="292" spans="7:8" ht="12.75">
      <c r="G292" s="20">
        <f>G291-G288</f>
        <v>-2.546585164964199E-11</v>
      </c>
      <c r="H292" s="20"/>
    </row>
  </sheetData>
  <sheetProtection/>
  <autoFilter ref="A1:B1053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2017-11-07T08:41:01Z</dcterms:modified>
  <cp:category/>
  <cp:version/>
  <cp:contentType/>
  <cp:contentStatus/>
</cp:coreProperties>
</file>