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<sst xmlns="http://schemas.openxmlformats.org/spreadsheetml/2006/main" count="502" uniqueCount="220">
  <si>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</si>
  <si>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</si>
  <si>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</si>
  <si>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</si>
  <si>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</si>
  <si>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</si>
  <si>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</si>
  <si>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</si>
  <si>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2Viki2</t>
  </si>
  <si>
    <t>Сок Яблоко кислое (зеленое яблоко)</t>
  </si>
  <si>
    <t>Сок грушевый</t>
  </si>
  <si>
    <t>Сок Яблоко сладкое</t>
  </si>
  <si>
    <t>4diana</t>
  </si>
  <si>
    <t>Сок грушевый цена 182,55руб</t>
  </si>
  <si>
    <t>Сок Ананас цена 406,95руб</t>
  </si>
  <si>
    <t>77ТСЮ</t>
  </si>
  <si>
    <t>сироп Арбузный</t>
  </si>
  <si>
    <t>Abigeil</t>
  </si>
  <si>
    <t>Сироп голубой кюрасао</t>
  </si>
  <si>
    <t>Сироп Гренадин</t>
  </si>
  <si>
    <t>Anchie</t>
  </si>
  <si>
    <t>сок ананас</t>
  </si>
  <si>
    <t>сок грушевый</t>
  </si>
  <si>
    <t>Ann.</t>
  </si>
  <si>
    <t>Сок Ананас</t>
  </si>
  <si>
    <t>Сироп Мята</t>
  </si>
  <si>
    <t>ANNA_25</t>
  </si>
  <si>
    <t>Сироп мята</t>
  </si>
  <si>
    <t>Barbara.N</t>
  </si>
  <si>
    <t>Топпинг шоколад 1кг</t>
  </si>
  <si>
    <t>Пюре томатное</t>
  </si>
  <si>
    <t>Basinda</t>
  </si>
  <si>
    <t>Сироп Пина Колада</t>
  </si>
  <si>
    <t>Сироп Голубой Кюрасао</t>
  </si>
  <si>
    <t>Сироп Арбузный</t>
  </si>
  <si>
    <t>Сироп Тархун</t>
  </si>
  <si>
    <t>Сироп Мохито</t>
  </si>
  <si>
    <t>Сироп Клубника</t>
  </si>
  <si>
    <t>Bella68</t>
  </si>
  <si>
    <t>Brillant</t>
  </si>
  <si>
    <t>Brusnica</t>
  </si>
  <si>
    <t>сироп клубника</t>
  </si>
  <si>
    <t>Dulia</t>
  </si>
  <si>
    <t>Сок грушевый цена</t>
  </si>
  <si>
    <t>Сок Яблоко кислое</t>
  </si>
  <si>
    <t>elampia</t>
  </si>
  <si>
    <t>Сироп Мята цена 150руб</t>
  </si>
  <si>
    <t>Сироп Манго</t>
  </si>
  <si>
    <t>Сироп Мохито с СП44</t>
  </si>
  <si>
    <t>Evg-17</t>
  </si>
  <si>
    <t>Сок грушевый 1кг</t>
  </si>
  <si>
    <t>Сок Яблоко кислое (зеленое яблоко) 1кг</t>
  </si>
  <si>
    <t>Evidence</t>
  </si>
  <si>
    <t>Пюре томатное цена</t>
  </si>
  <si>
    <t>frau.lily</t>
  </si>
  <si>
    <t>Сок Апельсин цена 450руб</t>
  </si>
  <si>
    <t>Gabriela</t>
  </si>
  <si>
    <t>Сироп ванильный</t>
  </si>
  <si>
    <t>Galina21</t>
  </si>
  <si>
    <t>сироп ванильный</t>
  </si>
  <si>
    <t>GalyaV</t>
  </si>
  <si>
    <t>Inna_A</t>
  </si>
  <si>
    <t>Сироп тархун</t>
  </si>
  <si>
    <t>Jane72</t>
  </si>
  <si>
    <t>Сок Апельсин</t>
  </si>
  <si>
    <t>Топпинг Шоколад 220гр</t>
  </si>
  <si>
    <t>Kitia</t>
  </si>
  <si>
    <t>Сироп апельсин</t>
  </si>
  <si>
    <t>kotyanka</t>
  </si>
  <si>
    <t>L@n@ b!ond!</t>
  </si>
  <si>
    <t>Конфитюр Ананасовый 1кг</t>
  </si>
  <si>
    <t>LAPITA</t>
  </si>
  <si>
    <t>Сироп пина колада стекло</t>
  </si>
  <si>
    <t>Leka30</t>
  </si>
  <si>
    <t>яблоко сладкое</t>
  </si>
  <si>
    <t>пюре томатное</t>
  </si>
  <si>
    <t>lena_as</t>
  </si>
  <si>
    <t>Конфитюр Персиковый 1кг</t>
  </si>
  <si>
    <t>Сок лимон</t>
  </si>
  <si>
    <t>Lively</t>
  </si>
  <si>
    <t>Сироп вишневый</t>
  </si>
  <si>
    <t>Lost_Angel</t>
  </si>
  <si>
    <t>luda123@ngs.ru</t>
  </si>
  <si>
    <t>Сироп голубой кюрасао в стекле цена 190руб</t>
  </si>
  <si>
    <t>Сироп тархун цена 198руб</t>
  </si>
  <si>
    <t>Macovsky</t>
  </si>
  <si>
    <t>malyska1020</t>
  </si>
  <si>
    <t>Сироп кола стекло</t>
  </si>
  <si>
    <t>mamazurab</t>
  </si>
  <si>
    <t>Marina1505</t>
  </si>
  <si>
    <t>Сироп пина колада стекло цена</t>
  </si>
  <si>
    <t>сок Ананас</t>
  </si>
  <si>
    <t>Markiza_Angelov</t>
  </si>
  <si>
    <t>Mary-Vika</t>
  </si>
  <si>
    <t>Топпинг карамель 220гр</t>
  </si>
  <si>
    <t>Merteiy</t>
  </si>
  <si>
    <t>Сироп Арбуз</t>
  </si>
  <si>
    <t>mirrrinka</t>
  </si>
  <si>
    <t>Namir</t>
  </si>
  <si>
    <t>Narisha</t>
  </si>
  <si>
    <t>Nastik</t>
  </si>
  <si>
    <t>nastinya</t>
  </si>
  <si>
    <t>Топпинг карамель 220гр цена 55руб</t>
  </si>
  <si>
    <t>Nativiti13</t>
  </si>
  <si>
    <t>nevrolog</t>
  </si>
  <si>
    <t>nirami</t>
  </si>
  <si>
    <t>Абрикос пюре</t>
  </si>
  <si>
    <t>Olik1000</t>
  </si>
  <si>
    <t>Голубой кюрасао 1 кг (пластик)</t>
  </si>
  <si>
    <t>ooo840</t>
  </si>
  <si>
    <t>Qazik</t>
  </si>
  <si>
    <t>rcracadem</t>
  </si>
  <si>
    <t>Regina82</t>
  </si>
  <si>
    <t>Risha88</t>
  </si>
  <si>
    <t>scorpy</t>
  </si>
  <si>
    <t>Сироп кола стекло цена 180р</t>
  </si>
  <si>
    <t>Selena05</t>
  </si>
  <si>
    <t>Shckoda</t>
  </si>
  <si>
    <t>SONVOL</t>
  </si>
  <si>
    <t>Сироп Арбузный цена 198руб</t>
  </si>
  <si>
    <t>svetlanamirop</t>
  </si>
  <si>
    <t>TakTak</t>
  </si>
  <si>
    <t>Сок Яблоко сладкое 1 л</t>
  </si>
  <si>
    <t>Сок грушевый 1 л</t>
  </si>
  <si>
    <t>Сок Яблоко кислое 1 л</t>
  </si>
  <si>
    <t>Сок Апельсин 1 л</t>
  </si>
  <si>
    <t>Tanchikunchik</t>
  </si>
  <si>
    <t>Конфитюр клубничный</t>
  </si>
  <si>
    <t>Конфитюр персиковый</t>
  </si>
  <si>
    <t>TanitaTikaran</t>
  </si>
  <si>
    <t>Топпинг Карамель 0,22кг</t>
  </si>
  <si>
    <t>топпинг клубника</t>
  </si>
  <si>
    <t>Tanya)))</t>
  </si>
  <si>
    <t>TanyaV</t>
  </si>
  <si>
    <t>Сок Яблоко сладкое, 1л</t>
  </si>
  <si>
    <t>Сок грушевый, 1л</t>
  </si>
  <si>
    <t>tasha369</t>
  </si>
  <si>
    <t>Сок ананас</t>
  </si>
  <si>
    <t>Tin27</t>
  </si>
  <si>
    <t>VredinkA*</t>
  </si>
  <si>
    <t>Yulina</t>
  </si>
  <si>
    <t>Анюта81</t>
  </si>
  <si>
    <t>Сироп клубника</t>
  </si>
  <si>
    <t>Сироп арбуз</t>
  </si>
  <si>
    <t>Анялапочка</t>
  </si>
  <si>
    <t>Вадюхина мама</t>
  </si>
  <si>
    <t>Вера25</t>
  </si>
  <si>
    <t>гуторова олеся</t>
  </si>
  <si>
    <t>Дракон 2012</t>
  </si>
  <si>
    <t>голубой кюрасао в стекле</t>
  </si>
  <si>
    <t>Елена 11</t>
  </si>
  <si>
    <t>Игорёха</t>
  </si>
  <si>
    <t>Ируськ@</t>
  </si>
  <si>
    <t>Топпинг карамель 220 гр</t>
  </si>
  <si>
    <t>Июлия</t>
  </si>
  <si>
    <t>Топпинг шоколад</t>
  </si>
  <si>
    <t>Сироп кола в стекле</t>
  </si>
  <si>
    <t>Кена 1973</t>
  </si>
  <si>
    <t>КТВ 1982</t>
  </si>
  <si>
    <t>Ленчик2707</t>
  </si>
  <si>
    <t>Сироп Кола</t>
  </si>
  <si>
    <t>Людаs</t>
  </si>
  <si>
    <t>Людмила Кл</t>
  </si>
  <si>
    <t>Сироп Амаретто</t>
  </si>
  <si>
    <t>М@нЯша</t>
  </si>
  <si>
    <t>Сироп мохито</t>
  </si>
  <si>
    <t>Сироп гренадин</t>
  </si>
  <si>
    <t>Менечка</t>
  </si>
  <si>
    <t>Надежда 11</t>
  </si>
  <si>
    <t>надюшка88</t>
  </si>
  <si>
    <t>Наталья7469</t>
  </si>
  <si>
    <t>Топпинг Клубника 0,22кг 78,37</t>
  </si>
  <si>
    <t>Пюре томатное цена 92</t>
  </si>
  <si>
    <t>Топпинг карамель 220гр цена 78,37руб</t>
  </si>
  <si>
    <t>НатальяАлек</t>
  </si>
  <si>
    <t>Топпинг Шоколад 1 кг</t>
  </si>
  <si>
    <t>сок апельсин</t>
  </si>
  <si>
    <t>сок яблоко сладкое</t>
  </si>
  <si>
    <t>Натик82</t>
  </si>
  <si>
    <t>НТК</t>
  </si>
  <si>
    <t>Окс714</t>
  </si>
  <si>
    <t>Топпинг Клубника 0,22кг</t>
  </si>
  <si>
    <t>осень@03</t>
  </si>
  <si>
    <t>пАРТа</t>
  </si>
  <si>
    <t>Сироп пина колада стекло цена 180р</t>
  </si>
  <si>
    <t>Совик89</t>
  </si>
  <si>
    <t>Топпинг карамель</t>
  </si>
  <si>
    <t>Топпинг клубника 0,220</t>
  </si>
  <si>
    <t>Стрелец-Л</t>
  </si>
  <si>
    <t>Сироп Гренадин 1кг</t>
  </si>
  <si>
    <t>Хелависа</t>
  </si>
  <si>
    <t>Чудо Танечка</t>
  </si>
  <si>
    <t>Элли</t>
  </si>
  <si>
    <t>ЮкаJ</t>
  </si>
  <si>
    <t>Юлечка1980</t>
  </si>
  <si>
    <t>Сироп пина колада</t>
  </si>
  <si>
    <t>Юлик1983</t>
  </si>
  <si>
    <t>сироп тархун</t>
  </si>
  <si>
    <t>сок яблоко кислое</t>
  </si>
  <si>
    <t>топпинг шоколад</t>
  </si>
  <si>
    <t>сироп голубой кюрасао в стекле</t>
  </si>
  <si>
    <t>Юлия*К</t>
  </si>
  <si>
    <t>Яблоко кислое (зеленое яблоко)</t>
  </si>
  <si>
    <t>Юлия_ExoTicA</t>
  </si>
  <si>
    <t>Юлямба</t>
  </si>
  <si>
    <t>яг@дк@</t>
  </si>
  <si>
    <t>КГ</t>
  </si>
  <si>
    <t>сироп кола</t>
  </si>
  <si>
    <t>Сироп голубой кюрасао стекло</t>
  </si>
  <si>
    <t>Итого</t>
  </si>
  <si>
    <t>ПРИСТРОЙ</t>
  </si>
  <si>
    <t>Оплачено</t>
  </si>
  <si>
    <t>Долг/депозит</t>
  </si>
  <si>
    <t>Оплата ТР</t>
  </si>
  <si>
    <t>м/г</t>
  </si>
  <si>
    <t>36р депозит включила</t>
  </si>
  <si>
    <t>депозит 220руб включила</t>
  </si>
  <si>
    <t>долг 1р</t>
  </si>
  <si>
    <t>депозит 20руб</t>
  </si>
  <si>
    <t>на депоз 1р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</si>
</sst>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7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PageLayoutView="0" workbookViewId="0" topLeftCell="A245">
      <selection activeCell="O265" sqref="O265"/>
    </sheetView>
  </sheetViews>
  <sheetFormatPr defaultColWidth="9.140625" defaultRowHeight="12.75"/>
  <cols>
    <col min="1" max="1" width="15.00390625" style="0" customWidth="1"/>
    <col min="2" max="2" width="27.7109375" style="0" customWidth="1"/>
    <col min="3" max="4" width="7.00390625" style="0" customWidth="1"/>
    <col min="5" max="5" width="10.00390625" style="0" customWidth="1"/>
    <col min="6" max="6" width="5.00390625" style="0" customWidth="1"/>
    <col min="7" max="7" width="8.57421875" style="0" customWidth="1"/>
    <col min="8" max="8" width="6.00390625" style="0" customWidth="1"/>
    <col min="9" max="9" width="8.00390625" style="0" customWidth="1"/>
    <col min="10" max="10" width="8.7109375" style="0" customWidth="1"/>
    <col min="11" max="11" width="10.00390625" style="0" customWidth="1"/>
    <col min="12" max="12" width="9.00390625" style="0" customWidth="1"/>
    <col min="13" max="13" width="10.7109375" style="0" customWidth="1"/>
  </cols>
  <sheetData>
    <row r="1" spans="1:13" s="1" customFormat="1" ht="25.5">
      <c r="A1" s="9" t="s">
        <v>0</v>
      </c>
      <c r="B1" s="9" t="s">
        <v>1</v>
      </c>
      <c r="C1" s="9" t="s">
        <v>2</v>
      </c>
      <c r="D1" s="9" t="s">
        <v>206</v>
      </c>
      <c r="E1" s="10" t="s">
        <v>3</v>
      </c>
      <c r="F1" s="9" t="s">
        <v>4</v>
      </c>
      <c r="G1" s="10" t="s">
        <v>5</v>
      </c>
      <c r="H1" s="9" t="s">
        <v>6</v>
      </c>
      <c r="I1" s="9" t="s">
        <v>209</v>
      </c>
      <c r="J1" s="10" t="s">
        <v>211</v>
      </c>
      <c r="K1" s="10" t="s">
        <v>212</v>
      </c>
      <c r="L1" s="10" t="s">
        <v>213</v>
      </c>
      <c r="M1" s="10" t="s">
        <v>7</v>
      </c>
    </row>
    <row r="2" spans="1:13" ht="12.75">
      <c r="A2" s="3" t="s">
        <v>8</v>
      </c>
      <c r="B2" s="3" t="s">
        <v>9</v>
      </c>
      <c r="C2" s="3">
        <v>1</v>
      </c>
      <c r="D2" s="3">
        <v>1</v>
      </c>
      <c r="E2" s="3">
        <v>237.18</v>
      </c>
      <c r="F2" s="3">
        <v>15</v>
      </c>
      <c r="G2" s="3">
        <v>273</v>
      </c>
      <c r="H2" s="4">
        <f>I$358*D2</f>
        <v>33.367549668874155</v>
      </c>
      <c r="I2" s="4">
        <f>H2+G2</f>
        <v>306.3675496688742</v>
      </c>
      <c r="J2" s="3"/>
      <c r="K2" s="3"/>
      <c r="L2" s="3"/>
      <c r="M2" s="3"/>
    </row>
    <row r="3" spans="1:13" ht="12.75">
      <c r="A3" s="3" t="s">
        <v>8</v>
      </c>
      <c r="B3" s="3" t="s">
        <v>10</v>
      </c>
      <c r="C3" s="3">
        <v>1</v>
      </c>
      <c r="D3" s="3">
        <v>1</v>
      </c>
      <c r="E3" s="3">
        <v>228.92</v>
      </c>
      <c r="F3" s="3">
        <v>15</v>
      </c>
      <c r="G3" s="3">
        <v>264</v>
      </c>
      <c r="H3" s="4">
        <f>I$358*D3</f>
        <v>33.367549668874155</v>
      </c>
      <c r="I3" s="4">
        <f aca="true" t="shared" si="0" ref="I3:I66">H3+G3</f>
        <v>297.3675496688742</v>
      </c>
      <c r="J3" s="3"/>
      <c r="K3" s="3"/>
      <c r="L3" s="3"/>
      <c r="M3" s="3"/>
    </row>
    <row r="4" spans="1:13" ht="12.75">
      <c r="A4" s="3" t="s">
        <v>8</v>
      </c>
      <c r="B4" s="3" t="s">
        <v>11</v>
      </c>
      <c r="C4" s="3">
        <v>1</v>
      </c>
      <c r="D4" s="3">
        <v>1</v>
      </c>
      <c r="E4" s="3">
        <v>252.52</v>
      </c>
      <c r="F4" s="3">
        <v>15</v>
      </c>
      <c r="G4" s="3">
        <v>291</v>
      </c>
      <c r="H4" s="4">
        <f>I$358*D4</f>
        <v>33.367549668874155</v>
      </c>
      <c r="I4" s="4">
        <f t="shared" si="0"/>
        <v>324.3675496688742</v>
      </c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4">
        <f>I$358*D5</f>
        <v>0</v>
      </c>
      <c r="I5" s="5">
        <f>SUM(I2:I4)</f>
        <v>928.1026490066225</v>
      </c>
      <c r="J5" s="3">
        <v>828</v>
      </c>
      <c r="K5" s="6">
        <f>J5-I5</f>
        <v>-100.10264900662253</v>
      </c>
      <c r="L5" s="3">
        <v>100</v>
      </c>
      <c r="M5" s="3"/>
    </row>
    <row r="6" spans="1:13" ht="12.75">
      <c r="A6" s="3" t="s">
        <v>12</v>
      </c>
      <c r="B6" s="3" t="s">
        <v>13</v>
      </c>
      <c r="C6" s="3">
        <v>1</v>
      </c>
      <c r="D6" s="3">
        <v>1</v>
      </c>
      <c r="E6" s="3">
        <v>228.92</v>
      </c>
      <c r="F6" s="3">
        <v>15</v>
      </c>
      <c r="G6" s="3">
        <v>264</v>
      </c>
      <c r="H6" s="4">
        <f>I$358*D6</f>
        <v>33.367549668874155</v>
      </c>
      <c r="I6" s="4">
        <f t="shared" si="0"/>
        <v>297.3675496688742</v>
      </c>
      <c r="J6" s="3"/>
      <c r="K6" s="3"/>
      <c r="L6" s="3"/>
      <c r="M6" s="3"/>
    </row>
    <row r="7" spans="1:13" ht="12.75">
      <c r="A7" s="3" t="s">
        <v>12</v>
      </c>
      <c r="B7" s="3" t="s">
        <v>14</v>
      </c>
      <c r="C7" s="3">
        <v>1</v>
      </c>
      <c r="D7" s="3">
        <v>1</v>
      </c>
      <c r="E7" s="3">
        <v>512.12</v>
      </c>
      <c r="F7" s="3">
        <v>15</v>
      </c>
      <c r="G7" s="3">
        <v>589</v>
      </c>
      <c r="H7" s="4">
        <f>I$358*D7</f>
        <v>33.367549668874155</v>
      </c>
      <c r="I7" s="4">
        <f t="shared" si="0"/>
        <v>622.3675496688742</v>
      </c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4">
        <f>I$358*D8</f>
        <v>0</v>
      </c>
      <c r="I8" s="5">
        <f>SUM(I6:I7)</f>
        <v>919.7350993377484</v>
      </c>
      <c r="J8" s="3">
        <v>853</v>
      </c>
      <c r="K8" s="4">
        <f>J8-I8</f>
        <v>-66.73509933774835</v>
      </c>
      <c r="L8" s="3"/>
      <c r="M8" s="3"/>
    </row>
    <row r="9" spans="1:13" ht="12.75">
      <c r="A9" s="3" t="s">
        <v>15</v>
      </c>
      <c r="B9" s="3" t="s">
        <v>16</v>
      </c>
      <c r="C9" s="3">
        <v>1</v>
      </c>
      <c r="D9" s="3">
        <v>1</v>
      </c>
      <c r="E9" s="3">
        <v>197.06</v>
      </c>
      <c r="F9" s="3">
        <v>15</v>
      </c>
      <c r="G9" s="3">
        <v>227</v>
      </c>
      <c r="H9" s="4">
        <f>I$358*D9</f>
        <v>33.367549668874155</v>
      </c>
      <c r="I9" s="4">
        <f t="shared" si="0"/>
        <v>260.3675496688742</v>
      </c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4">
        <f>I$358*D10</f>
        <v>0</v>
      </c>
      <c r="I10" s="5">
        <f>SUM(I9)</f>
        <v>260.3675496688742</v>
      </c>
      <c r="J10" s="3">
        <v>227</v>
      </c>
      <c r="K10" s="4">
        <f>J10-I10</f>
        <v>-33.367549668874176</v>
      </c>
      <c r="L10" s="3"/>
      <c r="M10" s="3"/>
    </row>
    <row r="11" spans="1:13" ht="12.75">
      <c r="A11" s="3" t="s">
        <v>17</v>
      </c>
      <c r="B11" s="3" t="s">
        <v>18</v>
      </c>
      <c r="C11" s="3">
        <v>1</v>
      </c>
      <c r="D11" s="3">
        <v>1</v>
      </c>
      <c r="E11" s="3">
        <v>169.92</v>
      </c>
      <c r="F11" s="3">
        <v>15</v>
      </c>
      <c r="G11" s="3">
        <v>196</v>
      </c>
      <c r="H11" s="4">
        <f>I$358*D11</f>
        <v>33.367549668874155</v>
      </c>
      <c r="I11" s="4">
        <f t="shared" si="0"/>
        <v>229.36754966887415</v>
      </c>
      <c r="J11" s="3"/>
      <c r="K11" s="3"/>
      <c r="L11" s="3"/>
      <c r="M11" s="3"/>
    </row>
    <row r="12" spans="1:13" ht="12.75">
      <c r="A12" s="3" t="s">
        <v>17</v>
      </c>
      <c r="B12" s="3" t="s">
        <v>19</v>
      </c>
      <c r="C12" s="3">
        <v>1</v>
      </c>
      <c r="D12" s="3">
        <v>1</v>
      </c>
      <c r="E12" s="3">
        <v>171.1</v>
      </c>
      <c r="F12" s="3">
        <v>15</v>
      </c>
      <c r="G12" s="3">
        <v>197</v>
      </c>
      <c r="H12" s="4">
        <f>I$358*D12</f>
        <v>33.367549668874155</v>
      </c>
      <c r="I12" s="4">
        <f t="shared" si="0"/>
        <v>230.36754966887415</v>
      </c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4">
        <f>I$358*D13</f>
        <v>0</v>
      </c>
      <c r="I13" s="5">
        <f>SUM(I11:I12)</f>
        <v>459.7350993377483</v>
      </c>
      <c r="J13" s="3">
        <v>393</v>
      </c>
      <c r="K13" s="4">
        <f>J13-I13</f>
        <v>-66.7350993377483</v>
      </c>
      <c r="L13" s="3"/>
      <c r="M13" s="3"/>
    </row>
    <row r="14" spans="1:13" ht="12.75">
      <c r="A14" s="3" t="s">
        <v>20</v>
      </c>
      <c r="B14" s="3" t="s">
        <v>21</v>
      </c>
      <c r="C14" s="3">
        <v>1</v>
      </c>
      <c r="D14" s="3">
        <v>1</v>
      </c>
      <c r="E14" s="3">
        <v>512.12</v>
      </c>
      <c r="F14" s="3">
        <v>15</v>
      </c>
      <c r="G14" s="3">
        <v>589</v>
      </c>
      <c r="H14" s="4">
        <f>I$358*D14</f>
        <v>33.367549668874155</v>
      </c>
      <c r="I14" s="4">
        <f t="shared" si="0"/>
        <v>622.3675496688742</v>
      </c>
      <c r="J14" s="3"/>
      <c r="K14" s="3"/>
      <c r="L14" s="3"/>
      <c r="M14" s="3"/>
    </row>
    <row r="15" spans="1:13" ht="12.75">
      <c r="A15" s="3" t="s">
        <v>20</v>
      </c>
      <c r="B15" s="3" t="s">
        <v>22</v>
      </c>
      <c r="C15" s="3">
        <v>1</v>
      </c>
      <c r="D15" s="3">
        <v>1</v>
      </c>
      <c r="E15" s="3">
        <v>228.92</v>
      </c>
      <c r="F15" s="3">
        <v>15</v>
      </c>
      <c r="G15" s="3">
        <v>264</v>
      </c>
      <c r="H15" s="4">
        <f>I$358*D15</f>
        <v>33.367549668874155</v>
      </c>
      <c r="I15" s="4">
        <f t="shared" si="0"/>
        <v>297.3675496688742</v>
      </c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4">
        <f>I$358*D16</f>
        <v>0</v>
      </c>
      <c r="I16" s="5">
        <f>SUM(I14:I15)</f>
        <v>919.7350993377484</v>
      </c>
      <c r="J16" s="3">
        <v>853</v>
      </c>
      <c r="K16" s="6">
        <f>J16-I16</f>
        <v>-66.73509933774835</v>
      </c>
      <c r="L16" s="3">
        <v>67</v>
      </c>
      <c r="M16" s="3"/>
    </row>
    <row r="17" spans="1:13" ht="12.75">
      <c r="A17" s="3" t="s">
        <v>23</v>
      </c>
      <c r="B17" s="3" t="s">
        <v>24</v>
      </c>
      <c r="C17" s="3">
        <v>3</v>
      </c>
      <c r="D17" s="3">
        <v>3</v>
      </c>
      <c r="E17" s="3">
        <v>512.12</v>
      </c>
      <c r="F17" s="3">
        <v>15</v>
      </c>
      <c r="G17" s="3">
        <v>1767</v>
      </c>
      <c r="H17" s="4">
        <f>I$358*D17</f>
        <v>100.10264900662247</v>
      </c>
      <c r="I17" s="4">
        <f t="shared" si="0"/>
        <v>1867.1026490066224</v>
      </c>
      <c r="J17" s="3"/>
      <c r="K17" s="3"/>
      <c r="L17" s="3"/>
      <c r="M17" s="3"/>
    </row>
    <row r="18" spans="1:13" ht="12.75">
      <c r="A18" s="3" t="s">
        <v>23</v>
      </c>
      <c r="B18" s="3" t="s">
        <v>25</v>
      </c>
      <c r="C18" s="3">
        <v>1</v>
      </c>
      <c r="D18" s="3">
        <v>1</v>
      </c>
      <c r="E18" s="3">
        <v>147.5</v>
      </c>
      <c r="F18" s="3">
        <v>15</v>
      </c>
      <c r="G18" s="3">
        <v>170</v>
      </c>
      <c r="H18" s="4">
        <f>I$358*D18</f>
        <v>33.367549668874155</v>
      </c>
      <c r="I18" s="4">
        <f t="shared" si="0"/>
        <v>203.36754966887415</v>
      </c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4">
        <f>I$358*D19</f>
        <v>0</v>
      </c>
      <c r="I19" s="5">
        <f>SUM(I17:I18)</f>
        <v>2070.4701986754967</v>
      </c>
      <c r="J19" s="3">
        <v>1937</v>
      </c>
      <c r="K19" s="4">
        <f>J19-I19</f>
        <v>-133.4701986754967</v>
      </c>
      <c r="L19" s="3"/>
      <c r="M19" s="3"/>
    </row>
    <row r="20" spans="1:13" ht="12.75">
      <c r="A20" s="3" t="s">
        <v>26</v>
      </c>
      <c r="B20" s="3" t="s">
        <v>27</v>
      </c>
      <c r="C20" s="3">
        <v>1</v>
      </c>
      <c r="D20" s="3">
        <v>1</v>
      </c>
      <c r="E20" s="3">
        <v>147.5</v>
      </c>
      <c r="F20" s="3">
        <v>15</v>
      </c>
      <c r="G20" s="3">
        <v>170</v>
      </c>
      <c r="H20" s="4">
        <f>I$358*D20</f>
        <v>33.367549668874155</v>
      </c>
      <c r="I20" s="4">
        <f t="shared" si="0"/>
        <v>203.36754966887415</v>
      </c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4">
        <f>I$358*D21</f>
        <v>0</v>
      </c>
      <c r="I21" s="5">
        <f>SUM(I20)</f>
        <v>203.36754966887415</v>
      </c>
      <c r="J21" s="3">
        <v>170</v>
      </c>
      <c r="K21" s="4">
        <f>J21-I21</f>
        <v>-33.36754966887415</v>
      </c>
      <c r="L21" s="3"/>
      <c r="M21" s="3"/>
    </row>
    <row r="22" spans="1:13" ht="12.75">
      <c r="A22" s="3" t="s">
        <v>28</v>
      </c>
      <c r="B22" s="3" t="s">
        <v>29</v>
      </c>
      <c r="C22" s="3">
        <v>1</v>
      </c>
      <c r="D22" s="3">
        <v>1</v>
      </c>
      <c r="E22" s="3">
        <v>208.86</v>
      </c>
      <c r="F22" s="3">
        <v>15</v>
      </c>
      <c r="G22" s="3">
        <v>241</v>
      </c>
      <c r="H22" s="4">
        <f>I$358*D22</f>
        <v>33.367549668874155</v>
      </c>
      <c r="I22" s="4">
        <f t="shared" si="0"/>
        <v>274.3675496688742</v>
      </c>
      <c r="J22" s="3"/>
      <c r="K22" s="3"/>
      <c r="L22" s="3"/>
      <c r="M22" s="3"/>
    </row>
    <row r="23" spans="1:13" ht="12.75">
      <c r="A23" s="3" t="s">
        <v>28</v>
      </c>
      <c r="B23" s="3" t="s">
        <v>30</v>
      </c>
      <c r="C23" s="3">
        <v>2</v>
      </c>
      <c r="D23" s="3">
        <v>2</v>
      </c>
      <c r="E23" s="3">
        <v>92</v>
      </c>
      <c r="F23" s="3">
        <v>15</v>
      </c>
      <c r="G23" s="3">
        <v>212</v>
      </c>
      <c r="H23" s="4">
        <f>I$358*D23</f>
        <v>66.73509933774831</v>
      </c>
      <c r="I23" s="4">
        <f t="shared" si="0"/>
        <v>278.7350993377483</v>
      </c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4">
        <f>I$358*D24</f>
        <v>0</v>
      </c>
      <c r="I24" s="5">
        <f>SUM(I22:I23)</f>
        <v>553.1026490066224</v>
      </c>
      <c r="J24" s="3">
        <v>453</v>
      </c>
      <c r="K24" s="4">
        <f>J24-I24</f>
        <v>-100.10264900662241</v>
      </c>
      <c r="L24" s="3"/>
      <c r="M24" s="3"/>
    </row>
    <row r="25" spans="1:13" ht="12.75">
      <c r="A25" s="3" t="s">
        <v>31</v>
      </c>
      <c r="B25" s="3" t="s">
        <v>32</v>
      </c>
      <c r="C25" s="3">
        <v>2</v>
      </c>
      <c r="D25" s="3">
        <v>3.6</v>
      </c>
      <c r="E25" s="3">
        <v>218.3</v>
      </c>
      <c r="F25" s="3">
        <v>15</v>
      </c>
      <c r="G25" s="3">
        <v>503</v>
      </c>
      <c r="H25" s="4">
        <f>I$358*D25</f>
        <v>120.12317880794696</v>
      </c>
      <c r="I25" s="4">
        <f t="shared" si="0"/>
        <v>623.1231788079469</v>
      </c>
      <c r="J25" s="3"/>
      <c r="K25" s="3"/>
      <c r="L25" s="3"/>
      <c r="M25" s="3"/>
    </row>
    <row r="26" spans="1:13" ht="12.75">
      <c r="A26" s="3" t="s">
        <v>31</v>
      </c>
      <c r="B26" s="3" t="s">
        <v>33</v>
      </c>
      <c r="C26" s="3">
        <v>5</v>
      </c>
      <c r="D26" s="3">
        <v>5</v>
      </c>
      <c r="E26" s="3">
        <v>169.92</v>
      </c>
      <c r="F26" s="3">
        <v>15</v>
      </c>
      <c r="G26" s="3">
        <v>978</v>
      </c>
      <c r="H26" s="4">
        <f>I$358*D26</f>
        <v>166.83774834437077</v>
      </c>
      <c r="I26" s="4">
        <f t="shared" si="0"/>
        <v>1144.8377483443708</v>
      </c>
      <c r="J26" s="3"/>
      <c r="K26" s="3"/>
      <c r="L26" s="3"/>
      <c r="M26" s="3"/>
    </row>
    <row r="27" spans="1:13" ht="12.75">
      <c r="A27" s="3" t="s">
        <v>31</v>
      </c>
      <c r="B27" s="3" t="s">
        <v>34</v>
      </c>
      <c r="C27" s="3">
        <v>1</v>
      </c>
      <c r="D27" s="3">
        <v>1</v>
      </c>
      <c r="E27" s="3">
        <v>197.06</v>
      </c>
      <c r="F27" s="3">
        <v>15</v>
      </c>
      <c r="G27" s="3">
        <v>227</v>
      </c>
      <c r="H27" s="4">
        <f>I$358*D27</f>
        <v>33.367549668874155</v>
      </c>
      <c r="I27" s="4">
        <f t="shared" si="0"/>
        <v>260.3675496688742</v>
      </c>
      <c r="J27" s="3"/>
      <c r="K27" s="3"/>
      <c r="L27" s="3"/>
      <c r="M27" s="3"/>
    </row>
    <row r="28" spans="1:13" ht="12.75">
      <c r="A28" s="3" t="s">
        <v>31</v>
      </c>
      <c r="B28" s="3" t="s">
        <v>35</v>
      </c>
      <c r="C28" s="3">
        <v>1</v>
      </c>
      <c r="D28" s="3">
        <v>1</v>
      </c>
      <c r="E28" s="3">
        <v>197.06</v>
      </c>
      <c r="F28" s="3">
        <v>15</v>
      </c>
      <c r="G28" s="3">
        <v>227</v>
      </c>
      <c r="H28" s="4">
        <f>I$358*D28</f>
        <v>33.367549668874155</v>
      </c>
      <c r="I28" s="4">
        <f t="shared" si="0"/>
        <v>260.3675496688742</v>
      </c>
      <c r="J28" s="3"/>
      <c r="K28" s="3"/>
      <c r="L28" s="3"/>
      <c r="M28" s="3"/>
    </row>
    <row r="29" spans="1:13" ht="12.75">
      <c r="A29" s="3" t="s">
        <v>31</v>
      </c>
      <c r="B29" s="3" t="s">
        <v>36</v>
      </c>
      <c r="C29" s="3">
        <v>2</v>
      </c>
      <c r="D29" s="3">
        <v>2</v>
      </c>
      <c r="E29" s="3">
        <v>197.06</v>
      </c>
      <c r="F29" s="3">
        <v>15</v>
      </c>
      <c r="G29" s="3">
        <v>454</v>
      </c>
      <c r="H29" s="4">
        <f>I$358*D29</f>
        <v>66.73509933774831</v>
      </c>
      <c r="I29" s="4">
        <f t="shared" si="0"/>
        <v>520.7350993377484</v>
      </c>
      <c r="J29" s="3"/>
      <c r="K29" s="3"/>
      <c r="L29" s="3"/>
      <c r="M29" s="3"/>
    </row>
    <row r="30" spans="1:13" ht="12.75">
      <c r="A30" s="3" t="s">
        <v>31</v>
      </c>
      <c r="B30" s="3" t="s">
        <v>19</v>
      </c>
      <c r="C30" s="3">
        <v>3</v>
      </c>
      <c r="D30" s="3">
        <v>3</v>
      </c>
      <c r="E30" s="3">
        <v>171.1</v>
      </c>
      <c r="F30" s="3">
        <v>15</v>
      </c>
      <c r="G30" s="3">
        <v>591</v>
      </c>
      <c r="H30" s="4">
        <f>I$358*D30</f>
        <v>100.10264900662247</v>
      </c>
      <c r="I30" s="4">
        <f t="shared" si="0"/>
        <v>691.1026490066224</v>
      </c>
      <c r="J30" s="3"/>
      <c r="K30" s="3"/>
      <c r="L30" s="3"/>
      <c r="M30" s="3"/>
    </row>
    <row r="31" spans="1:13" ht="12.75">
      <c r="A31" s="3" t="s">
        <v>31</v>
      </c>
      <c r="B31" s="3" t="s">
        <v>37</v>
      </c>
      <c r="C31" s="3">
        <v>1</v>
      </c>
      <c r="D31" s="3">
        <v>1</v>
      </c>
      <c r="E31" s="3">
        <v>187.62</v>
      </c>
      <c r="F31" s="3">
        <v>15</v>
      </c>
      <c r="G31" s="3">
        <v>216</v>
      </c>
      <c r="H31" s="4">
        <f>I$358*D31</f>
        <v>33.367549668874155</v>
      </c>
      <c r="I31" s="4">
        <f t="shared" si="0"/>
        <v>249.36754966887415</v>
      </c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4">
        <f>I$358*D32</f>
        <v>0</v>
      </c>
      <c r="I32" s="5">
        <f>SUM(I25:I31)</f>
        <v>3749.9013245033116</v>
      </c>
      <c r="J32" s="3">
        <v>3196</v>
      </c>
      <c r="K32" s="4">
        <f>J32-I32</f>
        <v>-553.9013245033116</v>
      </c>
      <c r="L32" s="3"/>
      <c r="M32" s="3"/>
    </row>
    <row r="33" spans="1:13" ht="12.75">
      <c r="A33" s="3" t="s">
        <v>38</v>
      </c>
      <c r="B33" s="3" t="s">
        <v>9</v>
      </c>
      <c r="C33" s="3">
        <v>1</v>
      </c>
      <c r="D33" s="3">
        <v>1</v>
      </c>
      <c r="E33" s="3">
        <v>237.18</v>
      </c>
      <c r="F33" s="3">
        <v>15</v>
      </c>
      <c r="G33" s="3">
        <v>273</v>
      </c>
      <c r="H33" s="4">
        <f>I$358*D33</f>
        <v>33.367549668874155</v>
      </c>
      <c r="I33" s="4">
        <f t="shared" si="0"/>
        <v>306.3675496688742</v>
      </c>
      <c r="J33" s="3"/>
      <c r="K33" s="3"/>
      <c r="L33" s="3"/>
      <c r="M33" s="3"/>
    </row>
    <row r="34" spans="1:13" ht="12.75">
      <c r="A34" s="3" t="s">
        <v>38</v>
      </c>
      <c r="B34" s="3" t="s">
        <v>208</v>
      </c>
      <c r="C34" s="3">
        <v>1</v>
      </c>
      <c r="D34" s="3">
        <v>1.8</v>
      </c>
      <c r="E34" s="3">
        <v>189.98</v>
      </c>
      <c r="F34" s="3">
        <v>15</v>
      </c>
      <c r="G34" s="3">
        <v>219</v>
      </c>
      <c r="H34" s="4">
        <f>I$358*D34</f>
        <v>60.06158940397348</v>
      </c>
      <c r="I34" s="4">
        <f t="shared" si="0"/>
        <v>279.06158940397347</v>
      </c>
      <c r="J34" s="3"/>
      <c r="K34" s="3"/>
      <c r="L34" s="3"/>
      <c r="M34" s="3"/>
    </row>
    <row r="35" spans="1:13" ht="12.75">
      <c r="A35" s="3" t="s">
        <v>38</v>
      </c>
      <c r="B35" s="3" t="s">
        <v>13</v>
      </c>
      <c r="C35" s="3">
        <v>1</v>
      </c>
      <c r="D35" s="3">
        <v>1</v>
      </c>
      <c r="E35" s="3">
        <v>228.92</v>
      </c>
      <c r="F35" s="3">
        <v>15</v>
      </c>
      <c r="G35" s="3">
        <v>264</v>
      </c>
      <c r="H35" s="4">
        <f>I$358*D35</f>
        <v>33.367549668874155</v>
      </c>
      <c r="I35" s="4">
        <f t="shared" si="0"/>
        <v>297.3675496688742</v>
      </c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4">
        <f>I$358*D36</f>
        <v>0</v>
      </c>
      <c r="I36" s="5">
        <f>SUM(I33:I35)</f>
        <v>882.7966887417218</v>
      </c>
      <c r="J36" s="3">
        <v>756</v>
      </c>
      <c r="K36" s="6">
        <f>J36-I36</f>
        <v>-126.79668874172182</v>
      </c>
      <c r="L36" s="3">
        <v>126</v>
      </c>
      <c r="M36" s="3" t="s">
        <v>217</v>
      </c>
    </row>
    <row r="37" spans="1:13" ht="12.75">
      <c r="A37" s="3" t="s">
        <v>39</v>
      </c>
      <c r="B37" s="3" t="s">
        <v>11</v>
      </c>
      <c r="C37" s="3">
        <v>1</v>
      </c>
      <c r="D37" s="3">
        <v>1</v>
      </c>
      <c r="E37" s="3">
        <v>252.52</v>
      </c>
      <c r="F37" s="3">
        <v>15</v>
      </c>
      <c r="G37" s="3">
        <v>291</v>
      </c>
      <c r="H37" s="4">
        <f>I$358*D37</f>
        <v>33.367549668874155</v>
      </c>
      <c r="I37" s="4">
        <f t="shared" si="0"/>
        <v>324.3675496688742</v>
      </c>
      <c r="J37" s="3"/>
      <c r="K37" s="3"/>
      <c r="L37" s="3"/>
      <c r="M37" s="3"/>
    </row>
    <row r="38" spans="1:13" ht="12.75">
      <c r="A38" s="3" t="s">
        <v>39</v>
      </c>
      <c r="B38" s="3" t="s">
        <v>10</v>
      </c>
      <c r="C38" s="3">
        <v>1</v>
      </c>
      <c r="D38" s="3">
        <v>1</v>
      </c>
      <c r="E38" s="3">
        <v>228.92</v>
      </c>
      <c r="F38" s="3">
        <v>15</v>
      </c>
      <c r="G38" s="3">
        <v>264</v>
      </c>
      <c r="H38" s="4">
        <f>I$358*D38</f>
        <v>33.367549668874155</v>
      </c>
      <c r="I38" s="4">
        <f t="shared" si="0"/>
        <v>297.3675496688742</v>
      </c>
      <c r="J38" s="3"/>
      <c r="K38" s="3"/>
      <c r="L38" s="3"/>
      <c r="M38" s="3"/>
    </row>
    <row r="39" spans="1:13" ht="12.75">
      <c r="A39" s="3" t="s">
        <v>39</v>
      </c>
      <c r="B39" s="3" t="s">
        <v>30</v>
      </c>
      <c r="C39" s="3">
        <v>1</v>
      </c>
      <c r="D39" s="3">
        <v>1</v>
      </c>
      <c r="E39" s="3">
        <v>92</v>
      </c>
      <c r="F39" s="3">
        <v>15</v>
      </c>
      <c r="G39" s="3">
        <v>106</v>
      </c>
      <c r="H39" s="4">
        <f>I$358*D39</f>
        <v>33.367549668874155</v>
      </c>
      <c r="I39" s="4">
        <f t="shared" si="0"/>
        <v>139.36754966887415</v>
      </c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4">
        <f>I$358*D40</f>
        <v>0</v>
      </c>
      <c r="I40" s="5">
        <f>SUM(I37:I39)</f>
        <v>761.1026490066225</v>
      </c>
      <c r="J40" s="3">
        <v>661</v>
      </c>
      <c r="K40" s="6">
        <f>J40-I40</f>
        <v>-100.10264900662253</v>
      </c>
      <c r="L40" s="3">
        <v>100</v>
      </c>
      <c r="M40" s="3"/>
    </row>
    <row r="41" spans="1:13" ht="12.75">
      <c r="A41" s="3" t="s">
        <v>40</v>
      </c>
      <c r="B41" s="3" t="s">
        <v>41</v>
      </c>
      <c r="C41" s="3">
        <v>1</v>
      </c>
      <c r="D41" s="3">
        <v>1</v>
      </c>
      <c r="E41" s="3">
        <v>187.62</v>
      </c>
      <c r="F41" s="3">
        <v>15</v>
      </c>
      <c r="G41" s="3">
        <v>216</v>
      </c>
      <c r="H41" s="4">
        <f>I$358*D41</f>
        <v>33.367549668874155</v>
      </c>
      <c r="I41" s="4">
        <f t="shared" si="0"/>
        <v>249.36754966887415</v>
      </c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4">
        <f>I$358*D42</f>
        <v>0</v>
      </c>
      <c r="I42" s="5">
        <f>SUM(I41)</f>
        <v>249.36754966887415</v>
      </c>
      <c r="J42" s="3">
        <v>216</v>
      </c>
      <c r="K42" s="4">
        <f>J42-I42</f>
        <v>-33.36754966887415</v>
      </c>
      <c r="L42" s="3"/>
      <c r="M42" s="3"/>
    </row>
    <row r="43" spans="1:13" ht="12.75">
      <c r="A43" s="3" t="s">
        <v>42</v>
      </c>
      <c r="B43" s="3" t="s">
        <v>43</v>
      </c>
      <c r="C43" s="3">
        <v>1</v>
      </c>
      <c r="D43" s="3">
        <v>1</v>
      </c>
      <c r="E43" s="3">
        <v>228.92</v>
      </c>
      <c r="F43" s="3">
        <v>15</v>
      </c>
      <c r="G43" s="3">
        <v>264</v>
      </c>
      <c r="H43" s="4">
        <f>I$358*D43</f>
        <v>33.367549668874155</v>
      </c>
      <c r="I43" s="4">
        <f t="shared" si="0"/>
        <v>297.3675496688742</v>
      </c>
      <c r="J43" s="3"/>
      <c r="K43" s="3"/>
      <c r="L43" s="3"/>
      <c r="M43" s="3"/>
    </row>
    <row r="44" spans="1:13" ht="12.75">
      <c r="A44" s="3" t="s">
        <v>42</v>
      </c>
      <c r="B44" s="3" t="s">
        <v>44</v>
      </c>
      <c r="C44" s="3">
        <v>1</v>
      </c>
      <c r="D44" s="3">
        <v>1</v>
      </c>
      <c r="E44" s="3">
        <v>237.18</v>
      </c>
      <c r="F44" s="3">
        <v>15</v>
      </c>
      <c r="G44" s="3">
        <v>273</v>
      </c>
      <c r="H44" s="4">
        <f>I$358*D44</f>
        <v>33.367549668874155</v>
      </c>
      <c r="I44" s="4">
        <f t="shared" si="0"/>
        <v>306.3675496688742</v>
      </c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4">
        <f>I$358*D45</f>
        <v>0</v>
      </c>
      <c r="I45" s="5">
        <f>SUM(I43:I44)</f>
        <v>603.7350993377484</v>
      </c>
      <c r="J45" s="3">
        <v>537</v>
      </c>
      <c r="K45" s="4">
        <f>J45-I45</f>
        <v>-66.73509933774835</v>
      </c>
      <c r="L45" s="3"/>
      <c r="M45" s="3"/>
    </row>
    <row r="46" spans="1:13" ht="12.75">
      <c r="A46" s="3" t="s">
        <v>45</v>
      </c>
      <c r="B46" s="3" t="s">
        <v>46</v>
      </c>
      <c r="C46" s="3">
        <v>1</v>
      </c>
      <c r="D46" s="3">
        <v>1</v>
      </c>
      <c r="E46" s="3">
        <v>147.5</v>
      </c>
      <c r="F46" s="3">
        <v>15</v>
      </c>
      <c r="G46" s="3">
        <v>170</v>
      </c>
      <c r="H46" s="4">
        <f>I$358*D46</f>
        <v>33.367549668874155</v>
      </c>
      <c r="I46" s="4">
        <f t="shared" si="0"/>
        <v>203.36754966887415</v>
      </c>
      <c r="J46" s="3"/>
      <c r="K46" s="3"/>
      <c r="L46" s="3"/>
      <c r="M46" s="3"/>
    </row>
    <row r="47" spans="1:13" ht="12.75">
      <c r="A47" s="3" t="s">
        <v>45</v>
      </c>
      <c r="B47" s="3" t="s">
        <v>47</v>
      </c>
      <c r="C47" s="3">
        <v>1</v>
      </c>
      <c r="D47" s="3">
        <v>1</v>
      </c>
      <c r="E47" s="3">
        <v>198.24</v>
      </c>
      <c r="F47" s="3">
        <v>15</v>
      </c>
      <c r="G47" s="3">
        <v>228</v>
      </c>
      <c r="H47" s="4">
        <f>I$358*D47</f>
        <v>33.367549668874155</v>
      </c>
      <c r="I47" s="4">
        <f t="shared" si="0"/>
        <v>261.3675496688742</v>
      </c>
      <c r="J47" s="3"/>
      <c r="K47" s="3"/>
      <c r="L47" s="3"/>
      <c r="M47" s="3"/>
    </row>
    <row r="48" spans="1:13" ht="12.75">
      <c r="A48" s="3" t="s">
        <v>45</v>
      </c>
      <c r="B48" s="3" t="s">
        <v>48</v>
      </c>
      <c r="C48" s="3">
        <v>1</v>
      </c>
      <c r="D48" s="3">
        <v>1</v>
      </c>
      <c r="E48" s="3">
        <v>197.06</v>
      </c>
      <c r="F48" s="3">
        <v>15</v>
      </c>
      <c r="G48" s="3">
        <v>227</v>
      </c>
      <c r="H48" s="4">
        <f>I$358*D48</f>
        <v>33.367549668874155</v>
      </c>
      <c r="I48" s="4">
        <f t="shared" si="0"/>
        <v>260.3675496688742</v>
      </c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4">
        <f>I$358*D49</f>
        <v>0</v>
      </c>
      <c r="I49" s="5">
        <f>SUM(I46:I48)</f>
        <v>725.1026490066225</v>
      </c>
      <c r="J49" s="3">
        <v>625</v>
      </c>
      <c r="K49" s="6">
        <f>J49-I49</f>
        <v>-100.10264900662253</v>
      </c>
      <c r="L49" s="3">
        <v>100</v>
      </c>
      <c r="M49" s="3"/>
    </row>
    <row r="50" spans="1:13" ht="12.75">
      <c r="A50" s="3" t="s">
        <v>49</v>
      </c>
      <c r="B50" s="3" t="s">
        <v>50</v>
      </c>
      <c r="C50" s="3">
        <v>2</v>
      </c>
      <c r="D50" s="3">
        <v>2</v>
      </c>
      <c r="E50" s="3">
        <v>228.92</v>
      </c>
      <c r="F50" s="3">
        <v>15</v>
      </c>
      <c r="G50" s="3">
        <v>527</v>
      </c>
      <c r="H50" s="4">
        <f>I$358*D50</f>
        <v>66.73509933774831</v>
      </c>
      <c r="I50" s="4">
        <f t="shared" si="0"/>
        <v>593.7350993377484</v>
      </c>
      <c r="J50" s="3"/>
      <c r="K50" s="3"/>
      <c r="L50" s="3"/>
      <c r="M50" s="3"/>
    </row>
    <row r="51" spans="1:13" ht="12.75">
      <c r="A51" s="3" t="s">
        <v>49</v>
      </c>
      <c r="B51" s="3" t="s">
        <v>51</v>
      </c>
      <c r="C51" s="3">
        <v>2</v>
      </c>
      <c r="D51" s="3">
        <v>2</v>
      </c>
      <c r="E51" s="3">
        <v>237.18</v>
      </c>
      <c r="F51" s="3">
        <v>15</v>
      </c>
      <c r="G51" s="3">
        <v>546</v>
      </c>
      <c r="H51" s="4">
        <f>I$358*D51</f>
        <v>66.73509933774831</v>
      </c>
      <c r="I51" s="4">
        <f t="shared" si="0"/>
        <v>612.7350993377484</v>
      </c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4">
        <f>I$358*D52</f>
        <v>0</v>
      </c>
      <c r="I52" s="5">
        <f>SUM(I50:I51)</f>
        <v>1206.4701986754967</v>
      </c>
      <c r="J52" s="3">
        <v>1073</v>
      </c>
      <c r="K52" s="6">
        <f>J52-I52</f>
        <v>-133.4701986754967</v>
      </c>
      <c r="L52" s="3">
        <v>133</v>
      </c>
      <c r="M52" s="3"/>
    </row>
    <row r="53" spans="1:13" ht="12.75">
      <c r="A53" s="3" t="s">
        <v>52</v>
      </c>
      <c r="B53" s="3" t="s">
        <v>9</v>
      </c>
      <c r="C53" s="3">
        <v>1</v>
      </c>
      <c r="D53" s="3">
        <v>1</v>
      </c>
      <c r="E53" s="3">
        <v>237.18</v>
      </c>
      <c r="F53" s="3">
        <v>1</v>
      </c>
      <c r="G53" s="3">
        <v>240</v>
      </c>
      <c r="H53" s="4">
        <f>I$358*D53</f>
        <v>33.367549668874155</v>
      </c>
      <c r="I53" s="4">
        <f t="shared" si="0"/>
        <v>273.3675496688742</v>
      </c>
      <c r="J53" s="3"/>
      <c r="K53" s="3"/>
      <c r="L53" s="3"/>
      <c r="M53" s="3"/>
    </row>
    <row r="54" spans="1:13" ht="12.75">
      <c r="A54" s="3" t="s">
        <v>52</v>
      </c>
      <c r="B54" s="3" t="s">
        <v>11</v>
      </c>
      <c r="C54" s="3">
        <v>2</v>
      </c>
      <c r="D54" s="3">
        <v>2</v>
      </c>
      <c r="E54" s="3">
        <v>252.52</v>
      </c>
      <c r="F54" s="3">
        <v>1</v>
      </c>
      <c r="G54" s="3">
        <v>511</v>
      </c>
      <c r="H54" s="4">
        <f>I$358*D54</f>
        <v>66.73509933774831</v>
      </c>
      <c r="I54" s="4">
        <f t="shared" si="0"/>
        <v>577.7350993377484</v>
      </c>
      <c r="J54" s="3"/>
      <c r="K54" s="3"/>
      <c r="L54" s="3"/>
      <c r="M54" s="3"/>
    </row>
    <row r="55" spans="1:13" ht="12.75">
      <c r="A55" s="3" t="s">
        <v>52</v>
      </c>
      <c r="B55" s="3" t="s">
        <v>18</v>
      </c>
      <c r="C55" s="3">
        <v>1</v>
      </c>
      <c r="D55" s="3">
        <v>1</v>
      </c>
      <c r="E55" s="3">
        <v>169.92</v>
      </c>
      <c r="F55" s="3">
        <v>1</v>
      </c>
      <c r="G55" s="3">
        <v>172</v>
      </c>
      <c r="H55" s="4">
        <f>I$358*D55</f>
        <v>33.367549668874155</v>
      </c>
      <c r="I55" s="4">
        <f t="shared" si="0"/>
        <v>205.36754966887415</v>
      </c>
      <c r="J55" s="3"/>
      <c r="K55" s="3"/>
      <c r="L55" s="3"/>
      <c r="M55" s="3"/>
    </row>
    <row r="56" spans="1:13" ht="12.75">
      <c r="A56" s="3" t="s">
        <v>52</v>
      </c>
      <c r="B56" s="3" t="s">
        <v>53</v>
      </c>
      <c r="C56" s="3">
        <v>1</v>
      </c>
      <c r="D56" s="3">
        <v>1</v>
      </c>
      <c r="E56" s="3">
        <v>92</v>
      </c>
      <c r="F56" s="3">
        <v>1</v>
      </c>
      <c r="G56" s="3">
        <v>93</v>
      </c>
      <c r="H56" s="4">
        <f>I$358*D56</f>
        <v>33.367549668874155</v>
      </c>
      <c r="I56" s="4">
        <f t="shared" si="0"/>
        <v>126.36754966887415</v>
      </c>
      <c r="J56" s="3"/>
      <c r="K56" s="3"/>
      <c r="L56" s="3"/>
      <c r="M56" s="3"/>
    </row>
    <row r="57" spans="1:13" ht="12.75">
      <c r="A57" s="3" t="s">
        <v>52</v>
      </c>
      <c r="B57" s="3" t="s">
        <v>11</v>
      </c>
      <c r="C57" s="3">
        <v>1</v>
      </c>
      <c r="D57" s="3">
        <v>1</v>
      </c>
      <c r="E57" s="3">
        <v>252.52</v>
      </c>
      <c r="F57" s="3">
        <v>1</v>
      </c>
      <c r="G57" s="3">
        <v>256</v>
      </c>
      <c r="H57" s="4">
        <f>I$358*D57</f>
        <v>33.367549668874155</v>
      </c>
      <c r="I57" s="4">
        <f t="shared" si="0"/>
        <v>289.3675496688742</v>
      </c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4">
        <f>I$358*D58</f>
        <v>0</v>
      </c>
      <c r="I58" s="5">
        <f>SUM(I53:I57)</f>
        <v>1472.2052980132448</v>
      </c>
      <c r="J58" s="3">
        <v>1272</v>
      </c>
      <c r="K58" s="4">
        <f>J58-I58</f>
        <v>-200.20529801324483</v>
      </c>
      <c r="L58" s="3"/>
      <c r="M58" s="3"/>
    </row>
    <row r="59" spans="1:13" ht="12.75">
      <c r="A59" s="3" t="s">
        <v>54</v>
      </c>
      <c r="B59" s="3" t="s">
        <v>55</v>
      </c>
      <c r="C59" s="3">
        <v>1</v>
      </c>
      <c r="D59" s="3">
        <v>1</v>
      </c>
      <c r="E59" s="3">
        <v>566.4</v>
      </c>
      <c r="F59" s="3">
        <v>15</v>
      </c>
      <c r="G59" s="3">
        <v>652</v>
      </c>
      <c r="H59" s="4">
        <f>I$358*D59</f>
        <v>33.367549668874155</v>
      </c>
      <c r="I59" s="4">
        <f t="shared" si="0"/>
        <v>685.3675496688742</v>
      </c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4">
        <f>I$358*D60</f>
        <v>0</v>
      </c>
      <c r="I60" s="5">
        <f>SUM(I59)</f>
        <v>685.3675496688742</v>
      </c>
      <c r="J60" s="3">
        <v>652</v>
      </c>
      <c r="K60" s="4">
        <f>J60-I60</f>
        <v>-33.367549668874176</v>
      </c>
      <c r="L60" s="3"/>
      <c r="M60" s="3"/>
    </row>
    <row r="61" spans="1:13" ht="12.75">
      <c r="A61" s="3" t="s">
        <v>56</v>
      </c>
      <c r="B61" s="3" t="s">
        <v>57</v>
      </c>
      <c r="C61" s="3">
        <v>1</v>
      </c>
      <c r="D61" s="3">
        <v>1</v>
      </c>
      <c r="E61" s="3">
        <v>174.64</v>
      </c>
      <c r="F61" s="3">
        <v>15</v>
      </c>
      <c r="G61" s="3">
        <v>201</v>
      </c>
      <c r="H61" s="4">
        <f>I$358*D61</f>
        <v>33.367549668874155</v>
      </c>
      <c r="I61" s="4">
        <f t="shared" si="0"/>
        <v>234.36754966887415</v>
      </c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4">
        <f>I$358*D62</f>
        <v>0</v>
      </c>
      <c r="I62" s="5">
        <f>SUM(I61)</f>
        <v>234.36754966887415</v>
      </c>
      <c r="J62" s="3">
        <v>201</v>
      </c>
      <c r="K62" s="4">
        <f>J62-I62</f>
        <v>-33.36754966887415</v>
      </c>
      <c r="L62" s="3"/>
      <c r="M62" s="3"/>
    </row>
    <row r="63" spans="1:13" ht="12.75">
      <c r="A63" s="3" t="s">
        <v>58</v>
      </c>
      <c r="B63" s="3" t="s">
        <v>59</v>
      </c>
      <c r="C63" s="3">
        <v>2</v>
      </c>
      <c r="D63" s="3">
        <v>2</v>
      </c>
      <c r="E63" s="3">
        <v>174.64</v>
      </c>
      <c r="F63" s="3">
        <v>15</v>
      </c>
      <c r="G63" s="3">
        <v>402</v>
      </c>
      <c r="H63" s="4">
        <f>I$358*D63</f>
        <v>66.73509933774831</v>
      </c>
      <c r="I63" s="4">
        <f t="shared" si="0"/>
        <v>468.7350993377483</v>
      </c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4">
        <f>I$358*D64</f>
        <v>0</v>
      </c>
      <c r="I64" s="5">
        <f>SUM(I63)</f>
        <v>468.7350993377483</v>
      </c>
      <c r="J64" s="3">
        <v>402</v>
      </c>
      <c r="K64" s="4">
        <f>J64-I64</f>
        <v>-66.7350993377483</v>
      </c>
      <c r="L64" s="3"/>
      <c r="M64" s="3"/>
    </row>
    <row r="65" spans="1:13" ht="12.75">
      <c r="A65" s="3" t="s">
        <v>60</v>
      </c>
      <c r="B65" s="3" t="s">
        <v>11</v>
      </c>
      <c r="C65" s="3">
        <v>1</v>
      </c>
      <c r="D65" s="3">
        <v>1</v>
      </c>
      <c r="E65" s="3">
        <v>252.52</v>
      </c>
      <c r="F65" s="3">
        <v>15</v>
      </c>
      <c r="G65" s="3">
        <v>291</v>
      </c>
      <c r="H65" s="4">
        <f>I$358*D65</f>
        <v>33.367549668874155</v>
      </c>
      <c r="I65" s="4">
        <f t="shared" si="0"/>
        <v>324.3675496688742</v>
      </c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4">
        <f>I$358*D66</f>
        <v>0</v>
      </c>
      <c r="I66" s="5">
        <f>SUM(I65)</f>
        <v>324.3675496688742</v>
      </c>
      <c r="J66" s="3">
        <v>291</v>
      </c>
      <c r="K66" s="4">
        <f>J66-I66</f>
        <v>-33.367549668874176</v>
      </c>
      <c r="L66" s="3"/>
      <c r="M66" s="3"/>
    </row>
    <row r="67" spans="1:13" ht="12.75">
      <c r="A67" s="3" t="s">
        <v>61</v>
      </c>
      <c r="B67" s="3" t="s">
        <v>62</v>
      </c>
      <c r="C67" s="3">
        <v>1</v>
      </c>
      <c r="D67" s="3">
        <v>1</v>
      </c>
      <c r="E67" s="3">
        <v>197.06</v>
      </c>
      <c r="F67" s="3">
        <v>15</v>
      </c>
      <c r="G67" s="3">
        <v>227</v>
      </c>
      <c r="H67" s="4">
        <f>I$358*D67</f>
        <v>33.367549668874155</v>
      </c>
      <c r="I67" s="4">
        <f aca="true" t="shared" si="1" ref="I67:I130">H67+G67</f>
        <v>260.3675496688742</v>
      </c>
      <c r="J67" s="3"/>
      <c r="K67" s="3"/>
      <c r="L67" s="3"/>
      <c r="M67" s="3"/>
    </row>
    <row r="68" spans="1:13" ht="12.75">
      <c r="A68" s="3" t="s">
        <v>61</v>
      </c>
      <c r="B68" s="3" t="s">
        <v>9</v>
      </c>
      <c r="C68" s="3">
        <v>1</v>
      </c>
      <c r="D68" s="3">
        <v>1</v>
      </c>
      <c r="E68" s="3">
        <v>237.18</v>
      </c>
      <c r="F68" s="3">
        <v>15</v>
      </c>
      <c r="G68" s="3">
        <v>273</v>
      </c>
      <c r="H68" s="4">
        <f>I$358*D68</f>
        <v>33.367549668874155</v>
      </c>
      <c r="I68" s="4">
        <f t="shared" si="1"/>
        <v>306.3675496688742</v>
      </c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4">
        <f>I$358*D69</f>
        <v>0</v>
      </c>
      <c r="I69" s="5">
        <f>SUM(I67:I68)</f>
        <v>566.7350993377484</v>
      </c>
      <c r="J69" s="3">
        <v>500</v>
      </c>
      <c r="K69" s="6">
        <f>J69-I69</f>
        <v>-66.73509933774835</v>
      </c>
      <c r="L69" s="3">
        <v>67</v>
      </c>
      <c r="M69" s="3"/>
    </row>
    <row r="70" spans="1:13" ht="12.75">
      <c r="A70" s="3" t="s">
        <v>63</v>
      </c>
      <c r="B70" s="3" t="s">
        <v>64</v>
      </c>
      <c r="C70" s="3">
        <v>1</v>
      </c>
      <c r="D70" s="3">
        <v>1</v>
      </c>
      <c r="E70" s="3">
        <v>566.4</v>
      </c>
      <c r="F70" s="3">
        <v>15</v>
      </c>
      <c r="G70" s="3">
        <v>652</v>
      </c>
      <c r="H70" s="4">
        <f>I$358*D70</f>
        <v>33.367549668874155</v>
      </c>
      <c r="I70" s="4">
        <f t="shared" si="1"/>
        <v>685.3675496688742</v>
      </c>
      <c r="J70" s="3"/>
      <c r="K70" s="3"/>
      <c r="L70" s="3"/>
      <c r="M70" s="3"/>
    </row>
    <row r="71" spans="1:13" ht="12.75">
      <c r="A71" s="3" t="s">
        <v>63</v>
      </c>
      <c r="B71" s="3" t="s">
        <v>10</v>
      </c>
      <c r="C71" s="3">
        <v>1</v>
      </c>
      <c r="D71" s="3">
        <v>1</v>
      </c>
      <c r="E71" s="3">
        <v>228.92</v>
      </c>
      <c r="F71" s="3">
        <v>15</v>
      </c>
      <c r="G71" s="3">
        <v>264</v>
      </c>
      <c r="H71" s="4">
        <f>I$358*D71</f>
        <v>33.367549668874155</v>
      </c>
      <c r="I71" s="4">
        <f t="shared" si="1"/>
        <v>297.3675496688742</v>
      </c>
      <c r="J71" s="3"/>
      <c r="K71" s="3"/>
      <c r="L71" s="3"/>
      <c r="M71" s="3"/>
    </row>
    <row r="72" spans="1:13" ht="12.75">
      <c r="A72" s="3" t="s">
        <v>63</v>
      </c>
      <c r="B72" s="3" t="s">
        <v>11</v>
      </c>
      <c r="C72" s="3">
        <v>1</v>
      </c>
      <c r="D72" s="3">
        <v>1</v>
      </c>
      <c r="E72" s="3">
        <v>252.52</v>
      </c>
      <c r="F72" s="3">
        <v>15</v>
      </c>
      <c r="G72" s="3">
        <v>291</v>
      </c>
      <c r="H72" s="4">
        <f>I$358*D72</f>
        <v>33.367549668874155</v>
      </c>
      <c r="I72" s="4">
        <f t="shared" si="1"/>
        <v>324.3675496688742</v>
      </c>
      <c r="J72" s="3"/>
      <c r="K72" s="3"/>
      <c r="L72" s="3"/>
      <c r="M72" s="3"/>
    </row>
    <row r="73" spans="1:13" ht="12.75">
      <c r="A73" s="3" t="s">
        <v>63</v>
      </c>
      <c r="B73" s="3" t="s">
        <v>65</v>
      </c>
      <c r="C73" s="3">
        <v>1</v>
      </c>
      <c r="D73" s="3">
        <v>0.22</v>
      </c>
      <c r="E73" s="3">
        <v>77.88</v>
      </c>
      <c r="F73" s="3">
        <v>15</v>
      </c>
      <c r="G73" s="3">
        <v>90</v>
      </c>
      <c r="H73" s="4">
        <f>I$358*D73</f>
        <v>7.340860927152314</v>
      </c>
      <c r="I73" s="4">
        <f t="shared" si="1"/>
        <v>97.34086092715232</v>
      </c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4">
        <f>I$358*D74</f>
        <v>0</v>
      </c>
      <c r="I74" s="5">
        <f>SUM(I70:I73)</f>
        <v>1404.4435099337747</v>
      </c>
      <c r="J74" s="3">
        <v>1297</v>
      </c>
      <c r="K74" s="6">
        <f>J74-I74</f>
        <v>-107.44350993377475</v>
      </c>
      <c r="L74" s="3">
        <v>107</v>
      </c>
      <c r="M74" s="3"/>
    </row>
    <row r="75" spans="1:13" ht="12.75">
      <c r="A75" s="3" t="s">
        <v>66</v>
      </c>
      <c r="B75" s="3" t="s">
        <v>67</v>
      </c>
      <c r="C75" s="3">
        <v>1</v>
      </c>
      <c r="D75" s="3">
        <v>1</v>
      </c>
      <c r="E75" s="3">
        <v>166.38</v>
      </c>
      <c r="F75" s="3">
        <v>15</v>
      </c>
      <c r="G75" s="3">
        <v>192</v>
      </c>
      <c r="H75" s="4">
        <f>I$358*D75</f>
        <v>33.367549668874155</v>
      </c>
      <c r="I75" s="4">
        <f t="shared" si="1"/>
        <v>225.36754966887415</v>
      </c>
      <c r="J75" s="3"/>
      <c r="K75" s="3"/>
      <c r="L75" s="3"/>
      <c r="M75" s="3"/>
    </row>
    <row r="76" spans="1:13" ht="12.75">
      <c r="A76" s="3" t="s">
        <v>66</v>
      </c>
      <c r="B76" s="3" t="s">
        <v>47</v>
      </c>
      <c r="C76" s="3">
        <v>1</v>
      </c>
      <c r="D76" s="3">
        <v>1</v>
      </c>
      <c r="E76" s="3">
        <v>198.24</v>
      </c>
      <c r="F76" s="3">
        <v>15</v>
      </c>
      <c r="G76" s="3">
        <v>228</v>
      </c>
      <c r="H76" s="4">
        <f>I$358*D76</f>
        <v>33.367549668874155</v>
      </c>
      <c r="I76" s="4">
        <f t="shared" si="1"/>
        <v>261.3675496688742</v>
      </c>
      <c r="J76" s="3"/>
      <c r="K76" s="3"/>
      <c r="L76" s="3"/>
      <c r="M76" s="3"/>
    </row>
    <row r="77" spans="1:13" ht="12.75">
      <c r="A77" s="3" t="s">
        <v>66</v>
      </c>
      <c r="B77" s="3" t="s">
        <v>62</v>
      </c>
      <c r="C77" s="3">
        <v>1</v>
      </c>
      <c r="D77" s="3">
        <v>1</v>
      </c>
      <c r="E77" s="3">
        <v>197.06</v>
      </c>
      <c r="F77" s="3">
        <v>15</v>
      </c>
      <c r="G77" s="3">
        <v>227</v>
      </c>
      <c r="H77" s="4">
        <f>I$358*D77</f>
        <v>33.367549668874155</v>
      </c>
      <c r="I77" s="4">
        <f t="shared" si="1"/>
        <v>260.3675496688742</v>
      </c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4">
        <f>I$358*D78</f>
        <v>0</v>
      </c>
      <c r="I78" s="5">
        <f>SUM(I75:I77)</f>
        <v>747.1026490066225</v>
      </c>
      <c r="J78" s="3">
        <v>647</v>
      </c>
      <c r="K78" s="4">
        <f>J78-I78</f>
        <v>-100.10264900662253</v>
      </c>
      <c r="L78" s="3"/>
      <c r="M78" s="3"/>
    </row>
    <row r="79" spans="1:13" ht="12.75">
      <c r="A79" s="3" t="s">
        <v>68</v>
      </c>
      <c r="B79" s="3" t="s">
        <v>30</v>
      </c>
      <c r="C79" s="3">
        <v>1</v>
      </c>
      <c r="D79" s="3">
        <v>1</v>
      </c>
      <c r="E79" s="3">
        <v>92</v>
      </c>
      <c r="F79" s="3">
        <v>15</v>
      </c>
      <c r="G79" s="3">
        <v>106</v>
      </c>
      <c r="H79" s="4">
        <f>I$358*D79</f>
        <v>33.367549668874155</v>
      </c>
      <c r="I79" s="4">
        <f t="shared" si="1"/>
        <v>139.36754966887415</v>
      </c>
      <c r="J79" s="3"/>
      <c r="K79" s="3"/>
      <c r="L79" s="3"/>
      <c r="M79" s="3"/>
    </row>
    <row r="80" spans="1:13" ht="12.75">
      <c r="A80" s="3" t="s">
        <v>68</v>
      </c>
      <c r="B80" s="3" t="s">
        <v>10</v>
      </c>
      <c r="C80" s="3">
        <v>1</v>
      </c>
      <c r="D80" s="3">
        <v>1</v>
      </c>
      <c r="E80" s="3">
        <v>228.92</v>
      </c>
      <c r="F80" s="3">
        <v>15</v>
      </c>
      <c r="G80" s="3">
        <v>264</v>
      </c>
      <c r="H80" s="4">
        <f>I$358*D80</f>
        <v>33.367549668874155</v>
      </c>
      <c r="I80" s="4">
        <f t="shared" si="1"/>
        <v>297.3675496688742</v>
      </c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4">
        <f>I$358*D81</f>
        <v>0</v>
      </c>
      <c r="I81" s="5">
        <f>SUM(I79:I80)</f>
        <v>436.73509933774835</v>
      </c>
      <c r="J81" s="3">
        <v>370</v>
      </c>
      <c r="K81" s="6">
        <f>J81-I81</f>
        <v>-66.73509933774835</v>
      </c>
      <c r="L81" s="3">
        <v>67</v>
      </c>
      <c r="M81" s="3"/>
    </row>
    <row r="82" spans="1:13" ht="12.75">
      <c r="A82" s="3" t="s">
        <v>69</v>
      </c>
      <c r="B82" s="3" t="s">
        <v>30</v>
      </c>
      <c r="C82" s="3">
        <v>1</v>
      </c>
      <c r="D82" s="3">
        <v>1</v>
      </c>
      <c r="E82" s="3">
        <v>92</v>
      </c>
      <c r="F82" s="3">
        <v>15</v>
      </c>
      <c r="G82" s="3">
        <v>106</v>
      </c>
      <c r="H82" s="4">
        <f>I$358*D82</f>
        <v>33.367549668874155</v>
      </c>
      <c r="I82" s="4">
        <f t="shared" si="1"/>
        <v>139.36754966887415</v>
      </c>
      <c r="J82" s="3"/>
      <c r="K82" s="3"/>
      <c r="L82" s="3"/>
      <c r="M82" s="3"/>
    </row>
    <row r="83" spans="1:13" ht="12.75">
      <c r="A83" s="3" t="s">
        <v>69</v>
      </c>
      <c r="B83" s="3" t="s">
        <v>70</v>
      </c>
      <c r="C83" s="3">
        <v>1</v>
      </c>
      <c r="D83" s="3">
        <v>1</v>
      </c>
      <c r="E83" s="3">
        <v>168.74</v>
      </c>
      <c r="F83" s="3">
        <v>15</v>
      </c>
      <c r="G83" s="3">
        <v>195</v>
      </c>
      <c r="H83" s="4">
        <f>I$358*D83</f>
        <v>33.367549668874155</v>
      </c>
      <c r="I83" s="4">
        <f t="shared" si="1"/>
        <v>228.36754966887415</v>
      </c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4">
        <f>I$358*D84</f>
        <v>0</v>
      </c>
      <c r="I84" s="5">
        <f>SUM(I82:I83)</f>
        <v>367.7350993377483</v>
      </c>
      <c r="J84" s="3">
        <v>301</v>
      </c>
      <c r="K84" s="4">
        <f>J84-I84</f>
        <v>-66.7350993377483</v>
      </c>
      <c r="L84" s="3"/>
      <c r="M84" s="3"/>
    </row>
    <row r="85" spans="1:13" ht="12.75">
      <c r="A85" s="3" t="s">
        <v>71</v>
      </c>
      <c r="B85" s="3" t="s">
        <v>72</v>
      </c>
      <c r="C85" s="3">
        <v>1</v>
      </c>
      <c r="D85" s="3">
        <v>1.8</v>
      </c>
      <c r="E85" s="3">
        <v>218.3</v>
      </c>
      <c r="F85" s="3">
        <v>15</v>
      </c>
      <c r="G85" s="3">
        <v>252</v>
      </c>
      <c r="H85" s="4">
        <f>I$358*D85</f>
        <v>60.06158940397348</v>
      </c>
      <c r="I85" s="4">
        <f t="shared" si="1"/>
        <v>312.06158940397347</v>
      </c>
      <c r="J85" s="3"/>
      <c r="K85" s="3"/>
      <c r="L85" s="3"/>
      <c r="M85" s="3"/>
    </row>
    <row r="86" spans="1:13" ht="12.75">
      <c r="A86" s="3" t="s">
        <v>71</v>
      </c>
      <c r="B86" s="3" t="s">
        <v>9</v>
      </c>
      <c r="C86" s="3">
        <v>1</v>
      </c>
      <c r="D86" s="3">
        <v>1</v>
      </c>
      <c r="E86" s="3">
        <v>237.18</v>
      </c>
      <c r="F86" s="3">
        <v>15</v>
      </c>
      <c r="G86" s="3">
        <v>273</v>
      </c>
      <c r="H86" s="4">
        <f>I$358*D86</f>
        <v>33.367549668874155</v>
      </c>
      <c r="I86" s="4">
        <f t="shared" si="1"/>
        <v>306.3675496688742</v>
      </c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4">
        <f>I$358*D87</f>
        <v>0</v>
      </c>
      <c r="I87" s="5">
        <f>SUM(I85:I86)</f>
        <v>618.4291390728476</v>
      </c>
      <c r="J87" s="3">
        <v>525</v>
      </c>
      <c r="K87" s="4">
        <f>J87-I87</f>
        <v>-93.42913907284765</v>
      </c>
      <c r="L87" s="3"/>
      <c r="M87" s="3"/>
    </row>
    <row r="88" spans="1:13" ht="12.75">
      <c r="A88" s="3" t="s">
        <v>73</v>
      </c>
      <c r="B88" s="3" t="s">
        <v>74</v>
      </c>
      <c r="C88" s="3">
        <v>2</v>
      </c>
      <c r="D88" s="3">
        <v>2</v>
      </c>
      <c r="E88" s="3">
        <v>252.52</v>
      </c>
      <c r="F88" s="3">
        <v>7</v>
      </c>
      <c r="G88" s="3">
        <v>541</v>
      </c>
      <c r="H88" s="4">
        <f>I$358*D88</f>
        <v>66.73509933774831</v>
      </c>
      <c r="I88" s="4">
        <f t="shared" si="1"/>
        <v>607.7350993377484</v>
      </c>
      <c r="J88" s="3"/>
      <c r="K88" s="3"/>
      <c r="L88" s="3"/>
      <c r="M88" s="3"/>
    </row>
    <row r="89" spans="1:13" ht="12.75">
      <c r="A89" s="3" t="s">
        <v>73</v>
      </c>
      <c r="B89" s="3" t="s">
        <v>75</v>
      </c>
      <c r="C89" s="3">
        <v>1</v>
      </c>
      <c r="D89" s="3">
        <v>1</v>
      </c>
      <c r="E89" s="3">
        <v>92</v>
      </c>
      <c r="F89" s="3">
        <v>7</v>
      </c>
      <c r="G89" s="3">
        <v>99</v>
      </c>
      <c r="H89" s="4">
        <f>I$358*D89</f>
        <v>33.367549668874155</v>
      </c>
      <c r="I89" s="4">
        <f t="shared" si="1"/>
        <v>132.36754966887415</v>
      </c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4">
        <f>I$358*D90</f>
        <v>0</v>
      </c>
      <c r="I90" s="5">
        <f>SUM(I88:I89)</f>
        <v>740.1026490066225</v>
      </c>
      <c r="J90" s="3">
        <v>687</v>
      </c>
      <c r="K90" s="4">
        <f>J90-I90</f>
        <v>-53.10264900662253</v>
      </c>
      <c r="L90" s="3"/>
      <c r="M90" s="3"/>
    </row>
    <row r="91" spans="1:13" ht="12.75">
      <c r="A91" s="3" t="s">
        <v>76</v>
      </c>
      <c r="B91" s="3" t="s">
        <v>9</v>
      </c>
      <c r="C91" s="3">
        <v>1</v>
      </c>
      <c r="D91" s="3">
        <v>1</v>
      </c>
      <c r="E91" s="3">
        <v>237.18</v>
      </c>
      <c r="F91" s="3">
        <v>15</v>
      </c>
      <c r="G91" s="3">
        <v>273</v>
      </c>
      <c r="H91" s="4">
        <f>I$358*D91</f>
        <v>33.367549668874155</v>
      </c>
      <c r="I91" s="4">
        <f t="shared" si="1"/>
        <v>306.3675496688742</v>
      </c>
      <c r="J91" s="3"/>
      <c r="K91" s="3"/>
      <c r="L91" s="3"/>
      <c r="M91" s="3"/>
    </row>
    <row r="92" spans="1:13" ht="12.75">
      <c r="A92" s="3" t="s">
        <v>76</v>
      </c>
      <c r="B92" s="3" t="s">
        <v>77</v>
      </c>
      <c r="C92" s="3">
        <v>1</v>
      </c>
      <c r="D92" s="3">
        <v>1</v>
      </c>
      <c r="E92" s="3">
        <v>168.74</v>
      </c>
      <c r="F92" s="3">
        <v>15</v>
      </c>
      <c r="G92" s="3">
        <v>195</v>
      </c>
      <c r="H92" s="4">
        <f>I$358*D92</f>
        <v>33.367549668874155</v>
      </c>
      <c r="I92" s="4">
        <f t="shared" si="1"/>
        <v>228.36754966887415</v>
      </c>
      <c r="J92" s="3"/>
      <c r="K92" s="3"/>
      <c r="L92" s="3"/>
      <c r="M92" s="3"/>
    </row>
    <row r="93" spans="1:13" ht="12.75">
      <c r="A93" s="3" t="s">
        <v>76</v>
      </c>
      <c r="B93" s="3" t="s">
        <v>78</v>
      </c>
      <c r="C93" s="3">
        <v>1</v>
      </c>
      <c r="D93" s="3">
        <v>1</v>
      </c>
      <c r="E93" s="3">
        <v>738.68</v>
      </c>
      <c r="F93" s="3">
        <v>15</v>
      </c>
      <c r="G93" s="3">
        <v>850</v>
      </c>
      <c r="H93" s="4">
        <f>I$358*D93</f>
        <v>33.367549668874155</v>
      </c>
      <c r="I93" s="4">
        <f t="shared" si="1"/>
        <v>883.3675496688742</v>
      </c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4">
        <f>I$358*D94</f>
        <v>0</v>
      </c>
      <c r="I94" s="5">
        <f>SUM(I91:I93)</f>
        <v>1418.1026490066224</v>
      </c>
      <c r="J94" s="3">
        <v>1318</v>
      </c>
      <c r="K94" s="6">
        <f>J94-I94</f>
        <v>-100.10264900662241</v>
      </c>
      <c r="L94" s="3">
        <v>100</v>
      </c>
      <c r="M94" s="3"/>
    </row>
    <row r="95" spans="1:13" ht="12.75">
      <c r="A95" s="3" t="s">
        <v>79</v>
      </c>
      <c r="B95" s="3" t="s">
        <v>57</v>
      </c>
      <c r="C95" s="3">
        <v>1</v>
      </c>
      <c r="D95" s="3">
        <v>1</v>
      </c>
      <c r="E95" s="3">
        <v>174.64</v>
      </c>
      <c r="F95" s="3">
        <v>15</v>
      </c>
      <c r="G95" s="3">
        <v>201</v>
      </c>
      <c r="H95" s="4">
        <f>I$358*D95</f>
        <v>33.367549668874155</v>
      </c>
      <c r="I95" s="4">
        <f t="shared" si="1"/>
        <v>234.36754966887415</v>
      </c>
      <c r="J95" s="3"/>
      <c r="K95" s="3"/>
      <c r="L95" s="3"/>
      <c r="M95" s="3"/>
    </row>
    <row r="96" spans="1:13" ht="12.75">
      <c r="A96" s="3" t="s">
        <v>79</v>
      </c>
      <c r="B96" s="3" t="s">
        <v>80</v>
      </c>
      <c r="C96" s="3">
        <v>1</v>
      </c>
      <c r="D96" s="3">
        <v>1</v>
      </c>
      <c r="E96" s="3">
        <v>179.36</v>
      </c>
      <c r="F96" s="3">
        <v>15</v>
      </c>
      <c r="G96" s="3">
        <v>207</v>
      </c>
      <c r="H96" s="4">
        <f>I$358*D96</f>
        <v>33.367549668874155</v>
      </c>
      <c r="I96" s="4">
        <f t="shared" si="1"/>
        <v>240.36754966887415</v>
      </c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4">
        <f>I$358*D97</f>
        <v>0</v>
      </c>
      <c r="I97" s="5">
        <f>SUM(I95:I96)</f>
        <v>474.7350993377483</v>
      </c>
      <c r="J97" s="3">
        <v>408</v>
      </c>
      <c r="K97" s="6">
        <f>J97-I97</f>
        <v>-66.7350993377483</v>
      </c>
      <c r="L97" s="3">
        <v>67</v>
      </c>
      <c r="M97" s="3"/>
    </row>
    <row r="98" spans="1:13" ht="12.75">
      <c r="A98" s="3" t="s">
        <v>81</v>
      </c>
      <c r="B98" s="3" t="s">
        <v>75</v>
      </c>
      <c r="C98" s="3">
        <v>3</v>
      </c>
      <c r="D98" s="3">
        <v>3</v>
      </c>
      <c r="E98" s="3">
        <v>92</v>
      </c>
      <c r="F98" s="3">
        <v>15</v>
      </c>
      <c r="G98" s="3">
        <v>318</v>
      </c>
      <c r="H98" s="4">
        <f>I$358*D98</f>
        <v>100.10264900662247</v>
      </c>
      <c r="I98" s="4">
        <f t="shared" si="1"/>
        <v>418.10264900662247</v>
      </c>
      <c r="J98" s="3"/>
      <c r="K98" s="3"/>
      <c r="L98" s="3"/>
      <c r="M98" s="3"/>
    </row>
    <row r="99" spans="1:13" ht="12.75">
      <c r="A99" s="3" t="s">
        <v>81</v>
      </c>
      <c r="B99" s="3" t="s">
        <v>37</v>
      </c>
      <c r="C99" s="3">
        <v>1</v>
      </c>
      <c r="D99" s="3">
        <v>1</v>
      </c>
      <c r="E99" s="3">
        <v>187.62</v>
      </c>
      <c r="F99" s="3">
        <v>15</v>
      </c>
      <c r="G99" s="3">
        <v>216</v>
      </c>
      <c r="H99" s="4">
        <f>I$358*D99</f>
        <v>33.367549668874155</v>
      </c>
      <c r="I99" s="4">
        <f t="shared" si="1"/>
        <v>249.36754966887415</v>
      </c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4">
        <f>I$358*D100</f>
        <v>0</v>
      </c>
      <c r="I100" s="5">
        <f>SUM(I98:I99)</f>
        <v>667.4701986754966</v>
      </c>
      <c r="J100" s="3">
        <v>534</v>
      </c>
      <c r="K100" s="6">
        <f>J100-I100</f>
        <v>-133.4701986754966</v>
      </c>
      <c r="L100" s="3">
        <v>133</v>
      </c>
      <c r="M100" s="3"/>
    </row>
    <row r="101" spans="1:13" ht="12.75">
      <c r="A101" s="3" t="s">
        <v>82</v>
      </c>
      <c r="B101" s="3" t="s">
        <v>83</v>
      </c>
      <c r="C101" s="3">
        <v>2</v>
      </c>
      <c r="D101" s="3">
        <v>3.6</v>
      </c>
      <c r="E101" s="3">
        <v>189.98</v>
      </c>
      <c r="F101" s="3">
        <v>15</v>
      </c>
      <c r="G101" s="3">
        <v>437</v>
      </c>
      <c r="H101" s="4">
        <f>I$358*D101</f>
        <v>120.12317880794696</v>
      </c>
      <c r="I101" s="4">
        <f t="shared" si="1"/>
        <v>557.1231788079469</v>
      </c>
      <c r="J101" s="3"/>
      <c r="K101" s="3"/>
      <c r="L101" s="3"/>
      <c r="M101" s="3"/>
    </row>
    <row r="102" spans="1:13" ht="12.75">
      <c r="A102" s="3" t="s">
        <v>82</v>
      </c>
      <c r="B102" s="3" t="s">
        <v>84</v>
      </c>
      <c r="C102" s="3">
        <v>1</v>
      </c>
      <c r="D102" s="3">
        <v>1</v>
      </c>
      <c r="E102" s="3">
        <v>197.06</v>
      </c>
      <c r="F102" s="3">
        <v>15</v>
      </c>
      <c r="G102" s="3">
        <v>227</v>
      </c>
      <c r="H102" s="4">
        <f>I$358*D102</f>
        <v>33.367549668874155</v>
      </c>
      <c r="I102" s="4">
        <f t="shared" si="1"/>
        <v>260.3675496688742</v>
      </c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4">
        <f>I$358*D103</f>
        <v>0</v>
      </c>
      <c r="I103" s="5">
        <f>SUM(I101:I102)</f>
        <v>817.4907284768211</v>
      </c>
      <c r="J103" s="3">
        <v>664</v>
      </c>
      <c r="K103" s="6">
        <f>J103-I103</f>
        <v>-153.49072847682112</v>
      </c>
      <c r="L103" s="3">
        <v>153</v>
      </c>
      <c r="M103" s="3"/>
    </row>
    <row r="104" spans="1:13" ht="12.75">
      <c r="A104" s="3" t="s">
        <v>85</v>
      </c>
      <c r="B104" s="3" t="s">
        <v>64</v>
      </c>
      <c r="C104" s="3">
        <v>1</v>
      </c>
      <c r="D104" s="3">
        <v>1</v>
      </c>
      <c r="E104" s="3">
        <v>566.4</v>
      </c>
      <c r="F104" s="3">
        <v>15</v>
      </c>
      <c r="G104" s="3">
        <v>652</v>
      </c>
      <c r="H104" s="4">
        <f>I$358*D104</f>
        <v>33.367549668874155</v>
      </c>
      <c r="I104" s="4">
        <f t="shared" si="1"/>
        <v>685.3675496688742</v>
      </c>
      <c r="J104" s="3"/>
      <c r="K104" s="3"/>
      <c r="L104" s="3"/>
      <c r="M104" s="3"/>
    </row>
    <row r="105" spans="1:13" ht="12.75">
      <c r="A105" s="3" t="s">
        <v>85</v>
      </c>
      <c r="B105" s="3" t="s">
        <v>9</v>
      </c>
      <c r="C105" s="3">
        <v>2</v>
      </c>
      <c r="D105" s="3">
        <v>2</v>
      </c>
      <c r="E105" s="3">
        <v>237.18</v>
      </c>
      <c r="F105" s="3">
        <v>15</v>
      </c>
      <c r="G105" s="3">
        <v>546</v>
      </c>
      <c r="H105" s="4">
        <f>I$358*D105</f>
        <v>66.73509933774831</v>
      </c>
      <c r="I105" s="4">
        <f t="shared" si="1"/>
        <v>612.7350993377484</v>
      </c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4">
        <f>I$358*D106</f>
        <v>0</v>
      </c>
      <c r="I106" s="5">
        <f>SUM(I104:I105)</f>
        <v>1298.1026490066224</v>
      </c>
      <c r="J106" s="3">
        <v>1198</v>
      </c>
      <c r="K106" s="6">
        <f>J106-I106</f>
        <v>-100.10264900662241</v>
      </c>
      <c r="L106" s="3">
        <v>100</v>
      </c>
      <c r="M106" s="3"/>
    </row>
    <row r="107" spans="1:13" ht="12.75">
      <c r="A107" s="3" t="s">
        <v>86</v>
      </c>
      <c r="B107" s="3" t="s">
        <v>87</v>
      </c>
      <c r="C107" s="3">
        <v>1</v>
      </c>
      <c r="D107" s="3">
        <v>1.8</v>
      </c>
      <c r="E107" s="3">
        <v>219.48</v>
      </c>
      <c r="F107" s="3">
        <v>15</v>
      </c>
      <c r="G107" s="3">
        <v>253</v>
      </c>
      <c r="H107" s="4">
        <f>I$358*D107</f>
        <v>60.06158940397348</v>
      </c>
      <c r="I107" s="4">
        <f t="shared" si="1"/>
        <v>313.06158940397347</v>
      </c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4">
        <f>I$358*D108</f>
        <v>0</v>
      </c>
      <c r="I108" s="5">
        <f>SUM(I107)</f>
        <v>313.06158940397347</v>
      </c>
      <c r="J108" s="3">
        <v>253</v>
      </c>
      <c r="K108" s="6">
        <f>J108-I108</f>
        <v>-60.06158940397347</v>
      </c>
      <c r="L108" s="3">
        <v>60</v>
      </c>
      <c r="M108" s="3"/>
    </row>
    <row r="109" spans="1:13" ht="12.75">
      <c r="A109" s="3" t="s">
        <v>88</v>
      </c>
      <c r="B109" s="3" t="s">
        <v>24</v>
      </c>
      <c r="C109" s="3">
        <v>1</v>
      </c>
      <c r="D109" s="3">
        <v>1</v>
      </c>
      <c r="E109" s="3">
        <v>512.12</v>
      </c>
      <c r="F109" s="3">
        <v>15</v>
      </c>
      <c r="G109" s="3">
        <v>589</v>
      </c>
      <c r="H109" s="4">
        <f>I$358*D109</f>
        <v>33.367549668874155</v>
      </c>
      <c r="I109" s="4">
        <f t="shared" si="1"/>
        <v>622.3675496688742</v>
      </c>
      <c r="J109" s="3"/>
      <c r="K109" s="3"/>
      <c r="L109" s="3"/>
      <c r="M109" s="3"/>
    </row>
    <row r="110" spans="1:13" ht="12.75">
      <c r="A110" s="3" t="s">
        <v>88</v>
      </c>
      <c r="B110" s="3" t="s">
        <v>10</v>
      </c>
      <c r="C110" s="3">
        <v>1</v>
      </c>
      <c r="D110" s="3">
        <v>1</v>
      </c>
      <c r="E110" s="3">
        <v>228.92</v>
      </c>
      <c r="F110" s="3">
        <v>15</v>
      </c>
      <c r="G110" s="3">
        <v>264</v>
      </c>
      <c r="H110" s="4">
        <f>I$358*D110</f>
        <v>33.367549668874155</v>
      </c>
      <c r="I110" s="4">
        <f t="shared" si="1"/>
        <v>297.3675496688742</v>
      </c>
      <c r="J110" s="3"/>
      <c r="K110" s="3"/>
      <c r="L110" s="3"/>
      <c r="M110" s="3"/>
    </row>
    <row r="111" spans="1:13" ht="12.75">
      <c r="A111" s="3" t="s">
        <v>88</v>
      </c>
      <c r="B111" s="3" t="s">
        <v>78</v>
      </c>
      <c r="C111" s="3">
        <v>1</v>
      </c>
      <c r="D111" s="3">
        <v>1</v>
      </c>
      <c r="E111" s="3">
        <v>738.68</v>
      </c>
      <c r="F111" s="3">
        <v>15</v>
      </c>
      <c r="G111" s="3">
        <v>850</v>
      </c>
      <c r="H111" s="4">
        <f>I$358*D111</f>
        <v>33.367549668874155</v>
      </c>
      <c r="I111" s="4">
        <f t="shared" si="1"/>
        <v>883.3675496688742</v>
      </c>
      <c r="J111" s="3"/>
      <c r="K111" s="3"/>
      <c r="L111" s="3"/>
      <c r="M111" s="3"/>
    </row>
    <row r="112" spans="1:13" ht="12.75">
      <c r="A112" s="3" t="s">
        <v>88</v>
      </c>
      <c r="B112" s="3" t="s">
        <v>30</v>
      </c>
      <c r="C112" s="3">
        <v>1</v>
      </c>
      <c r="D112" s="3">
        <v>1</v>
      </c>
      <c r="E112" s="3">
        <v>92</v>
      </c>
      <c r="F112" s="3">
        <v>15</v>
      </c>
      <c r="G112" s="3">
        <v>106</v>
      </c>
      <c r="H112" s="4">
        <f>I$358*D112</f>
        <v>33.367549668874155</v>
      </c>
      <c r="I112" s="4">
        <f t="shared" si="1"/>
        <v>139.36754966887415</v>
      </c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4">
        <f>I$358*D113</f>
        <v>0</v>
      </c>
      <c r="I113" s="5">
        <f>SUM(I109:I112)</f>
        <v>1942.4701986754965</v>
      </c>
      <c r="J113" s="3">
        <v>1809</v>
      </c>
      <c r="K113" s="4">
        <f>J113-I113</f>
        <v>-133.47019867549648</v>
      </c>
      <c r="L113" s="3"/>
      <c r="M113" s="3"/>
    </row>
    <row r="114" spans="1:13" ht="12.75">
      <c r="A114" s="3" t="s">
        <v>89</v>
      </c>
      <c r="B114" s="3" t="s">
        <v>90</v>
      </c>
      <c r="C114" s="3">
        <v>1</v>
      </c>
      <c r="D114" s="3">
        <v>1.8</v>
      </c>
      <c r="E114" s="3">
        <v>218.3</v>
      </c>
      <c r="F114" s="3">
        <v>15</v>
      </c>
      <c r="G114" s="3">
        <v>252</v>
      </c>
      <c r="H114" s="4">
        <f>I$358*D114</f>
        <v>60.06158940397348</v>
      </c>
      <c r="I114" s="4">
        <f t="shared" si="1"/>
        <v>312.06158940397347</v>
      </c>
      <c r="J114" s="3"/>
      <c r="K114" s="3"/>
      <c r="L114" s="3"/>
      <c r="M114" s="3"/>
    </row>
    <row r="115" spans="1:13" ht="12.75">
      <c r="A115" s="3" t="s">
        <v>89</v>
      </c>
      <c r="B115" s="3" t="s">
        <v>10</v>
      </c>
      <c r="C115" s="3">
        <v>1</v>
      </c>
      <c r="D115" s="3">
        <v>1</v>
      </c>
      <c r="E115" s="3">
        <v>228.92</v>
      </c>
      <c r="F115" s="3">
        <v>15</v>
      </c>
      <c r="G115" s="3">
        <v>264</v>
      </c>
      <c r="H115" s="4">
        <f>I$358*D115</f>
        <v>33.367549668874155</v>
      </c>
      <c r="I115" s="4">
        <f t="shared" si="1"/>
        <v>297.3675496688742</v>
      </c>
      <c r="J115" s="3"/>
      <c r="K115" s="3"/>
      <c r="L115" s="3"/>
      <c r="M115" s="3"/>
    </row>
    <row r="116" spans="1:13" ht="12.75">
      <c r="A116" s="3" t="s">
        <v>89</v>
      </c>
      <c r="B116" s="3" t="s">
        <v>75</v>
      </c>
      <c r="C116" s="3">
        <v>1</v>
      </c>
      <c r="D116" s="3">
        <v>1</v>
      </c>
      <c r="E116" s="3">
        <v>92</v>
      </c>
      <c r="F116" s="3">
        <v>15</v>
      </c>
      <c r="G116" s="3">
        <v>106</v>
      </c>
      <c r="H116" s="4">
        <f>I$358*D116</f>
        <v>33.367549668874155</v>
      </c>
      <c r="I116" s="4">
        <f t="shared" si="1"/>
        <v>139.36754966887415</v>
      </c>
      <c r="J116" s="3"/>
      <c r="K116" s="3"/>
      <c r="L116" s="3"/>
      <c r="M116" s="3"/>
    </row>
    <row r="117" spans="1:13" ht="12.75">
      <c r="A117" s="3" t="s">
        <v>89</v>
      </c>
      <c r="B117" s="3" t="s">
        <v>64</v>
      </c>
      <c r="C117" s="3">
        <v>1</v>
      </c>
      <c r="D117" s="3">
        <v>1</v>
      </c>
      <c r="E117" s="3">
        <v>566.4</v>
      </c>
      <c r="F117" s="3">
        <v>15</v>
      </c>
      <c r="G117" s="3">
        <v>652</v>
      </c>
      <c r="H117" s="4">
        <f>I$358*D117</f>
        <v>33.367549668874155</v>
      </c>
      <c r="I117" s="4">
        <f t="shared" si="1"/>
        <v>685.3675496688742</v>
      </c>
      <c r="J117" s="3"/>
      <c r="K117" s="3"/>
      <c r="L117" s="3"/>
      <c r="M117" s="3"/>
    </row>
    <row r="118" spans="1:13" ht="12.75">
      <c r="A118" s="3" t="s">
        <v>89</v>
      </c>
      <c r="B118" s="3" t="s">
        <v>91</v>
      </c>
      <c r="C118" s="3">
        <v>1</v>
      </c>
      <c r="D118" s="3">
        <v>1</v>
      </c>
      <c r="E118" s="3">
        <v>512.12</v>
      </c>
      <c r="F118" s="3">
        <v>15</v>
      </c>
      <c r="G118" s="3">
        <v>589</v>
      </c>
      <c r="H118" s="4">
        <f>I$358*D118</f>
        <v>33.367549668874155</v>
      </c>
      <c r="I118" s="4">
        <f t="shared" si="1"/>
        <v>622.3675496688742</v>
      </c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4">
        <f>I$358*D119</f>
        <v>0</v>
      </c>
      <c r="I119" s="5">
        <f>SUM(I114:I118)</f>
        <v>2056.53178807947</v>
      </c>
      <c r="J119" s="3">
        <v>1863</v>
      </c>
      <c r="K119" s="4">
        <f>J119-I119</f>
        <v>-193.53178807947006</v>
      </c>
      <c r="L119" s="3"/>
      <c r="M119" s="3"/>
    </row>
    <row r="120" spans="1:13" ht="12.75">
      <c r="A120" s="3" t="s">
        <v>92</v>
      </c>
      <c r="B120" s="3" t="s">
        <v>30</v>
      </c>
      <c r="C120" s="3">
        <v>2</v>
      </c>
      <c r="D120" s="3">
        <v>2</v>
      </c>
      <c r="E120" s="3">
        <v>92</v>
      </c>
      <c r="F120" s="3">
        <v>15</v>
      </c>
      <c r="G120" s="3">
        <v>212</v>
      </c>
      <c r="H120" s="4">
        <f>I$358*D120</f>
        <v>66.73509933774831</v>
      </c>
      <c r="I120" s="4">
        <f t="shared" si="1"/>
        <v>278.7350993377483</v>
      </c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4">
        <f>I$358*D121</f>
        <v>0</v>
      </c>
      <c r="I121" s="5">
        <f>SUM(I120)</f>
        <v>278.7350993377483</v>
      </c>
      <c r="J121" s="3">
        <v>212</v>
      </c>
      <c r="K121" s="4">
        <f>J121-I121</f>
        <v>-66.7350993377483</v>
      </c>
      <c r="L121" s="3"/>
      <c r="M121" s="3"/>
    </row>
    <row r="122" spans="1:13" ht="12.75">
      <c r="A122" s="3" t="s">
        <v>93</v>
      </c>
      <c r="B122" s="3" t="s">
        <v>94</v>
      </c>
      <c r="C122" s="3">
        <v>1</v>
      </c>
      <c r="D122" s="3">
        <v>0.22</v>
      </c>
      <c r="E122" s="3">
        <v>77.88</v>
      </c>
      <c r="F122" s="3">
        <v>15</v>
      </c>
      <c r="G122" s="3">
        <v>90</v>
      </c>
      <c r="H122" s="4">
        <f>I$358*D122</f>
        <v>7.340860927152314</v>
      </c>
      <c r="I122" s="4">
        <f t="shared" si="1"/>
        <v>97.34086092715232</v>
      </c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4">
        <f>I$358*D123</f>
        <v>0</v>
      </c>
      <c r="I123" s="5">
        <f>SUM(I122)</f>
        <v>97.34086092715232</v>
      </c>
      <c r="J123" s="3">
        <v>90</v>
      </c>
      <c r="K123" s="4">
        <f>J123-I123</f>
        <v>-7.34086092715232</v>
      </c>
      <c r="L123" s="3"/>
      <c r="M123" s="3"/>
    </row>
    <row r="124" spans="1:13" ht="12.75">
      <c r="A124" s="3" t="s">
        <v>95</v>
      </c>
      <c r="B124" s="3" t="s">
        <v>96</v>
      </c>
      <c r="C124" s="3">
        <v>1</v>
      </c>
      <c r="D124" s="3">
        <v>1</v>
      </c>
      <c r="E124" s="3">
        <v>197.06</v>
      </c>
      <c r="F124" s="3">
        <v>15</v>
      </c>
      <c r="G124" s="3">
        <v>227</v>
      </c>
      <c r="H124" s="4">
        <f>I$358*D124</f>
        <v>33.367549668874155</v>
      </c>
      <c r="I124" s="4">
        <f t="shared" si="1"/>
        <v>260.3675496688742</v>
      </c>
      <c r="J124" s="3"/>
      <c r="K124" s="3"/>
      <c r="L124" s="3"/>
      <c r="M124" s="3"/>
    </row>
    <row r="125" spans="1:13" ht="12.75">
      <c r="A125" s="3" t="s">
        <v>95</v>
      </c>
      <c r="B125" s="3" t="s">
        <v>35</v>
      </c>
      <c r="C125" s="3">
        <v>1</v>
      </c>
      <c r="D125" s="3">
        <v>1</v>
      </c>
      <c r="E125" s="3">
        <v>197.06</v>
      </c>
      <c r="F125" s="3">
        <v>15</v>
      </c>
      <c r="G125" s="3">
        <v>227</v>
      </c>
      <c r="H125" s="4">
        <f>I$358*D125</f>
        <v>33.367549668874155</v>
      </c>
      <c r="I125" s="4">
        <f t="shared" si="1"/>
        <v>260.3675496688742</v>
      </c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4">
        <f>I$358*D126</f>
        <v>0</v>
      </c>
      <c r="I126" s="5">
        <f>SUM(I124:I125)</f>
        <v>520.7350993377484</v>
      </c>
      <c r="J126" s="3">
        <v>454</v>
      </c>
      <c r="K126" s="6">
        <f>J126-I126</f>
        <v>-66.73509933774835</v>
      </c>
      <c r="L126" s="3">
        <v>67</v>
      </c>
      <c r="M126" s="3"/>
    </row>
    <row r="127" spans="1:13" ht="12.75">
      <c r="A127" s="3" t="s">
        <v>97</v>
      </c>
      <c r="B127" s="3" t="s">
        <v>37</v>
      </c>
      <c r="C127" s="3">
        <v>1</v>
      </c>
      <c r="D127" s="3">
        <v>1</v>
      </c>
      <c r="E127" s="3">
        <v>187.62</v>
      </c>
      <c r="F127" s="3">
        <v>15</v>
      </c>
      <c r="G127" s="3">
        <v>216</v>
      </c>
      <c r="H127" s="4">
        <f>I$358*D127</f>
        <v>33.367549668874155</v>
      </c>
      <c r="I127" s="4">
        <f t="shared" si="1"/>
        <v>249.36754966887415</v>
      </c>
      <c r="J127" s="3"/>
      <c r="K127" s="3"/>
      <c r="L127" s="3"/>
      <c r="M127" s="3"/>
    </row>
    <row r="128" spans="1:13" ht="12.75">
      <c r="A128" s="3" t="s">
        <v>97</v>
      </c>
      <c r="B128" s="3" t="s">
        <v>34</v>
      </c>
      <c r="C128" s="3">
        <v>2</v>
      </c>
      <c r="D128" s="3">
        <v>2</v>
      </c>
      <c r="E128" s="3">
        <v>197.06</v>
      </c>
      <c r="F128" s="3">
        <v>15</v>
      </c>
      <c r="G128" s="3">
        <v>454</v>
      </c>
      <c r="H128" s="4">
        <f>I$358*D128</f>
        <v>66.73509933774831</v>
      </c>
      <c r="I128" s="4">
        <f t="shared" si="1"/>
        <v>520.7350993377484</v>
      </c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4">
        <f>I$358*D129</f>
        <v>0</v>
      </c>
      <c r="I129" s="5">
        <f>SUM(I127:I128)</f>
        <v>770.1026490066225</v>
      </c>
      <c r="J129" s="3">
        <v>670</v>
      </c>
      <c r="K129" s="6">
        <f>J129-I129</f>
        <v>-100.10264900662253</v>
      </c>
      <c r="L129" s="3">
        <v>100</v>
      </c>
      <c r="M129" s="3"/>
    </row>
    <row r="130" spans="1:13" ht="12.75">
      <c r="A130" s="3" t="s">
        <v>98</v>
      </c>
      <c r="B130" s="3" t="s">
        <v>22</v>
      </c>
      <c r="C130" s="3">
        <v>1</v>
      </c>
      <c r="D130" s="3">
        <v>1</v>
      </c>
      <c r="E130" s="3">
        <v>228.92</v>
      </c>
      <c r="F130" s="3">
        <v>15</v>
      </c>
      <c r="G130" s="3">
        <v>264</v>
      </c>
      <c r="H130" s="4">
        <f>I$358*D130</f>
        <v>33.367549668874155</v>
      </c>
      <c r="I130" s="4">
        <f t="shared" si="1"/>
        <v>297.3675496688742</v>
      </c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4">
        <f>I$358*D131</f>
        <v>0</v>
      </c>
      <c r="I131" s="5">
        <f>SUM(I130)</f>
        <v>297.3675496688742</v>
      </c>
      <c r="J131" s="3">
        <v>264</v>
      </c>
      <c r="K131" s="4">
        <f>J131-I131</f>
        <v>-33.367549668874176</v>
      </c>
      <c r="L131" s="3"/>
      <c r="M131" s="3"/>
    </row>
    <row r="132" spans="1:13" ht="12.75">
      <c r="A132" s="3" t="s">
        <v>99</v>
      </c>
      <c r="B132" s="3" t="s">
        <v>67</v>
      </c>
      <c r="C132" s="3">
        <v>2</v>
      </c>
      <c r="D132" s="3">
        <v>2</v>
      </c>
      <c r="E132" s="3">
        <v>166.38</v>
      </c>
      <c r="F132" s="3">
        <v>15</v>
      </c>
      <c r="G132" s="3">
        <v>383</v>
      </c>
      <c r="H132" s="4">
        <f>I$358*D132</f>
        <v>66.73509933774831</v>
      </c>
      <c r="I132" s="4">
        <f aca="true" t="shared" si="2" ref="I131:I194">H132+G132</f>
        <v>449.7350993377483</v>
      </c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4">
        <f>I$358*D133</f>
        <v>0</v>
      </c>
      <c r="I133" s="5">
        <f>SUM(I132)</f>
        <v>449.7350993377483</v>
      </c>
      <c r="J133" s="3">
        <v>383</v>
      </c>
      <c r="K133" s="4">
        <f>J133-I133</f>
        <v>-66.7350993377483</v>
      </c>
      <c r="L133" s="3"/>
      <c r="M133" s="3"/>
    </row>
    <row r="134" spans="1:13" ht="12.75">
      <c r="A134" s="3" t="s">
        <v>100</v>
      </c>
      <c r="B134" s="3" t="s">
        <v>11</v>
      </c>
      <c r="C134" s="3">
        <v>2</v>
      </c>
      <c r="D134" s="3">
        <v>2</v>
      </c>
      <c r="E134" s="3">
        <v>252.52</v>
      </c>
      <c r="F134" s="3">
        <v>15</v>
      </c>
      <c r="G134" s="3">
        <v>581</v>
      </c>
      <c r="H134" s="4">
        <f>I$358*D134</f>
        <v>66.73509933774831</v>
      </c>
      <c r="I134" s="4">
        <f t="shared" si="2"/>
        <v>647.7350993377484</v>
      </c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4">
        <f>I$358*D135</f>
        <v>0</v>
      </c>
      <c r="I135" s="5">
        <f>SUM(I134)</f>
        <v>647.7350993377484</v>
      </c>
      <c r="J135" s="3">
        <v>581</v>
      </c>
      <c r="K135" s="6">
        <f>J135-I135</f>
        <v>-66.73509933774835</v>
      </c>
      <c r="L135" s="3">
        <v>67</v>
      </c>
      <c r="M135" s="3"/>
    </row>
    <row r="136" spans="1:13" ht="12.75">
      <c r="A136" s="3" t="s">
        <v>101</v>
      </c>
      <c r="B136" s="3" t="s">
        <v>102</v>
      </c>
      <c r="C136" s="3">
        <v>1</v>
      </c>
      <c r="D136" s="3">
        <v>0.22</v>
      </c>
      <c r="E136" s="3">
        <v>77.88</v>
      </c>
      <c r="F136" s="3">
        <v>15</v>
      </c>
      <c r="G136" s="3">
        <v>90</v>
      </c>
      <c r="H136" s="4">
        <f>I$358*D136</f>
        <v>7.340860927152314</v>
      </c>
      <c r="I136" s="4">
        <f t="shared" si="2"/>
        <v>97.34086092715232</v>
      </c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4">
        <f>I$358*D137</f>
        <v>0</v>
      </c>
      <c r="I137" s="5">
        <f>SUM(I136)</f>
        <v>97.34086092715232</v>
      </c>
      <c r="J137" s="3">
        <v>90</v>
      </c>
      <c r="K137" s="6">
        <f>J137-I137</f>
        <v>-7.34086092715232</v>
      </c>
      <c r="L137" s="3">
        <v>8</v>
      </c>
      <c r="M137" s="3" t="s">
        <v>219</v>
      </c>
    </row>
    <row r="138" spans="1:13" ht="12.75">
      <c r="A138" s="3" t="s">
        <v>103</v>
      </c>
      <c r="B138" s="3" t="s">
        <v>34</v>
      </c>
      <c r="C138" s="3">
        <v>1</v>
      </c>
      <c r="D138" s="3">
        <v>1</v>
      </c>
      <c r="E138" s="3">
        <v>197.06</v>
      </c>
      <c r="F138" s="3">
        <v>15</v>
      </c>
      <c r="G138" s="3">
        <v>227</v>
      </c>
      <c r="H138" s="4">
        <f>I$358*D138</f>
        <v>33.367549668874155</v>
      </c>
      <c r="I138" s="4">
        <f t="shared" si="2"/>
        <v>260.3675496688742</v>
      </c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4">
        <f>I$358*D139</f>
        <v>0</v>
      </c>
      <c r="I139" s="5">
        <f>SUM(I138)</f>
        <v>260.3675496688742</v>
      </c>
      <c r="J139" s="3">
        <v>227</v>
      </c>
      <c r="K139" s="4">
        <f>J139-I139</f>
        <v>-33.367549668874176</v>
      </c>
      <c r="L139" s="3"/>
      <c r="M139" s="3"/>
    </row>
    <row r="140" spans="1:13" ht="12.75">
      <c r="A140" s="3" t="s">
        <v>104</v>
      </c>
      <c r="B140" s="3" t="s">
        <v>11</v>
      </c>
      <c r="C140" s="3">
        <v>1</v>
      </c>
      <c r="D140" s="3">
        <v>1</v>
      </c>
      <c r="E140" s="3">
        <v>252.52</v>
      </c>
      <c r="F140" s="3">
        <v>15</v>
      </c>
      <c r="G140" s="3">
        <v>291</v>
      </c>
      <c r="H140" s="4">
        <f>I$358*D140</f>
        <v>33.367549668874155</v>
      </c>
      <c r="I140" s="4">
        <f t="shared" si="2"/>
        <v>324.3675496688742</v>
      </c>
      <c r="J140" s="3"/>
      <c r="K140" s="3"/>
      <c r="L140" s="3"/>
      <c r="M140" s="3"/>
    </row>
    <row r="141" spans="1:13" ht="12.75">
      <c r="A141" s="3" t="s">
        <v>104</v>
      </c>
      <c r="B141" s="3" t="s">
        <v>65</v>
      </c>
      <c r="C141" s="3">
        <v>1</v>
      </c>
      <c r="D141" s="3">
        <v>0.22</v>
      </c>
      <c r="E141" s="3">
        <v>77.88</v>
      </c>
      <c r="F141" s="3">
        <v>15</v>
      </c>
      <c r="G141" s="3">
        <v>90</v>
      </c>
      <c r="H141" s="4">
        <f>I$358*D141</f>
        <v>7.340860927152314</v>
      </c>
      <c r="I141" s="4">
        <f t="shared" si="2"/>
        <v>97.34086092715232</v>
      </c>
      <c r="J141" s="3"/>
      <c r="K141" s="3"/>
      <c r="L141" s="3"/>
      <c r="M141" s="3"/>
    </row>
    <row r="142" spans="1:13" ht="12.75">
      <c r="A142" s="3" t="s">
        <v>104</v>
      </c>
      <c r="B142" s="3" t="s">
        <v>30</v>
      </c>
      <c r="C142" s="3">
        <v>1</v>
      </c>
      <c r="D142" s="3">
        <v>1</v>
      </c>
      <c r="E142" s="3">
        <v>92</v>
      </c>
      <c r="F142" s="3">
        <v>15</v>
      </c>
      <c r="G142" s="3">
        <v>106</v>
      </c>
      <c r="H142" s="4">
        <f>I$358*D142</f>
        <v>33.367549668874155</v>
      </c>
      <c r="I142" s="4">
        <f t="shared" si="2"/>
        <v>139.36754966887415</v>
      </c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4">
        <f>I$358*D143</f>
        <v>0</v>
      </c>
      <c r="I143" s="5">
        <f>SUM(I140:I142)</f>
        <v>561.0759602649007</v>
      </c>
      <c r="J143" s="3">
        <v>487</v>
      </c>
      <c r="K143" s="6">
        <f>J143-I143</f>
        <v>-74.07596026490069</v>
      </c>
      <c r="L143" s="3">
        <v>74</v>
      </c>
      <c r="M143" s="3"/>
    </row>
    <row r="144" spans="1:13" ht="12.75">
      <c r="A144" s="3" t="s">
        <v>105</v>
      </c>
      <c r="B144" s="3" t="s">
        <v>106</v>
      </c>
      <c r="C144" s="3">
        <v>6</v>
      </c>
      <c r="D144" s="3">
        <v>6</v>
      </c>
      <c r="E144" s="3">
        <v>345</v>
      </c>
      <c r="F144" s="3">
        <v>15</v>
      </c>
      <c r="G144" s="3">
        <v>2381</v>
      </c>
      <c r="H144" s="4">
        <f>I$358*D144</f>
        <v>200.20529801324494</v>
      </c>
      <c r="I144" s="4">
        <f t="shared" si="2"/>
        <v>2581.205298013245</v>
      </c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4">
        <f>I$358*D145</f>
        <v>0</v>
      </c>
      <c r="I145" s="5">
        <f>SUM(I144)</f>
        <v>2581.205298013245</v>
      </c>
      <c r="J145" s="3">
        <v>2381</v>
      </c>
      <c r="K145" s="6">
        <f>J145-I145</f>
        <v>-200.20529801324483</v>
      </c>
      <c r="L145" s="3">
        <v>200</v>
      </c>
      <c r="M145" s="3"/>
    </row>
    <row r="146" spans="1:13" ht="12.75">
      <c r="A146" s="3" t="s">
        <v>107</v>
      </c>
      <c r="B146" s="3" t="s">
        <v>53</v>
      </c>
      <c r="C146" s="3">
        <v>3</v>
      </c>
      <c r="D146" s="3">
        <v>3</v>
      </c>
      <c r="E146" s="3">
        <v>92</v>
      </c>
      <c r="F146" s="3">
        <v>15</v>
      </c>
      <c r="G146" s="3">
        <v>318</v>
      </c>
      <c r="H146" s="4">
        <f>I$358*D146</f>
        <v>100.10264900662247</v>
      </c>
      <c r="I146" s="4">
        <f t="shared" si="2"/>
        <v>418.10264900662247</v>
      </c>
      <c r="J146" s="3"/>
      <c r="K146" s="3"/>
      <c r="L146" s="3"/>
      <c r="M146" s="3"/>
    </row>
    <row r="147" spans="1:13" ht="12.75">
      <c r="A147" s="3" t="s">
        <v>107</v>
      </c>
      <c r="B147" s="3" t="s">
        <v>10</v>
      </c>
      <c r="C147" s="3">
        <v>1</v>
      </c>
      <c r="D147" s="3">
        <v>1</v>
      </c>
      <c r="E147" s="3">
        <v>228.92</v>
      </c>
      <c r="F147" s="3">
        <v>15</v>
      </c>
      <c r="G147" s="3">
        <v>264</v>
      </c>
      <c r="H147" s="4">
        <f>I$358*D147</f>
        <v>33.367549668874155</v>
      </c>
      <c r="I147" s="4">
        <f t="shared" si="2"/>
        <v>297.3675496688742</v>
      </c>
      <c r="J147" s="3"/>
      <c r="K147" s="3"/>
      <c r="L147" s="3"/>
      <c r="M147" s="3"/>
    </row>
    <row r="148" spans="1:13" ht="12.75">
      <c r="A148" s="3" t="s">
        <v>107</v>
      </c>
      <c r="B148" s="3" t="s">
        <v>108</v>
      </c>
      <c r="C148" s="3">
        <v>2</v>
      </c>
      <c r="D148" s="3">
        <v>2</v>
      </c>
      <c r="E148" s="3">
        <v>169.92</v>
      </c>
      <c r="F148" s="3">
        <v>15</v>
      </c>
      <c r="G148" s="3">
        <v>391</v>
      </c>
      <c r="H148" s="4">
        <f>I$358*D148</f>
        <v>66.73509933774831</v>
      </c>
      <c r="I148" s="4">
        <f t="shared" si="2"/>
        <v>457.7350993377483</v>
      </c>
      <c r="J148" s="3"/>
      <c r="K148" s="3"/>
      <c r="L148" s="3"/>
      <c r="M148" s="3"/>
    </row>
    <row r="149" spans="1:13" ht="12.75">
      <c r="A149" s="3" t="s">
        <v>107</v>
      </c>
      <c r="B149" s="3" t="s">
        <v>9</v>
      </c>
      <c r="C149" s="3">
        <v>1</v>
      </c>
      <c r="D149" s="3">
        <v>1</v>
      </c>
      <c r="E149" s="3">
        <v>237.18</v>
      </c>
      <c r="F149" s="3">
        <v>15</v>
      </c>
      <c r="G149" s="3">
        <v>273</v>
      </c>
      <c r="H149" s="4">
        <f>I$358*D149</f>
        <v>33.367549668874155</v>
      </c>
      <c r="I149" s="4">
        <f t="shared" si="2"/>
        <v>306.3675496688742</v>
      </c>
      <c r="J149" s="3"/>
      <c r="K149" s="3"/>
      <c r="L149" s="3"/>
      <c r="M149" s="3"/>
    </row>
    <row r="150" spans="1:13" ht="12.75">
      <c r="A150" s="3" t="s">
        <v>107</v>
      </c>
      <c r="B150" s="3" t="s">
        <v>9</v>
      </c>
      <c r="C150" s="3">
        <v>2</v>
      </c>
      <c r="D150" s="3">
        <v>2</v>
      </c>
      <c r="E150" s="3">
        <v>237.18</v>
      </c>
      <c r="F150" s="3">
        <v>15</v>
      </c>
      <c r="G150" s="3">
        <v>546</v>
      </c>
      <c r="H150" s="4">
        <f>I$358*D150</f>
        <v>66.73509933774831</v>
      </c>
      <c r="I150" s="4">
        <f t="shared" si="2"/>
        <v>612.7350993377484</v>
      </c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4">
        <f>I$358*D151</f>
        <v>0</v>
      </c>
      <c r="I151" s="5">
        <f>SUM(I146:I150)</f>
        <v>2092.3079470198672</v>
      </c>
      <c r="J151" s="3">
        <v>1792</v>
      </c>
      <c r="K151" s="6">
        <f>J151-I151</f>
        <v>-300.30794701986724</v>
      </c>
      <c r="L151" s="3">
        <v>300</v>
      </c>
      <c r="M151" s="3"/>
    </row>
    <row r="152" spans="1:13" ht="12.75">
      <c r="A152" s="3" t="s">
        <v>109</v>
      </c>
      <c r="B152" s="3" t="s">
        <v>9</v>
      </c>
      <c r="C152" s="3">
        <v>1</v>
      </c>
      <c r="D152" s="3">
        <v>1</v>
      </c>
      <c r="E152" s="3">
        <v>237.18</v>
      </c>
      <c r="F152" s="3">
        <v>15</v>
      </c>
      <c r="G152" s="3">
        <v>273</v>
      </c>
      <c r="H152" s="4">
        <f>I$358*D152</f>
        <v>33.367549668874155</v>
      </c>
      <c r="I152" s="4">
        <f t="shared" si="2"/>
        <v>306.3675496688742</v>
      </c>
      <c r="J152" s="3"/>
      <c r="K152" s="3"/>
      <c r="L152" s="3"/>
      <c r="M152" s="3"/>
    </row>
    <row r="153" spans="1:13" ht="12.75">
      <c r="A153" s="3" t="s">
        <v>109</v>
      </c>
      <c r="B153" s="3" t="s">
        <v>47</v>
      </c>
      <c r="C153" s="3">
        <v>1</v>
      </c>
      <c r="D153" s="3">
        <v>1</v>
      </c>
      <c r="E153" s="3">
        <v>198.24</v>
      </c>
      <c r="F153" s="3">
        <v>15</v>
      </c>
      <c r="G153" s="3">
        <v>228</v>
      </c>
      <c r="H153" s="4">
        <f>I$358*D153</f>
        <v>33.367549668874155</v>
      </c>
      <c r="I153" s="4">
        <f t="shared" si="2"/>
        <v>261.3675496688742</v>
      </c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4">
        <f>I$358*D154</f>
        <v>0</v>
      </c>
      <c r="I154" s="5">
        <f>SUM(I152:I153)</f>
        <v>567.7350993377484</v>
      </c>
      <c r="J154" s="3">
        <v>501</v>
      </c>
      <c r="K154" s="4">
        <f>J154-I154</f>
        <v>-66.73509933774835</v>
      </c>
      <c r="L154" s="3"/>
      <c r="M154" s="3"/>
    </row>
    <row r="155" spans="1:13" ht="12.75">
      <c r="A155" s="3" t="s">
        <v>110</v>
      </c>
      <c r="B155" s="3" t="s">
        <v>41</v>
      </c>
      <c r="C155" s="3">
        <v>1</v>
      </c>
      <c r="D155" s="3">
        <v>1</v>
      </c>
      <c r="E155" s="3">
        <v>187.62</v>
      </c>
      <c r="F155" s="3">
        <v>15</v>
      </c>
      <c r="G155" s="3">
        <v>216</v>
      </c>
      <c r="H155" s="4">
        <f>I$358*D155</f>
        <v>33.367549668874155</v>
      </c>
      <c r="I155" s="4">
        <f t="shared" si="2"/>
        <v>249.36754966887415</v>
      </c>
      <c r="J155" s="3"/>
      <c r="K155" s="3"/>
      <c r="L155" s="3"/>
      <c r="M155" s="3"/>
    </row>
    <row r="156" spans="1:13" ht="12.75">
      <c r="A156" s="3" t="s">
        <v>110</v>
      </c>
      <c r="B156" s="3" t="s">
        <v>41</v>
      </c>
      <c r="C156" s="3">
        <v>1</v>
      </c>
      <c r="D156" s="3">
        <v>1</v>
      </c>
      <c r="E156" s="3">
        <v>187.62</v>
      </c>
      <c r="F156" s="3">
        <v>15</v>
      </c>
      <c r="G156" s="3">
        <v>216</v>
      </c>
      <c r="H156" s="4">
        <f>I$358*D156</f>
        <v>33.367549668874155</v>
      </c>
      <c r="I156" s="4">
        <f t="shared" si="2"/>
        <v>249.36754966887415</v>
      </c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4">
        <f>I$358*D157</f>
        <v>0</v>
      </c>
      <c r="I157" s="5">
        <f>SUM(I155:I156)</f>
        <v>498.7350993377483</v>
      </c>
      <c r="J157" s="3">
        <v>0</v>
      </c>
      <c r="K157" s="6">
        <f>J157-I157</f>
        <v>-498.7350993377483</v>
      </c>
      <c r="L157" s="3">
        <v>499</v>
      </c>
      <c r="M157" s="3"/>
    </row>
    <row r="158" spans="1:13" ht="12.75">
      <c r="A158" s="3" t="s">
        <v>111</v>
      </c>
      <c r="B158" s="3" t="s">
        <v>21</v>
      </c>
      <c r="C158" s="3">
        <v>1</v>
      </c>
      <c r="D158" s="3">
        <v>1</v>
      </c>
      <c r="E158" s="3">
        <v>512.12</v>
      </c>
      <c r="F158" s="3">
        <v>15</v>
      </c>
      <c r="G158" s="3">
        <v>589</v>
      </c>
      <c r="H158" s="4">
        <f>I$358*D158</f>
        <v>33.367549668874155</v>
      </c>
      <c r="I158" s="4">
        <f t="shared" si="2"/>
        <v>622.3675496688742</v>
      </c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4">
        <f>I$358*D159</f>
        <v>0</v>
      </c>
      <c r="I159" s="5">
        <f>SUM(I158)</f>
        <v>622.3675496688742</v>
      </c>
      <c r="J159" s="3">
        <v>589</v>
      </c>
      <c r="K159" s="4">
        <f>J159-I159</f>
        <v>-33.367549668874176</v>
      </c>
      <c r="L159" s="3"/>
      <c r="M159" s="3"/>
    </row>
    <row r="160" spans="1:13" ht="12.75">
      <c r="A160" s="3" t="s">
        <v>112</v>
      </c>
      <c r="B160" s="3" t="s">
        <v>30</v>
      </c>
      <c r="C160" s="3">
        <v>2</v>
      </c>
      <c r="D160" s="3">
        <v>2</v>
      </c>
      <c r="E160" s="3">
        <v>92</v>
      </c>
      <c r="F160" s="3">
        <v>15</v>
      </c>
      <c r="G160" s="3">
        <v>212</v>
      </c>
      <c r="H160" s="4">
        <f>I$358*D160</f>
        <v>66.73509933774831</v>
      </c>
      <c r="I160" s="4">
        <f t="shared" si="2"/>
        <v>278.7350993377483</v>
      </c>
      <c r="J160" s="3"/>
      <c r="K160" s="3"/>
      <c r="L160" s="3"/>
      <c r="M160" s="3"/>
    </row>
    <row r="161" spans="1:13" ht="12.75">
      <c r="A161" s="3" t="s">
        <v>112</v>
      </c>
      <c r="B161" s="3" t="s">
        <v>34</v>
      </c>
      <c r="C161" s="3">
        <v>1</v>
      </c>
      <c r="D161" s="3">
        <v>1</v>
      </c>
      <c r="E161" s="3">
        <v>197.06</v>
      </c>
      <c r="F161" s="3">
        <v>15</v>
      </c>
      <c r="G161" s="3">
        <v>227</v>
      </c>
      <c r="H161" s="4">
        <f>I$358*D161</f>
        <v>33.367549668874155</v>
      </c>
      <c r="I161" s="4">
        <f t="shared" si="2"/>
        <v>260.3675496688742</v>
      </c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4">
        <f>I$358*D162</f>
        <v>0</v>
      </c>
      <c r="I162" s="5">
        <f>SUM(I160:I161)</f>
        <v>539.1026490066224</v>
      </c>
      <c r="J162" s="3">
        <v>475</v>
      </c>
      <c r="K162" s="4">
        <f>J162-I162</f>
        <v>-64.10264900662241</v>
      </c>
      <c r="L162" s="3"/>
      <c r="M162" s="7" t="s">
        <v>215</v>
      </c>
    </row>
    <row r="163" spans="1:13" ht="12.75">
      <c r="A163" s="3" t="s">
        <v>113</v>
      </c>
      <c r="B163" s="3" t="s">
        <v>29</v>
      </c>
      <c r="C163" s="3">
        <v>1</v>
      </c>
      <c r="D163" s="3">
        <v>1</v>
      </c>
      <c r="E163" s="3">
        <v>208.86</v>
      </c>
      <c r="F163" s="3">
        <v>15</v>
      </c>
      <c r="G163" s="3">
        <v>241</v>
      </c>
      <c r="H163" s="4">
        <f>I$358*D163</f>
        <v>33.367549668874155</v>
      </c>
      <c r="I163" s="4">
        <f t="shared" si="2"/>
        <v>274.3675496688742</v>
      </c>
      <c r="J163" s="3"/>
      <c r="K163" s="3"/>
      <c r="L163" s="3"/>
      <c r="M163" s="3"/>
    </row>
    <row r="164" spans="1:13" ht="12.75">
      <c r="A164" s="3" t="s">
        <v>113</v>
      </c>
      <c r="B164" s="3" t="s">
        <v>30</v>
      </c>
      <c r="C164" s="3">
        <v>2</v>
      </c>
      <c r="D164" s="3">
        <v>2</v>
      </c>
      <c r="E164" s="3">
        <v>92</v>
      </c>
      <c r="F164" s="3">
        <v>15</v>
      </c>
      <c r="G164" s="3">
        <v>212</v>
      </c>
      <c r="H164" s="4">
        <f>I$358*D164</f>
        <v>66.73509933774831</v>
      </c>
      <c r="I164" s="4">
        <f t="shared" si="2"/>
        <v>278.7350993377483</v>
      </c>
      <c r="J164" s="3"/>
      <c r="K164" s="3"/>
      <c r="L164" s="3"/>
      <c r="M164" s="3"/>
    </row>
    <row r="165" spans="1:13" ht="12.75">
      <c r="A165" s="3" t="s">
        <v>113</v>
      </c>
      <c r="B165" s="3" t="s">
        <v>11</v>
      </c>
      <c r="C165" s="3">
        <v>1</v>
      </c>
      <c r="D165" s="3">
        <v>1</v>
      </c>
      <c r="E165" s="3">
        <v>252.52</v>
      </c>
      <c r="F165" s="3">
        <v>15</v>
      </c>
      <c r="G165" s="3">
        <v>291</v>
      </c>
      <c r="H165" s="4">
        <f>I$358*D165</f>
        <v>33.367549668874155</v>
      </c>
      <c r="I165" s="4">
        <f t="shared" si="2"/>
        <v>324.3675496688742</v>
      </c>
      <c r="J165" s="3"/>
      <c r="K165" s="3"/>
      <c r="L165" s="3"/>
      <c r="M165" s="3"/>
    </row>
    <row r="166" spans="1:13" ht="12.75">
      <c r="A166" s="3" t="s">
        <v>113</v>
      </c>
      <c r="B166" s="3" t="s">
        <v>57</v>
      </c>
      <c r="C166" s="3">
        <v>1</v>
      </c>
      <c r="D166" s="3">
        <v>1</v>
      </c>
      <c r="E166" s="3">
        <v>174.64</v>
      </c>
      <c r="F166" s="3">
        <v>15</v>
      </c>
      <c r="G166" s="3">
        <v>201</v>
      </c>
      <c r="H166" s="4">
        <f>I$358*D166</f>
        <v>33.367549668874155</v>
      </c>
      <c r="I166" s="4">
        <f t="shared" si="2"/>
        <v>234.36754966887415</v>
      </c>
      <c r="J166" s="3"/>
      <c r="K166" s="3"/>
      <c r="L166" s="3"/>
      <c r="M166" s="3"/>
    </row>
    <row r="167" spans="1:13" ht="12.75">
      <c r="A167" s="3" t="s">
        <v>113</v>
      </c>
      <c r="B167" s="3" t="s">
        <v>18</v>
      </c>
      <c r="C167" s="3">
        <v>1</v>
      </c>
      <c r="D167" s="3">
        <v>1</v>
      </c>
      <c r="E167" s="3">
        <v>169.92</v>
      </c>
      <c r="F167" s="3">
        <v>15</v>
      </c>
      <c r="G167" s="3">
        <v>196</v>
      </c>
      <c r="H167" s="4">
        <f>I$358*D167</f>
        <v>33.367549668874155</v>
      </c>
      <c r="I167" s="4">
        <f t="shared" si="2"/>
        <v>229.36754966887415</v>
      </c>
      <c r="J167" s="3"/>
      <c r="K167" s="3"/>
      <c r="L167" s="3"/>
      <c r="M167" s="3"/>
    </row>
    <row r="168" spans="1:13" ht="12.75">
      <c r="A168" s="3" t="s">
        <v>113</v>
      </c>
      <c r="B168" s="3" t="s">
        <v>78</v>
      </c>
      <c r="C168" s="3">
        <v>1</v>
      </c>
      <c r="D168" s="3">
        <v>1</v>
      </c>
      <c r="E168" s="3">
        <v>738.68</v>
      </c>
      <c r="F168" s="3">
        <v>15</v>
      </c>
      <c r="G168" s="3">
        <v>850</v>
      </c>
      <c r="H168" s="4">
        <f>I$358*D168</f>
        <v>33.367549668874155</v>
      </c>
      <c r="I168" s="4">
        <f t="shared" si="2"/>
        <v>883.3675496688742</v>
      </c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4">
        <f>I$358*D169</f>
        <v>0</v>
      </c>
      <c r="I169" s="5">
        <f>SUM(I163:I168)</f>
        <v>2224.572847682119</v>
      </c>
      <c r="J169" s="3">
        <v>1991</v>
      </c>
      <c r="K169" s="6">
        <f>J169-I169</f>
        <v>-233.57284768211912</v>
      </c>
      <c r="L169" s="3">
        <v>234</v>
      </c>
      <c r="M169" s="3"/>
    </row>
    <row r="170" spans="1:13" ht="12.75">
      <c r="A170" s="3" t="s">
        <v>114</v>
      </c>
      <c r="B170" s="3" t="s">
        <v>25</v>
      </c>
      <c r="C170" s="3">
        <v>1</v>
      </c>
      <c r="D170" s="3">
        <v>1</v>
      </c>
      <c r="E170" s="3">
        <v>147.5</v>
      </c>
      <c r="F170" s="3">
        <v>15</v>
      </c>
      <c r="G170" s="3">
        <v>170</v>
      </c>
      <c r="H170" s="4">
        <f>I$358*D170</f>
        <v>33.367549668874155</v>
      </c>
      <c r="I170" s="4">
        <f t="shared" si="2"/>
        <v>203.36754966887415</v>
      </c>
      <c r="J170" s="3"/>
      <c r="K170" s="3"/>
      <c r="L170" s="3"/>
      <c r="M170" s="3"/>
    </row>
    <row r="171" spans="1:13" ht="12.75">
      <c r="A171" s="3" t="s">
        <v>114</v>
      </c>
      <c r="B171" s="3" t="s">
        <v>115</v>
      </c>
      <c r="C171" s="3">
        <v>1</v>
      </c>
      <c r="D171" s="3">
        <v>1.8</v>
      </c>
      <c r="E171" s="3">
        <v>219.48</v>
      </c>
      <c r="F171" s="3">
        <v>15</v>
      </c>
      <c r="G171" s="3">
        <v>253</v>
      </c>
      <c r="H171" s="4">
        <f>I$358*D171</f>
        <v>60.06158940397348</v>
      </c>
      <c r="I171" s="4">
        <f t="shared" si="2"/>
        <v>313.06158940397347</v>
      </c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4">
        <f>I$358*D172</f>
        <v>0</v>
      </c>
      <c r="I172" s="5">
        <f>SUM(I170:I171)</f>
        <v>516.4291390728476</v>
      </c>
      <c r="J172" s="3">
        <v>423</v>
      </c>
      <c r="K172" s="4">
        <f>J172-I172</f>
        <v>-93.42913907284765</v>
      </c>
      <c r="L172" s="3"/>
      <c r="M172" s="3"/>
    </row>
    <row r="173" spans="1:13" ht="12.75">
      <c r="A173" s="3" t="s">
        <v>116</v>
      </c>
      <c r="B173" s="3" t="s">
        <v>18</v>
      </c>
      <c r="C173" s="3">
        <v>2</v>
      </c>
      <c r="D173" s="3">
        <v>2</v>
      </c>
      <c r="E173" s="3">
        <v>169.92</v>
      </c>
      <c r="F173" s="3">
        <v>15</v>
      </c>
      <c r="G173" s="3">
        <v>391</v>
      </c>
      <c r="H173" s="4">
        <f>I$358*D173</f>
        <v>66.73509933774831</v>
      </c>
      <c r="I173" s="4">
        <f t="shared" si="2"/>
        <v>457.7350993377483</v>
      </c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4">
        <f>I$358*D174</f>
        <v>0</v>
      </c>
      <c r="I174" s="5">
        <f>SUM(I173)</f>
        <v>457.7350993377483</v>
      </c>
      <c r="J174" s="3">
        <v>391</v>
      </c>
      <c r="K174" s="4">
        <f>J174-I174</f>
        <v>-66.7350993377483</v>
      </c>
      <c r="L174" s="3"/>
      <c r="M174" s="3"/>
    </row>
    <row r="175" spans="1:13" ht="12.75">
      <c r="A175" s="3" t="s">
        <v>117</v>
      </c>
      <c r="B175" s="3" t="s">
        <v>80</v>
      </c>
      <c r="C175" s="3">
        <v>1</v>
      </c>
      <c r="D175" s="3">
        <v>1</v>
      </c>
      <c r="E175" s="3">
        <v>179.36</v>
      </c>
      <c r="F175" s="3">
        <v>15</v>
      </c>
      <c r="G175" s="3">
        <v>207</v>
      </c>
      <c r="H175" s="4">
        <f>I$358*D175</f>
        <v>33.367549668874155</v>
      </c>
      <c r="I175" s="4">
        <f t="shared" si="2"/>
        <v>240.36754966887415</v>
      </c>
      <c r="J175" s="3"/>
      <c r="K175" s="3"/>
      <c r="L175" s="3"/>
      <c r="M175" s="3"/>
    </row>
    <row r="176" spans="1:13" ht="12.75">
      <c r="A176" s="3" t="s">
        <v>117</v>
      </c>
      <c r="B176" s="3" t="s">
        <v>37</v>
      </c>
      <c r="C176" s="3">
        <v>1</v>
      </c>
      <c r="D176" s="3">
        <v>1</v>
      </c>
      <c r="E176" s="3">
        <v>187.62</v>
      </c>
      <c r="F176" s="3">
        <v>15</v>
      </c>
      <c r="G176" s="3">
        <v>216</v>
      </c>
      <c r="H176" s="4">
        <f>I$358*D176</f>
        <v>33.367549668874155</v>
      </c>
      <c r="I176" s="4">
        <f t="shared" si="2"/>
        <v>249.36754966887415</v>
      </c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4">
        <f>I$358*D177</f>
        <v>0</v>
      </c>
      <c r="I177" s="5">
        <f>SUM(I175:I176)</f>
        <v>489.7350993377483</v>
      </c>
      <c r="J177" s="3">
        <v>423</v>
      </c>
      <c r="K177" s="4">
        <f>J177-I177</f>
        <v>-66.7350993377483</v>
      </c>
      <c r="L177" s="3"/>
      <c r="M177" s="3"/>
    </row>
    <row r="178" spans="1:13" ht="12.75">
      <c r="A178" s="3" t="s">
        <v>118</v>
      </c>
      <c r="B178" s="3" t="s">
        <v>65</v>
      </c>
      <c r="C178" s="3">
        <v>1</v>
      </c>
      <c r="D178" s="3">
        <v>0.22</v>
      </c>
      <c r="E178" s="3">
        <v>77.88</v>
      </c>
      <c r="F178" s="3">
        <v>15</v>
      </c>
      <c r="G178" s="3">
        <v>90</v>
      </c>
      <c r="H178" s="4">
        <f>I$358*D178</f>
        <v>7.340860927152314</v>
      </c>
      <c r="I178" s="4">
        <f t="shared" si="2"/>
        <v>97.34086092715232</v>
      </c>
      <c r="J178" s="3"/>
      <c r="K178" s="3"/>
      <c r="L178" s="3"/>
      <c r="M178" s="3"/>
    </row>
    <row r="179" spans="1:13" ht="12.75">
      <c r="A179" s="3" t="s">
        <v>118</v>
      </c>
      <c r="B179" s="3" t="s">
        <v>11</v>
      </c>
      <c r="C179" s="3">
        <v>1</v>
      </c>
      <c r="D179" s="3">
        <v>1</v>
      </c>
      <c r="E179" s="3">
        <v>252.52</v>
      </c>
      <c r="F179" s="3">
        <v>15</v>
      </c>
      <c r="G179" s="3">
        <v>291</v>
      </c>
      <c r="H179" s="4">
        <f>I$358*D179</f>
        <v>33.367549668874155</v>
      </c>
      <c r="I179" s="4">
        <f t="shared" si="2"/>
        <v>324.3675496688742</v>
      </c>
      <c r="J179" s="3"/>
      <c r="K179" s="3"/>
      <c r="L179" s="3"/>
      <c r="M179" s="3"/>
    </row>
    <row r="180" spans="1:13" ht="12.75">
      <c r="A180" s="3" t="s">
        <v>118</v>
      </c>
      <c r="B180" s="3" t="s">
        <v>119</v>
      </c>
      <c r="C180" s="3">
        <v>1</v>
      </c>
      <c r="D180" s="3">
        <v>1</v>
      </c>
      <c r="E180" s="3">
        <v>197.06</v>
      </c>
      <c r="F180" s="3">
        <v>15</v>
      </c>
      <c r="G180" s="3">
        <v>227</v>
      </c>
      <c r="H180" s="4">
        <f>I$358*D180</f>
        <v>33.367549668874155</v>
      </c>
      <c r="I180" s="4">
        <f t="shared" si="2"/>
        <v>260.3675496688742</v>
      </c>
      <c r="J180" s="3"/>
      <c r="K180" s="3"/>
      <c r="L180" s="3"/>
      <c r="M180" s="3"/>
    </row>
    <row r="181" spans="1:13" ht="12.75">
      <c r="A181" s="3" t="s">
        <v>118</v>
      </c>
      <c r="B181" s="3" t="s">
        <v>10</v>
      </c>
      <c r="C181" s="3">
        <v>1</v>
      </c>
      <c r="D181" s="3">
        <v>1</v>
      </c>
      <c r="E181" s="3">
        <v>228.92</v>
      </c>
      <c r="F181" s="3">
        <v>15</v>
      </c>
      <c r="G181" s="3">
        <v>264</v>
      </c>
      <c r="H181" s="4">
        <f>I$358*D181</f>
        <v>33.367549668874155</v>
      </c>
      <c r="I181" s="4">
        <f t="shared" si="2"/>
        <v>297.3675496688742</v>
      </c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4">
        <f>I$358*D182</f>
        <v>0</v>
      </c>
      <c r="I182" s="5">
        <f>SUM(I178:I181)</f>
        <v>979.4435099337749</v>
      </c>
      <c r="J182" s="3">
        <v>872</v>
      </c>
      <c r="K182" s="6">
        <f>J182-I182</f>
        <v>-107.44350993377486</v>
      </c>
      <c r="L182" s="3">
        <v>107</v>
      </c>
      <c r="M182" s="3"/>
    </row>
    <row r="183" spans="1:13" ht="12.75">
      <c r="A183" s="3" t="s">
        <v>120</v>
      </c>
      <c r="B183" s="3" t="s">
        <v>11</v>
      </c>
      <c r="C183" s="3">
        <v>2</v>
      </c>
      <c r="D183" s="3">
        <v>2</v>
      </c>
      <c r="E183" s="3">
        <v>252.52</v>
      </c>
      <c r="F183" s="3">
        <v>15</v>
      </c>
      <c r="G183" s="3">
        <v>581</v>
      </c>
      <c r="H183" s="4">
        <f>I$358*D183</f>
        <v>66.73509933774831</v>
      </c>
      <c r="I183" s="4">
        <f t="shared" si="2"/>
        <v>647.7350993377484</v>
      </c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4">
        <f>I$358*D184</f>
        <v>0</v>
      </c>
      <c r="I184" s="5">
        <f>SUM(I183)</f>
        <v>647.7350993377484</v>
      </c>
      <c r="J184" s="3">
        <v>581</v>
      </c>
      <c r="K184" s="4">
        <f>J184-I184</f>
        <v>-66.73509933774835</v>
      </c>
      <c r="L184" s="3"/>
      <c r="M184" s="3"/>
    </row>
    <row r="185" spans="1:13" ht="12.75">
      <c r="A185" s="3" t="s">
        <v>121</v>
      </c>
      <c r="B185" s="3" t="s">
        <v>122</v>
      </c>
      <c r="C185" s="3">
        <v>1</v>
      </c>
      <c r="D185" s="3">
        <v>1</v>
      </c>
      <c r="E185" s="3">
        <v>252.52</v>
      </c>
      <c r="F185" s="3">
        <v>15</v>
      </c>
      <c r="G185" s="3">
        <v>291</v>
      </c>
      <c r="H185" s="4">
        <f>I$358*D185</f>
        <v>33.367549668874155</v>
      </c>
      <c r="I185" s="4">
        <f t="shared" si="2"/>
        <v>324.3675496688742</v>
      </c>
      <c r="J185" s="3"/>
      <c r="K185" s="3"/>
      <c r="L185" s="3"/>
      <c r="M185" s="3"/>
    </row>
    <row r="186" spans="1:13" ht="12.75">
      <c r="A186" s="3" t="s">
        <v>121</v>
      </c>
      <c r="B186" s="3" t="s">
        <v>123</v>
      </c>
      <c r="C186" s="3">
        <v>1</v>
      </c>
      <c r="D186" s="3">
        <v>1</v>
      </c>
      <c r="E186" s="3">
        <v>228.92</v>
      </c>
      <c r="F186" s="3">
        <v>15</v>
      </c>
      <c r="G186" s="3">
        <v>264</v>
      </c>
      <c r="H186" s="4">
        <f>I$358*D186</f>
        <v>33.367549668874155</v>
      </c>
      <c r="I186" s="4">
        <f t="shared" si="2"/>
        <v>297.3675496688742</v>
      </c>
      <c r="J186" s="3"/>
      <c r="K186" s="3"/>
      <c r="L186" s="3"/>
      <c r="M186" s="3"/>
    </row>
    <row r="187" spans="1:13" ht="12.75">
      <c r="A187" s="3" t="s">
        <v>121</v>
      </c>
      <c r="B187" s="3" t="s">
        <v>30</v>
      </c>
      <c r="C187" s="3">
        <v>1</v>
      </c>
      <c r="D187" s="3">
        <v>1</v>
      </c>
      <c r="E187" s="3">
        <v>92</v>
      </c>
      <c r="F187" s="3">
        <v>15</v>
      </c>
      <c r="G187" s="3">
        <v>106</v>
      </c>
      <c r="H187" s="4">
        <f>I$358*D187</f>
        <v>33.367549668874155</v>
      </c>
      <c r="I187" s="4">
        <f t="shared" si="2"/>
        <v>139.36754966887415</v>
      </c>
      <c r="J187" s="3"/>
      <c r="K187" s="3"/>
      <c r="L187" s="3"/>
      <c r="M187" s="3"/>
    </row>
    <row r="188" spans="1:13" ht="12.75">
      <c r="A188" s="3" t="s">
        <v>121</v>
      </c>
      <c r="B188" s="3" t="s">
        <v>124</v>
      </c>
      <c r="C188" s="3">
        <v>1</v>
      </c>
      <c r="D188" s="3">
        <v>1</v>
      </c>
      <c r="E188" s="3">
        <v>237.18</v>
      </c>
      <c r="F188" s="3">
        <v>15</v>
      </c>
      <c r="G188" s="3">
        <v>273</v>
      </c>
      <c r="H188" s="4">
        <f>I$358*D188</f>
        <v>33.367549668874155</v>
      </c>
      <c r="I188" s="4">
        <f t="shared" si="2"/>
        <v>306.3675496688742</v>
      </c>
      <c r="J188" s="3"/>
      <c r="K188" s="3"/>
      <c r="L188" s="3"/>
      <c r="M188" s="3"/>
    </row>
    <row r="189" spans="1:13" ht="12.75">
      <c r="A189" s="3" t="s">
        <v>121</v>
      </c>
      <c r="B189" s="3" t="s">
        <v>125</v>
      </c>
      <c r="C189" s="3">
        <v>1</v>
      </c>
      <c r="D189" s="3">
        <v>1</v>
      </c>
      <c r="E189" s="3">
        <v>566.4</v>
      </c>
      <c r="F189" s="3">
        <v>15</v>
      </c>
      <c r="G189" s="3">
        <v>652</v>
      </c>
      <c r="H189" s="4">
        <f>I$358*D189</f>
        <v>33.367549668874155</v>
      </c>
      <c r="I189" s="4">
        <f t="shared" si="2"/>
        <v>685.3675496688742</v>
      </c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4">
        <f>I$358*D190</f>
        <v>0</v>
      </c>
      <c r="I190" s="5">
        <f>SUM(I185:I189)</f>
        <v>1752.837748344371</v>
      </c>
      <c r="J190" s="3">
        <v>1586</v>
      </c>
      <c r="K190" s="4">
        <f>J190-I190</f>
        <v>-166.837748344371</v>
      </c>
      <c r="L190" s="3"/>
      <c r="M190" s="3"/>
    </row>
    <row r="191" spans="1:13" ht="12.75">
      <c r="A191" s="3" t="s">
        <v>126</v>
      </c>
      <c r="B191" s="3" t="s">
        <v>127</v>
      </c>
      <c r="C191" s="3">
        <v>1</v>
      </c>
      <c r="D191" s="3">
        <v>1</v>
      </c>
      <c r="E191" s="3">
        <v>194.48</v>
      </c>
      <c r="F191" s="3">
        <v>15</v>
      </c>
      <c r="G191" s="3">
        <v>224</v>
      </c>
      <c r="H191" s="4">
        <f>I$358*D191</f>
        <v>33.367549668874155</v>
      </c>
      <c r="I191" s="4">
        <f t="shared" si="2"/>
        <v>257.3675496688742</v>
      </c>
      <c r="J191" s="3"/>
      <c r="K191" s="3"/>
      <c r="L191" s="3"/>
      <c r="M191" s="3"/>
    </row>
    <row r="192" spans="1:13" ht="12.75">
      <c r="A192" s="3" t="s">
        <v>126</v>
      </c>
      <c r="B192" s="3" t="s">
        <v>128</v>
      </c>
      <c r="C192" s="3">
        <v>1</v>
      </c>
      <c r="D192" s="3">
        <v>1</v>
      </c>
      <c r="E192" s="3">
        <v>168.74</v>
      </c>
      <c r="F192" s="3">
        <v>15</v>
      </c>
      <c r="G192" s="3">
        <v>195</v>
      </c>
      <c r="H192" s="4">
        <f>I$358*D192</f>
        <v>33.367549668874155</v>
      </c>
      <c r="I192" s="4">
        <f t="shared" si="2"/>
        <v>228.36754966887415</v>
      </c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4">
        <f>I$358*D193</f>
        <v>0</v>
      </c>
      <c r="I193" s="5">
        <f>SUM(I191:I192)</f>
        <v>485.73509933774835</v>
      </c>
      <c r="J193" s="3">
        <v>419</v>
      </c>
      <c r="K193" s="4">
        <f>J193-I193</f>
        <v>-66.73509933774835</v>
      </c>
      <c r="L193" s="3"/>
      <c r="M193" s="3"/>
    </row>
    <row r="194" spans="1:13" ht="12.75">
      <c r="A194" s="3" t="s">
        <v>129</v>
      </c>
      <c r="B194" s="3" t="s">
        <v>130</v>
      </c>
      <c r="C194" s="3">
        <v>1</v>
      </c>
      <c r="D194" s="3">
        <v>0.22</v>
      </c>
      <c r="E194" s="3">
        <v>77.88</v>
      </c>
      <c r="F194" s="3">
        <v>15</v>
      </c>
      <c r="G194" s="3">
        <v>90</v>
      </c>
      <c r="H194" s="4">
        <f>I$358*D194</f>
        <v>7.340860927152314</v>
      </c>
      <c r="I194" s="4">
        <f t="shared" si="2"/>
        <v>97.34086092715232</v>
      </c>
      <c r="J194" s="3"/>
      <c r="K194" s="3"/>
      <c r="L194" s="3"/>
      <c r="M194" s="3"/>
    </row>
    <row r="195" spans="1:13" ht="12.75">
      <c r="A195" s="3" t="s">
        <v>129</v>
      </c>
      <c r="B195" s="3" t="s">
        <v>75</v>
      </c>
      <c r="C195" s="3">
        <v>2</v>
      </c>
      <c r="D195" s="3">
        <v>2</v>
      </c>
      <c r="E195" s="3">
        <v>92</v>
      </c>
      <c r="F195" s="3">
        <v>15</v>
      </c>
      <c r="G195" s="3">
        <v>212</v>
      </c>
      <c r="H195" s="4">
        <f>I$358*D195</f>
        <v>66.73509933774831</v>
      </c>
      <c r="I195" s="4">
        <f aca="true" t="shared" si="3" ref="I195:I258">H195+G195</f>
        <v>278.7350993377483</v>
      </c>
      <c r="J195" s="3"/>
      <c r="K195" s="3"/>
      <c r="L195" s="3"/>
      <c r="M195" s="3"/>
    </row>
    <row r="196" spans="1:13" ht="12.75">
      <c r="A196" s="3" t="s">
        <v>129</v>
      </c>
      <c r="B196" s="3" t="s">
        <v>37</v>
      </c>
      <c r="C196" s="3">
        <v>1</v>
      </c>
      <c r="D196" s="3">
        <v>1</v>
      </c>
      <c r="E196" s="3">
        <v>187.62</v>
      </c>
      <c r="F196" s="3">
        <v>15</v>
      </c>
      <c r="G196" s="3">
        <v>216</v>
      </c>
      <c r="H196" s="4">
        <f>I$358*D196</f>
        <v>33.367549668874155</v>
      </c>
      <c r="I196" s="4">
        <f t="shared" si="3"/>
        <v>249.36754966887415</v>
      </c>
      <c r="J196" s="3"/>
      <c r="K196" s="3"/>
      <c r="L196" s="3"/>
      <c r="M196" s="3"/>
    </row>
    <row r="197" spans="1:13" ht="12.75">
      <c r="A197" s="3" t="s">
        <v>129</v>
      </c>
      <c r="B197" s="3" t="s">
        <v>131</v>
      </c>
      <c r="C197" s="3">
        <v>1</v>
      </c>
      <c r="D197" s="3">
        <v>0.22</v>
      </c>
      <c r="E197" s="3">
        <v>77.88</v>
      </c>
      <c r="F197" s="3">
        <v>15</v>
      </c>
      <c r="G197" s="3">
        <v>90</v>
      </c>
      <c r="H197" s="4">
        <f>I$358*D197</f>
        <v>7.340860927152314</v>
      </c>
      <c r="I197" s="4">
        <f t="shared" si="3"/>
        <v>97.34086092715232</v>
      </c>
      <c r="J197" s="3"/>
      <c r="K197" s="3"/>
      <c r="L197" s="3"/>
      <c r="M197" s="3"/>
    </row>
    <row r="198" spans="1:13" ht="12.75">
      <c r="A198" s="3" t="s">
        <v>129</v>
      </c>
      <c r="B198" s="3" t="s">
        <v>80</v>
      </c>
      <c r="C198" s="3">
        <v>1</v>
      </c>
      <c r="D198" s="3">
        <v>1</v>
      </c>
      <c r="E198" s="3">
        <v>179.36</v>
      </c>
      <c r="F198" s="3">
        <v>15</v>
      </c>
      <c r="G198" s="3">
        <v>207</v>
      </c>
      <c r="H198" s="4">
        <f>I$358*D198</f>
        <v>33.367549668874155</v>
      </c>
      <c r="I198" s="4">
        <f t="shared" si="3"/>
        <v>240.36754966887415</v>
      </c>
      <c r="J198" s="3"/>
      <c r="K198" s="3"/>
      <c r="L198" s="3"/>
      <c r="M198" s="3"/>
    </row>
    <row r="199" spans="1:13" ht="12.75">
      <c r="A199" s="3" t="s">
        <v>129</v>
      </c>
      <c r="B199" s="3" t="s">
        <v>29</v>
      </c>
      <c r="C199" s="3">
        <v>1</v>
      </c>
      <c r="D199" s="3">
        <v>1</v>
      </c>
      <c r="E199" s="3">
        <v>208.86</v>
      </c>
      <c r="F199" s="3">
        <v>15</v>
      </c>
      <c r="G199" s="3">
        <v>241</v>
      </c>
      <c r="H199" s="4">
        <f>I$358*D199</f>
        <v>33.367549668874155</v>
      </c>
      <c r="I199" s="4">
        <f t="shared" si="3"/>
        <v>274.3675496688742</v>
      </c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4">
        <f>I$358*D200</f>
        <v>0</v>
      </c>
      <c r="I200" s="5">
        <f>SUM(I194:I199)</f>
        <v>1237.5194701986754</v>
      </c>
      <c r="J200" s="3">
        <v>1056</v>
      </c>
      <c r="K200" s="6">
        <f>J200-I200</f>
        <v>-181.51947019867544</v>
      </c>
      <c r="L200" s="3">
        <v>182</v>
      </c>
      <c r="M200" s="3"/>
    </row>
    <row r="201" spans="1:13" ht="12.75">
      <c r="A201" s="3" t="s">
        <v>132</v>
      </c>
      <c r="B201" s="3" t="s">
        <v>10</v>
      </c>
      <c r="C201" s="3">
        <v>1</v>
      </c>
      <c r="D201" s="3">
        <v>1</v>
      </c>
      <c r="E201" s="3">
        <v>228.92</v>
      </c>
      <c r="F201" s="3">
        <v>15</v>
      </c>
      <c r="G201" s="3">
        <v>264</v>
      </c>
      <c r="H201" s="4">
        <f>I$358*D201</f>
        <v>33.367549668874155</v>
      </c>
      <c r="I201" s="4">
        <f t="shared" si="3"/>
        <v>297.3675496688742</v>
      </c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4">
        <f>I$358*D202</f>
        <v>0</v>
      </c>
      <c r="I202" s="5">
        <f>SUM(I201)</f>
        <v>297.3675496688742</v>
      </c>
      <c r="J202" s="3">
        <v>264</v>
      </c>
      <c r="K202" s="4">
        <f>J202-I202</f>
        <v>-33.367549668874176</v>
      </c>
      <c r="L202" s="3"/>
      <c r="M202" s="3"/>
    </row>
    <row r="203" spans="1:13" ht="12.75">
      <c r="A203" s="3" t="s">
        <v>133</v>
      </c>
      <c r="B203" s="3" t="s">
        <v>37</v>
      </c>
      <c r="C203" s="3">
        <v>1</v>
      </c>
      <c r="D203" s="3">
        <v>1</v>
      </c>
      <c r="E203" s="3">
        <v>187.62</v>
      </c>
      <c r="F203" s="3">
        <v>15</v>
      </c>
      <c r="G203" s="3">
        <v>216</v>
      </c>
      <c r="H203" s="4">
        <f>I$358*D203</f>
        <v>33.367549668874155</v>
      </c>
      <c r="I203" s="4">
        <f t="shared" si="3"/>
        <v>249.36754966887415</v>
      </c>
      <c r="J203" s="3"/>
      <c r="K203" s="3"/>
      <c r="L203" s="3"/>
      <c r="M203" s="3"/>
    </row>
    <row r="204" spans="1:13" ht="12.75">
      <c r="A204" s="3" t="s">
        <v>133</v>
      </c>
      <c r="B204" s="3" t="s">
        <v>134</v>
      </c>
      <c r="C204" s="3">
        <v>2</v>
      </c>
      <c r="D204" s="3">
        <v>2</v>
      </c>
      <c r="E204" s="3">
        <v>252.52</v>
      </c>
      <c r="F204" s="3">
        <v>15</v>
      </c>
      <c r="G204" s="3">
        <v>581</v>
      </c>
      <c r="H204" s="4">
        <f>I$358*D204</f>
        <v>66.73509933774831</v>
      </c>
      <c r="I204" s="4">
        <f t="shared" si="3"/>
        <v>647.7350993377484</v>
      </c>
      <c r="J204" s="3"/>
      <c r="K204" s="3"/>
      <c r="L204" s="3"/>
      <c r="M204" s="3"/>
    </row>
    <row r="205" spans="1:13" ht="12.75">
      <c r="A205" s="3" t="s">
        <v>133</v>
      </c>
      <c r="B205" s="3" t="s">
        <v>135</v>
      </c>
      <c r="C205" s="3">
        <v>2</v>
      </c>
      <c r="D205" s="3">
        <v>2</v>
      </c>
      <c r="E205" s="3">
        <v>228.92</v>
      </c>
      <c r="F205" s="3">
        <v>15</v>
      </c>
      <c r="G205" s="3">
        <v>527</v>
      </c>
      <c r="H205" s="4">
        <f>I$358*D205</f>
        <v>66.73509933774831</v>
      </c>
      <c r="I205" s="4">
        <f t="shared" si="3"/>
        <v>593.7350993377484</v>
      </c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4">
        <f>I$358*D206</f>
        <v>0</v>
      </c>
      <c r="I206" s="5">
        <f>SUM(I203:I205)</f>
        <v>1490.837748344371</v>
      </c>
      <c r="J206" s="3">
        <v>1544</v>
      </c>
      <c r="K206" s="6">
        <f>J206-I206</f>
        <v>53.16225165562901</v>
      </c>
      <c r="L206" s="3"/>
      <c r="M206" s="7" t="s">
        <v>216</v>
      </c>
    </row>
    <row r="207" spans="1:13" ht="12.75">
      <c r="A207" s="3" t="s">
        <v>136</v>
      </c>
      <c r="B207" s="3" t="s">
        <v>47</v>
      </c>
      <c r="C207" s="3">
        <v>1</v>
      </c>
      <c r="D207" s="3">
        <v>1</v>
      </c>
      <c r="E207" s="3">
        <v>198.24</v>
      </c>
      <c r="F207" s="3">
        <v>15</v>
      </c>
      <c r="G207" s="3">
        <v>228</v>
      </c>
      <c r="H207" s="4">
        <f>I$358*D207</f>
        <v>33.367549668874155</v>
      </c>
      <c r="I207" s="4">
        <f t="shared" si="3"/>
        <v>261.3675496688742</v>
      </c>
      <c r="J207" s="3"/>
      <c r="K207" s="3"/>
      <c r="L207" s="3"/>
      <c r="M207" s="3"/>
    </row>
    <row r="208" spans="1:13" ht="12.75">
      <c r="A208" s="3" t="s">
        <v>136</v>
      </c>
      <c r="B208" s="3" t="s">
        <v>137</v>
      </c>
      <c r="C208" s="3">
        <v>1</v>
      </c>
      <c r="D208" s="3">
        <v>1</v>
      </c>
      <c r="E208" s="3">
        <v>512.12</v>
      </c>
      <c r="F208" s="3">
        <v>15</v>
      </c>
      <c r="G208" s="3">
        <v>589</v>
      </c>
      <c r="H208" s="4">
        <f>I$358*D208</f>
        <v>33.367549668874155</v>
      </c>
      <c r="I208" s="4">
        <f t="shared" si="3"/>
        <v>622.3675496688742</v>
      </c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4">
        <f>I$358*D209</f>
        <v>0</v>
      </c>
      <c r="I209" s="5">
        <f>SUM(I207:I208)</f>
        <v>883.7350993377484</v>
      </c>
      <c r="J209" s="3">
        <v>830</v>
      </c>
      <c r="K209" s="6">
        <f>J209-I209</f>
        <v>-53.73509933774835</v>
      </c>
      <c r="L209" s="3">
        <v>54</v>
      </c>
      <c r="M209" s="3"/>
    </row>
    <row r="210" spans="1:13" ht="12.75">
      <c r="A210" s="3" t="s">
        <v>138</v>
      </c>
      <c r="B210" s="3" t="s">
        <v>11</v>
      </c>
      <c r="C210" s="3">
        <v>2</v>
      </c>
      <c r="D210" s="3">
        <v>2</v>
      </c>
      <c r="E210" s="3">
        <v>252.52</v>
      </c>
      <c r="F210" s="3">
        <v>15</v>
      </c>
      <c r="G210" s="3">
        <v>581</v>
      </c>
      <c r="H210" s="4">
        <f>I$358*D210</f>
        <v>66.73509933774831</v>
      </c>
      <c r="I210" s="4">
        <f t="shared" si="3"/>
        <v>647.7350993377484</v>
      </c>
      <c r="J210" s="3"/>
      <c r="K210" s="3"/>
      <c r="L210" s="3"/>
      <c r="M210" s="3"/>
    </row>
    <row r="211" spans="1:13" ht="12.75">
      <c r="A211" s="3" t="s">
        <v>138</v>
      </c>
      <c r="B211" s="3" t="s">
        <v>10</v>
      </c>
      <c r="C211" s="3">
        <v>1</v>
      </c>
      <c r="D211" s="3">
        <v>1</v>
      </c>
      <c r="E211" s="3">
        <v>228.92</v>
      </c>
      <c r="F211" s="3">
        <v>15</v>
      </c>
      <c r="G211" s="3">
        <v>264</v>
      </c>
      <c r="H211" s="4">
        <f>I$358*D211</f>
        <v>33.367549668874155</v>
      </c>
      <c r="I211" s="4">
        <f t="shared" si="3"/>
        <v>297.3675496688742</v>
      </c>
      <c r="J211" s="3"/>
      <c r="K211" s="3"/>
      <c r="L211" s="3"/>
      <c r="M211" s="3"/>
    </row>
    <row r="212" spans="1:13" ht="12.75">
      <c r="A212" s="3" t="s">
        <v>138</v>
      </c>
      <c r="B212" s="3" t="s">
        <v>67</v>
      </c>
      <c r="C212" s="3">
        <v>1</v>
      </c>
      <c r="D212" s="3">
        <v>1</v>
      </c>
      <c r="E212" s="3">
        <v>166.38</v>
      </c>
      <c r="F212" s="3">
        <v>15</v>
      </c>
      <c r="G212" s="3">
        <v>192</v>
      </c>
      <c r="H212" s="4">
        <f>I$358*D212</f>
        <v>33.367549668874155</v>
      </c>
      <c r="I212" s="4">
        <f t="shared" si="3"/>
        <v>225.36754966887415</v>
      </c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4">
        <f>I$358*D213</f>
        <v>0</v>
      </c>
      <c r="I213" s="5">
        <f>SUM(I210:I212)</f>
        <v>1170.4701986754967</v>
      </c>
      <c r="J213" s="3">
        <v>1037</v>
      </c>
      <c r="K213" s="6">
        <f>J213-I213</f>
        <v>-133.4701986754967</v>
      </c>
      <c r="L213" s="3">
        <v>133</v>
      </c>
      <c r="M213" s="3"/>
    </row>
    <row r="214" spans="1:13" ht="12.75">
      <c r="A214" s="3" t="s">
        <v>139</v>
      </c>
      <c r="B214" s="3" t="s">
        <v>80</v>
      </c>
      <c r="C214" s="3">
        <v>1</v>
      </c>
      <c r="D214" s="3">
        <v>1</v>
      </c>
      <c r="E214" s="3">
        <v>179.36</v>
      </c>
      <c r="F214" s="3">
        <v>15</v>
      </c>
      <c r="G214" s="3">
        <v>207</v>
      </c>
      <c r="H214" s="4">
        <f>I$358*D214</f>
        <v>33.367549668874155</v>
      </c>
      <c r="I214" s="4">
        <f t="shared" si="3"/>
        <v>240.36754966887415</v>
      </c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4">
        <f>I$358*D215</f>
        <v>0</v>
      </c>
      <c r="I215" s="5">
        <f>SUM(I214)</f>
        <v>240.36754966887415</v>
      </c>
      <c r="J215" s="3">
        <v>250</v>
      </c>
      <c r="K215" s="6">
        <f>J215-I215</f>
        <v>9.632450331125852</v>
      </c>
      <c r="L215" s="3">
        <v>10</v>
      </c>
      <c r="M215" s="3" t="s">
        <v>218</v>
      </c>
    </row>
    <row r="216" spans="1:13" ht="12.75">
      <c r="A216" s="3" t="s">
        <v>140</v>
      </c>
      <c r="B216" s="3" t="s">
        <v>65</v>
      </c>
      <c r="C216" s="3">
        <v>1</v>
      </c>
      <c r="D216" s="3">
        <v>0.22</v>
      </c>
      <c r="E216" s="3">
        <v>77.88</v>
      </c>
      <c r="F216" s="3">
        <v>15</v>
      </c>
      <c r="G216" s="3">
        <v>90</v>
      </c>
      <c r="H216" s="4">
        <f>I$358*D216</f>
        <v>7.340860927152314</v>
      </c>
      <c r="I216" s="4">
        <f t="shared" si="3"/>
        <v>97.34086092715232</v>
      </c>
      <c r="J216" s="3"/>
      <c r="K216" s="3"/>
      <c r="L216" s="3"/>
      <c r="M216" s="3"/>
    </row>
    <row r="217" spans="1:13" ht="12.75">
      <c r="A217" s="3" t="s">
        <v>140</v>
      </c>
      <c r="B217" s="3" t="s">
        <v>34</v>
      </c>
      <c r="C217" s="3">
        <v>1</v>
      </c>
      <c r="D217" s="3">
        <v>1</v>
      </c>
      <c r="E217" s="3">
        <v>197.06</v>
      </c>
      <c r="F217" s="3">
        <v>15</v>
      </c>
      <c r="G217" s="3">
        <v>227</v>
      </c>
      <c r="H217" s="4">
        <f>I$358*D217</f>
        <v>33.367549668874155</v>
      </c>
      <c r="I217" s="4">
        <f t="shared" si="3"/>
        <v>260.3675496688742</v>
      </c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4">
        <f>I$358*D218</f>
        <v>0</v>
      </c>
      <c r="I218" s="5">
        <f>SUM(I216:I217)</f>
        <v>357.7084105960265</v>
      </c>
      <c r="J218" s="3">
        <v>317</v>
      </c>
      <c r="K218" s="4">
        <f>J218-I218</f>
        <v>-40.70841059602651</v>
      </c>
      <c r="L218" s="3"/>
      <c r="M218" s="3"/>
    </row>
    <row r="219" spans="1:13" ht="12.75">
      <c r="A219" s="3" t="s">
        <v>141</v>
      </c>
      <c r="B219" s="3" t="s">
        <v>67</v>
      </c>
      <c r="C219" s="3">
        <v>1</v>
      </c>
      <c r="D219" s="3">
        <v>1</v>
      </c>
      <c r="E219" s="3">
        <v>166.38</v>
      </c>
      <c r="F219" s="3">
        <v>15</v>
      </c>
      <c r="G219" s="3">
        <v>192</v>
      </c>
      <c r="H219" s="4">
        <f>I$358*D219</f>
        <v>33.367549668874155</v>
      </c>
      <c r="I219" s="4">
        <f t="shared" si="3"/>
        <v>225.36754966887415</v>
      </c>
      <c r="J219" s="3"/>
      <c r="K219" s="3"/>
      <c r="L219" s="3"/>
      <c r="M219" s="3"/>
    </row>
    <row r="220" spans="1:13" ht="12.75">
      <c r="A220" s="3" t="s">
        <v>141</v>
      </c>
      <c r="B220" s="3" t="s">
        <v>142</v>
      </c>
      <c r="C220" s="3">
        <v>1</v>
      </c>
      <c r="D220" s="3">
        <v>1</v>
      </c>
      <c r="E220" s="3">
        <v>187.62</v>
      </c>
      <c r="F220" s="3">
        <v>15</v>
      </c>
      <c r="G220" s="3">
        <v>216</v>
      </c>
      <c r="H220" s="4">
        <f>I$358*D220</f>
        <v>33.367549668874155</v>
      </c>
      <c r="I220" s="4">
        <f t="shared" si="3"/>
        <v>249.36754966887415</v>
      </c>
      <c r="J220" s="3"/>
      <c r="K220" s="3"/>
      <c r="L220" s="3"/>
      <c r="M220" s="3"/>
    </row>
    <row r="221" spans="1:13" ht="12.75">
      <c r="A221" s="3" t="s">
        <v>141</v>
      </c>
      <c r="B221" s="3" t="s">
        <v>143</v>
      </c>
      <c r="C221" s="3">
        <v>2</v>
      </c>
      <c r="D221" s="3">
        <v>2</v>
      </c>
      <c r="E221" s="3">
        <v>197.06</v>
      </c>
      <c r="F221" s="3">
        <v>15</v>
      </c>
      <c r="G221" s="3">
        <v>454</v>
      </c>
      <c r="H221" s="4">
        <f>I$358*D221</f>
        <v>66.73509933774831</v>
      </c>
      <c r="I221" s="4">
        <f t="shared" si="3"/>
        <v>520.7350993377484</v>
      </c>
      <c r="J221" s="3"/>
      <c r="K221" s="3"/>
      <c r="L221" s="3"/>
      <c r="M221" s="3"/>
    </row>
    <row r="222" spans="1:13" ht="12.75">
      <c r="A222" s="3" t="s">
        <v>141</v>
      </c>
      <c r="B222" s="3" t="s">
        <v>80</v>
      </c>
      <c r="C222" s="3">
        <v>1</v>
      </c>
      <c r="D222" s="3">
        <v>1</v>
      </c>
      <c r="E222" s="3">
        <v>179.36</v>
      </c>
      <c r="F222" s="3">
        <v>15</v>
      </c>
      <c r="G222" s="3">
        <v>207</v>
      </c>
      <c r="H222" s="4">
        <f>I$358*D222</f>
        <v>33.367549668874155</v>
      </c>
      <c r="I222" s="4">
        <f t="shared" si="3"/>
        <v>240.36754966887415</v>
      </c>
      <c r="J222" s="3"/>
      <c r="K222" s="3"/>
      <c r="L222" s="3"/>
      <c r="M222" s="3"/>
    </row>
    <row r="223" spans="1:13" ht="12.75">
      <c r="A223" s="3" t="s">
        <v>141</v>
      </c>
      <c r="B223" s="3" t="s">
        <v>142</v>
      </c>
      <c r="C223" s="3">
        <v>1</v>
      </c>
      <c r="D223" s="3">
        <v>1</v>
      </c>
      <c r="E223" s="3">
        <v>187.62</v>
      </c>
      <c r="F223" s="3">
        <v>15</v>
      </c>
      <c r="G223" s="3">
        <v>216</v>
      </c>
      <c r="H223" s="4">
        <f>I$358*D223</f>
        <v>33.367549668874155</v>
      </c>
      <c r="I223" s="4">
        <f t="shared" si="3"/>
        <v>249.36754966887415</v>
      </c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4">
        <f>I$358*D224</f>
        <v>0</v>
      </c>
      <c r="I224" s="5">
        <f>SUM(I219:I223)</f>
        <v>1485.2052980132448</v>
      </c>
      <c r="J224" s="3">
        <v>1285</v>
      </c>
      <c r="K224" s="4">
        <f>J224-I224</f>
        <v>-200.20529801324483</v>
      </c>
      <c r="L224" s="3"/>
      <c r="M224" s="3"/>
    </row>
    <row r="225" spans="1:13" ht="12.75">
      <c r="A225" s="3" t="s">
        <v>144</v>
      </c>
      <c r="B225" s="3" t="s">
        <v>65</v>
      </c>
      <c r="C225" s="3">
        <v>2</v>
      </c>
      <c r="D225" s="3">
        <v>0.44</v>
      </c>
      <c r="E225" s="3">
        <v>77.88</v>
      </c>
      <c r="F225" s="3">
        <v>15</v>
      </c>
      <c r="G225" s="3">
        <v>180</v>
      </c>
      <c r="H225" s="4">
        <f>I$358*D225</f>
        <v>14.681721854304628</v>
      </c>
      <c r="I225" s="4">
        <f t="shared" si="3"/>
        <v>194.68172185430464</v>
      </c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4">
        <f>I$358*D226</f>
        <v>0</v>
      </c>
      <c r="I226" s="5">
        <f>SUM(I225)</f>
        <v>194.68172185430464</v>
      </c>
      <c r="J226" s="3">
        <v>180</v>
      </c>
      <c r="K226" s="4">
        <f>J226-I226</f>
        <v>-14.68172185430464</v>
      </c>
      <c r="L226" s="3"/>
      <c r="M226" s="3"/>
    </row>
    <row r="227" spans="1:13" ht="12.75">
      <c r="A227" s="3" t="s">
        <v>145</v>
      </c>
      <c r="B227" s="3" t="s">
        <v>30</v>
      </c>
      <c r="C227" s="3">
        <v>1</v>
      </c>
      <c r="D227" s="3">
        <v>1</v>
      </c>
      <c r="E227" s="3">
        <v>92</v>
      </c>
      <c r="F227" s="3">
        <v>15</v>
      </c>
      <c r="G227" s="3">
        <v>106</v>
      </c>
      <c r="H227" s="4">
        <f>I$358*D227</f>
        <v>33.367549668874155</v>
      </c>
      <c r="I227" s="4">
        <f t="shared" si="3"/>
        <v>139.36754966887415</v>
      </c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4">
        <f>I$358*D228</f>
        <v>0</v>
      </c>
      <c r="I228" s="5">
        <f>SUM(I227)</f>
        <v>139.36754966887415</v>
      </c>
      <c r="J228" s="3">
        <v>106</v>
      </c>
      <c r="K228" s="4">
        <f>J228-I228</f>
        <v>-33.36754966887415</v>
      </c>
      <c r="L228" s="3"/>
      <c r="M228" s="3"/>
    </row>
    <row r="229" spans="1:13" ht="12.75">
      <c r="A229" s="3" t="s">
        <v>146</v>
      </c>
      <c r="B229" s="3" t="s">
        <v>18</v>
      </c>
      <c r="C229" s="3">
        <v>1</v>
      </c>
      <c r="D229" s="3">
        <v>1</v>
      </c>
      <c r="E229" s="3">
        <v>169.92</v>
      </c>
      <c r="F229" s="3">
        <v>15</v>
      </c>
      <c r="G229" s="3">
        <v>196</v>
      </c>
      <c r="H229" s="4">
        <f>I$358*D229</f>
        <v>33.367549668874155</v>
      </c>
      <c r="I229" s="4">
        <f t="shared" si="3"/>
        <v>229.36754966887415</v>
      </c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4">
        <f>I$358*D230</f>
        <v>0</v>
      </c>
      <c r="I230" s="5">
        <f>SUM(I229)</f>
        <v>229.36754966887415</v>
      </c>
      <c r="J230" s="3">
        <v>196</v>
      </c>
      <c r="K230" s="4">
        <f>J230-I230</f>
        <v>-33.36754966887415</v>
      </c>
      <c r="L230" s="3"/>
      <c r="M230" s="3"/>
    </row>
    <row r="231" spans="1:13" ht="12.75">
      <c r="A231" s="3" t="s">
        <v>147</v>
      </c>
      <c r="B231" s="3" t="s">
        <v>11</v>
      </c>
      <c r="C231" s="3">
        <v>1</v>
      </c>
      <c r="D231" s="3">
        <v>1</v>
      </c>
      <c r="E231" s="3">
        <v>252.52</v>
      </c>
      <c r="F231" s="3">
        <v>15</v>
      </c>
      <c r="G231" s="3">
        <v>291</v>
      </c>
      <c r="H231" s="4">
        <f>I$358*D231</f>
        <v>33.367549668874155</v>
      </c>
      <c r="I231" s="4">
        <f t="shared" si="3"/>
        <v>324.3675496688742</v>
      </c>
      <c r="J231" s="3"/>
      <c r="K231" s="3"/>
      <c r="L231" s="3"/>
      <c r="M231" s="3"/>
    </row>
    <row r="232" spans="1:13" ht="12.75">
      <c r="A232" s="3" t="s">
        <v>147</v>
      </c>
      <c r="B232" s="3" t="s">
        <v>9</v>
      </c>
      <c r="C232" s="3">
        <v>1</v>
      </c>
      <c r="D232" s="3">
        <v>1</v>
      </c>
      <c r="E232" s="3">
        <v>237.18</v>
      </c>
      <c r="F232" s="3">
        <v>15</v>
      </c>
      <c r="G232" s="3">
        <v>273</v>
      </c>
      <c r="H232" s="4">
        <f>I$358*D232</f>
        <v>33.367549668874155</v>
      </c>
      <c r="I232" s="4">
        <f t="shared" si="3"/>
        <v>306.3675496688742</v>
      </c>
      <c r="J232" s="3"/>
      <c r="K232" s="3"/>
      <c r="L232" s="3"/>
      <c r="M232" s="3"/>
    </row>
    <row r="233" spans="1:13" ht="12.75">
      <c r="A233" s="3" t="s">
        <v>147</v>
      </c>
      <c r="B233" s="3" t="s">
        <v>10</v>
      </c>
      <c r="C233" s="3">
        <v>2</v>
      </c>
      <c r="D233" s="3">
        <v>2</v>
      </c>
      <c r="E233" s="3">
        <v>228.92</v>
      </c>
      <c r="F233" s="3">
        <v>15</v>
      </c>
      <c r="G233" s="3">
        <v>527</v>
      </c>
      <c r="H233" s="4">
        <f>I$358*D233</f>
        <v>66.73509933774831</v>
      </c>
      <c r="I233" s="4">
        <f t="shared" si="3"/>
        <v>593.7350993377484</v>
      </c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4">
        <f>I$358*D234</f>
        <v>0</v>
      </c>
      <c r="I234" s="5">
        <f>SUM(I231:I233)</f>
        <v>1224.4701986754967</v>
      </c>
      <c r="J234" s="3">
        <v>1091</v>
      </c>
      <c r="K234" s="4">
        <f>J234-I234</f>
        <v>-133.4701986754967</v>
      </c>
      <c r="L234" s="3"/>
      <c r="M234" s="3"/>
    </row>
    <row r="235" spans="1:13" ht="12.75">
      <c r="A235" s="3" t="s">
        <v>148</v>
      </c>
      <c r="B235" s="3" t="s">
        <v>149</v>
      </c>
      <c r="C235" s="3">
        <v>1</v>
      </c>
      <c r="D235" s="3">
        <v>1.8</v>
      </c>
      <c r="E235" s="3">
        <v>189.98</v>
      </c>
      <c r="F235" s="3">
        <v>15</v>
      </c>
      <c r="G235" s="3">
        <v>219</v>
      </c>
      <c r="H235" s="4">
        <f>I$358*D235</f>
        <v>60.06158940397348</v>
      </c>
      <c r="I235" s="4">
        <f t="shared" si="3"/>
        <v>279.06158940397347</v>
      </c>
      <c r="J235" s="3"/>
      <c r="K235" s="3"/>
      <c r="L235" s="3"/>
      <c r="M235" s="3"/>
    </row>
    <row r="236" spans="1:13" ht="12.75">
      <c r="A236" s="3" t="s">
        <v>148</v>
      </c>
      <c r="B236" s="3" t="s">
        <v>78</v>
      </c>
      <c r="C236" s="3">
        <v>1</v>
      </c>
      <c r="D236" s="3">
        <v>1</v>
      </c>
      <c r="E236" s="3">
        <v>738.68</v>
      </c>
      <c r="F236" s="3">
        <v>15</v>
      </c>
      <c r="G236" s="3">
        <v>850</v>
      </c>
      <c r="H236" s="4">
        <f>I$358*D236</f>
        <v>33.367549668874155</v>
      </c>
      <c r="I236" s="4">
        <f t="shared" si="3"/>
        <v>883.3675496688742</v>
      </c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4">
        <f>I$358*D237</f>
        <v>0</v>
      </c>
      <c r="I237" s="5">
        <f>SUM(I235:I236)</f>
        <v>1162.4291390728476</v>
      </c>
      <c r="J237" s="3">
        <v>1069</v>
      </c>
      <c r="K237" s="6">
        <f>J237-I237</f>
        <v>-93.42913907284765</v>
      </c>
      <c r="L237" s="3">
        <v>93</v>
      </c>
      <c r="M237" s="3"/>
    </row>
    <row r="238" spans="1:13" ht="12.75">
      <c r="A238" s="3" t="s">
        <v>150</v>
      </c>
      <c r="B238" s="3" t="s">
        <v>18</v>
      </c>
      <c r="C238" s="3">
        <v>1</v>
      </c>
      <c r="D238" s="3">
        <v>1</v>
      </c>
      <c r="E238" s="3">
        <v>169.92</v>
      </c>
      <c r="F238" s="3">
        <v>15</v>
      </c>
      <c r="G238" s="3">
        <v>196</v>
      </c>
      <c r="H238" s="4">
        <f>I$358*D238</f>
        <v>33.367549668874155</v>
      </c>
      <c r="I238" s="4">
        <f t="shared" si="3"/>
        <v>229.36754966887415</v>
      </c>
      <c r="J238" s="3"/>
      <c r="K238" s="3"/>
      <c r="L238" s="3"/>
      <c r="M238" s="3"/>
    </row>
    <row r="239" spans="1:13" ht="12.75">
      <c r="A239" s="3" t="s">
        <v>150</v>
      </c>
      <c r="B239" s="3" t="s">
        <v>11</v>
      </c>
      <c r="C239" s="3">
        <v>1</v>
      </c>
      <c r="D239" s="3">
        <v>1</v>
      </c>
      <c r="E239" s="3">
        <v>252.52</v>
      </c>
      <c r="F239" s="3">
        <v>15</v>
      </c>
      <c r="G239" s="3">
        <v>291</v>
      </c>
      <c r="H239" s="4">
        <f>I$358*D239</f>
        <v>33.367549668874155</v>
      </c>
      <c r="I239" s="4">
        <f t="shared" si="3"/>
        <v>324.3675496688742</v>
      </c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4">
        <f>I$358*D240</f>
        <v>0</v>
      </c>
      <c r="I240" s="5">
        <f>SUM(I238:I239)</f>
        <v>553.7350993377484</v>
      </c>
      <c r="J240" s="3">
        <v>487</v>
      </c>
      <c r="K240" s="4">
        <f>J240-I240</f>
        <v>-66.73509933774835</v>
      </c>
      <c r="L240" s="3"/>
      <c r="M240" s="3"/>
    </row>
    <row r="241" spans="1:13" ht="12.75">
      <c r="A241" s="3" t="s">
        <v>151</v>
      </c>
      <c r="B241" s="3" t="s">
        <v>78</v>
      </c>
      <c r="C241" s="3">
        <v>1</v>
      </c>
      <c r="D241" s="3">
        <v>1</v>
      </c>
      <c r="E241" s="3">
        <v>738.68</v>
      </c>
      <c r="F241" s="3">
        <v>15</v>
      </c>
      <c r="G241" s="3">
        <v>850</v>
      </c>
      <c r="H241" s="4">
        <f>I$358*D241</f>
        <v>33.367549668874155</v>
      </c>
      <c r="I241" s="4">
        <f t="shared" si="3"/>
        <v>883.3675496688742</v>
      </c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4">
        <f>I$358*D242</f>
        <v>0</v>
      </c>
      <c r="I242" s="5">
        <f>SUM(I241)</f>
        <v>883.3675496688742</v>
      </c>
      <c r="J242" s="3">
        <v>850</v>
      </c>
      <c r="K242" s="4">
        <f>J242-I242</f>
        <v>-33.367549668874176</v>
      </c>
      <c r="L242" s="3"/>
      <c r="M242" s="3"/>
    </row>
    <row r="243" spans="1:13" ht="12.75">
      <c r="A243" s="3" t="s">
        <v>152</v>
      </c>
      <c r="B243" s="3" t="s">
        <v>153</v>
      </c>
      <c r="C243" s="3">
        <v>1</v>
      </c>
      <c r="D243" s="3">
        <v>0.22</v>
      </c>
      <c r="E243" s="3">
        <v>77.88</v>
      </c>
      <c r="F243" s="3">
        <v>15</v>
      </c>
      <c r="G243" s="3">
        <v>90</v>
      </c>
      <c r="H243" s="4">
        <f>I$358*D243</f>
        <v>7.340860927152314</v>
      </c>
      <c r="I243" s="4">
        <f t="shared" si="3"/>
        <v>97.34086092715232</v>
      </c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4">
        <f>I$358*D244</f>
        <v>0</v>
      </c>
      <c r="I244" s="5">
        <f>SUM(I243)</f>
        <v>97.34086092715232</v>
      </c>
      <c r="J244" s="3">
        <v>120</v>
      </c>
      <c r="K244" s="6">
        <f>J244-I244</f>
        <v>22.65913907284768</v>
      </c>
      <c r="L244" s="3"/>
      <c r="M244" s="7" t="s">
        <v>214</v>
      </c>
    </row>
    <row r="245" spans="1:13" ht="12.75">
      <c r="A245" s="3" t="s">
        <v>154</v>
      </c>
      <c r="B245" s="3" t="s">
        <v>9</v>
      </c>
      <c r="C245" s="3">
        <v>2</v>
      </c>
      <c r="D245" s="3">
        <v>2</v>
      </c>
      <c r="E245" s="3">
        <v>237.18</v>
      </c>
      <c r="F245" s="3">
        <v>15</v>
      </c>
      <c r="G245" s="3">
        <v>546</v>
      </c>
      <c r="H245" s="4">
        <f>I$358*D245</f>
        <v>66.73509933774831</v>
      </c>
      <c r="I245" s="4">
        <f t="shared" si="3"/>
        <v>612.7350993377484</v>
      </c>
      <c r="J245" s="3"/>
      <c r="K245" s="3"/>
      <c r="L245" s="3"/>
      <c r="M245" s="3"/>
    </row>
    <row r="246" spans="1:13" ht="12.75">
      <c r="A246" s="3" t="s">
        <v>154</v>
      </c>
      <c r="B246" s="3" t="s">
        <v>155</v>
      </c>
      <c r="C246" s="3">
        <v>2</v>
      </c>
      <c r="D246" s="3">
        <v>0.44</v>
      </c>
      <c r="E246" s="3">
        <v>77.88</v>
      </c>
      <c r="F246" s="3">
        <v>15</v>
      </c>
      <c r="G246" s="3">
        <v>180</v>
      </c>
      <c r="H246" s="4">
        <f>I$358*D246</f>
        <v>14.681721854304628</v>
      </c>
      <c r="I246" s="4">
        <f t="shared" si="3"/>
        <v>194.68172185430464</v>
      </c>
      <c r="J246" s="3"/>
      <c r="K246" s="3"/>
      <c r="L246" s="3"/>
      <c r="M246" s="3"/>
    </row>
    <row r="247" spans="1:13" ht="12.75">
      <c r="A247" s="3" t="s">
        <v>154</v>
      </c>
      <c r="B247" s="3" t="s">
        <v>156</v>
      </c>
      <c r="C247" s="3">
        <v>1</v>
      </c>
      <c r="D247" s="3">
        <v>1.8</v>
      </c>
      <c r="E247" s="3">
        <v>219.48</v>
      </c>
      <c r="F247" s="3">
        <v>15</v>
      </c>
      <c r="G247" s="3">
        <v>253</v>
      </c>
      <c r="H247" s="4">
        <f>I$358*D247</f>
        <v>60.06158940397348</v>
      </c>
      <c r="I247" s="4">
        <f t="shared" si="3"/>
        <v>313.06158940397347</v>
      </c>
      <c r="J247" s="3"/>
      <c r="K247" s="3"/>
      <c r="L247" s="3"/>
      <c r="M247" s="3"/>
    </row>
    <row r="248" spans="1:13" ht="12.75">
      <c r="A248" s="3" t="s">
        <v>154</v>
      </c>
      <c r="B248" s="3" t="s">
        <v>9</v>
      </c>
      <c r="C248" s="3">
        <v>2</v>
      </c>
      <c r="D248" s="3">
        <v>2</v>
      </c>
      <c r="E248" s="3">
        <v>237.18</v>
      </c>
      <c r="F248" s="3">
        <v>15</v>
      </c>
      <c r="G248" s="3">
        <v>546</v>
      </c>
      <c r="H248" s="4">
        <f>I$358*D248</f>
        <v>66.73509933774831</v>
      </c>
      <c r="I248" s="4">
        <f t="shared" si="3"/>
        <v>612.7350993377484</v>
      </c>
      <c r="J248" s="3"/>
      <c r="K248" s="3"/>
      <c r="L248" s="3"/>
      <c r="M248" s="3"/>
    </row>
    <row r="249" spans="1:13" ht="12.75">
      <c r="A249" s="3" t="s">
        <v>154</v>
      </c>
      <c r="B249" s="3" t="s">
        <v>11</v>
      </c>
      <c r="C249" s="3">
        <v>1</v>
      </c>
      <c r="D249" s="3">
        <v>1</v>
      </c>
      <c r="E249" s="3">
        <v>252.52</v>
      </c>
      <c r="F249" s="3">
        <v>15</v>
      </c>
      <c r="G249" s="3">
        <v>291</v>
      </c>
      <c r="H249" s="4">
        <f>I$358*D249</f>
        <v>33.367549668874155</v>
      </c>
      <c r="I249" s="4">
        <f t="shared" si="3"/>
        <v>324.3675496688742</v>
      </c>
      <c r="J249" s="3"/>
      <c r="K249" s="3"/>
      <c r="L249" s="3"/>
      <c r="M249" s="3"/>
    </row>
    <row r="250" spans="1:13" ht="12.75">
      <c r="A250" s="3" t="s">
        <v>154</v>
      </c>
      <c r="B250" s="3" t="s">
        <v>30</v>
      </c>
      <c r="C250" s="3">
        <v>3</v>
      </c>
      <c r="D250" s="3">
        <v>3</v>
      </c>
      <c r="E250" s="3">
        <v>92</v>
      </c>
      <c r="F250" s="3">
        <v>15</v>
      </c>
      <c r="G250" s="3">
        <v>318</v>
      </c>
      <c r="H250" s="4">
        <f>I$358*D250</f>
        <v>100.10264900662247</v>
      </c>
      <c r="I250" s="4">
        <f t="shared" si="3"/>
        <v>418.10264900662247</v>
      </c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4">
        <f>I$358*D251</f>
        <v>0</v>
      </c>
      <c r="I251" s="5">
        <f>SUM(I245:I250)</f>
        <v>2475.6837086092714</v>
      </c>
      <c r="J251" s="3">
        <v>2134</v>
      </c>
      <c r="K251" s="6">
        <f>J251-I251</f>
        <v>-341.68370860927143</v>
      </c>
      <c r="L251" s="3">
        <v>342</v>
      </c>
      <c r="M251" s="3"/>
    </row>
    <row r="252" spans="1:13" ht="12.75">
      <c r="A252" s="3" t="s">
        <v>157</v>
      </c>
      <c r="B252" s="3" t="s">
        <v>18</v>
      </c>
      <c r="C252" s="3">
        <v>1</v>
      </c>
      <c r="D252" s="3">
        <v>1</v>
      </c>
      <c r="E252" s="3">
        <v>169.92</v>
      </c>
      <c r="F252" s="3">
        <v>15</v>
      </c>
      <c r="G252" s="3">
        <v>196</v>
      </c>
      <c r="H252" s="4">
        <f>I$358*D252</f>
        <v>33.367549668874155</v>
      </c>
      <c r="I252" s="4">
        <f t="shared" si="3"/>
        <v>229.36754966887415</v>
      </c>
      <c r="J252" s="3"/>
      <c r="K252" s="3"/>
      <c r="L252" s="3"/>
      <c r="M252" s="3"/>
    </row>
    <row r="253" spans="1:13" ht="12.75">
      <c r="A253" s="3" t="s">
        <v>157</v>
      </c>
      <c r="B253" s="3" t="s">
        <v>36</v>
      </c>
      <c r="C253" s="3">
        <v>1</v>
      </c>
      <c r="D253" s="3">
        <v>1</v>
      </c>
      <c r="E253" s="3">
        <v>197.06</v>
      </c>
      <c r="F253" s="3">
        <v>15</v>
      </c>
      <c r="G253" s="3">
        <v>227</v>
      </c>
      <c r="H253" s="4">
        <f>I$358*D253</f>
        <v>33.367549668874155</v>
      </c>
      <c r="I253" s="4">
        <f t="shared" si="3"/>
        <v>260.3675496688742</v>
      </c>
      <c r="J253" s="3"/>
      <c r="K253" s="3"/>
      <c r="L253" s="3"/>
      <c r="M253" s="3"/>
    </row>
    <row r="254" spans="1:13" ht="12.75">
      <c r="A254" s="3" t="s">
        <v>157</v>
      </c>
      <c r="B254" s="3" t="s">
        <v>30</v>
      </c>
      <c r="C254" s="3">
        <v>1</v>
      </c>
      <c r="D254" s="3">
        <v>1</v>
      </c>
      <c r="E254" s="3">
        <v>92</v>
      </c>
      <c r="F254" s="3">
        <v>15</v>
      </c>
      <c r="G254" s="3">
        <v>106</v>
      </c>
      <c r="H254" s="4">
        <f>I$358*D254</f>
        <v>33.367549668874155</v>
      </c>
      <c r="I254" s="4">
        <f t="shared" si="3"/>
        <v>139.36754966887415</v>
      </c>
      <c r="J254" s="3"/>
      <c r="K254" s="3"/>
      <c r="L254" s="3"/>
      <c r="M254" s="3"/>
    </row>
    <row r="255" spans="1:13" ht="12.75">
      <c r="A255" s="3" t="s">
        <v>157</v>
      </c>
      <c r="B255" s="3" t="s">
        <v>10</v>
      </c>
      <c r="C255" s="3">
        <v>1</v>
      </c>
      <c r="D255" s="3">
        <v>1</v>
      </c>
      <c r="E255" s="3">
        <v>228.92</v>
      </c>
      <c r="F255" s="3">
        <v>15</v>
      </c>
      <c r="G255" s="3">
        <v>264</v>
      </c>
      <c r="H255" s="4">
        <f>I$358*D255</f>
        <v>33.367549668874155</v>
      </c>
      <c r="I255" s="4">
        <f t="shared" si="3"/>
        <v>297.3675496688742</v>
      </c>
      <c r="J255" s="3"/>
      <c r="K255" s="3"/>
      <c r="L255" s="3"/>
      <c r="M255" s="3"/>
    </row>
    <row r="256" spans="1:13" ht="12.75">
      <c r="A256" s="3" t="s">
        <v>157</v>
      </c>
      <c r="B256" s="3" t="s">
        <v>199</v>
      </c>
      <c r="C256" s="3">
        <v>1</v>
      </c>
      <c r="D256" s="3">
        <v>0.22</v>
      </c>
      <c r="E256" s="3">
        <v>77.88</v>
      </c>
      <c r="F256" s="3">
        <v>15</v>
      </c>
      <c r="G256" s="3">
        <v>90</v>
      </c>
      <c r="H256" s="4">
        <f>I$358*D256</f>
        <v>7.340860927152314</v>
      </c>
      <c r="I256" s="4">
        <f>H256+G256</f>
        <v>97.34086092715232</v>
      </c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4">
        <f>I$358*D257</f>
        <v>0</v>
      </c>
      <c r="I257" s="5">
        <f>SUM(I252:I256)</f>
        <v>1023.811059602649</v>
      </c>
      <c r="J257" s="3">
        <v>793</v>
      </c>
      <c r="K257" s="6">
        <f>J257-I257</f>
        <v>-230.81105960264904</v>
      </c>
      <c r="L257" s="3">
        <v>230</v>
      </c>
      <c r="M257" s="3" t="s">
        <v>217</v>
      </c>
    </row>
    <row r="258" spans="1:13" ht="12.75">
      <c r="A258" s="3" t="s">
        <v>158</v>
      </c>
      <c r="B258" s="3" t="s">
        <v>46</v>
      </c>
      <c r="C258" s="3">
        <v>1</v>
      </c>
      <c r="D258" s="3">
        <v>1</v>
      </c>
      <c r="E258" s="3">
        <v>147.5</v>
      </c>
      <c r="F258" s="3">
        <v>15</v>
      </c>
      <c r="G258" s="3">
        <v>170</v>
      </c>
      <c r="H258" s="4">
        <f>I$358*D258</f>
        <v>33.367549668874155</v>
      </c>
      <c r="I258" s="4">
        <f t="shared" si="3"/>
        <v>203.36754966887415</v>
      </c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4">
        <f>I$358*D259</f>
        <v>0</v>
      </c>
      <c r="I259" s="5">
        <f>SUM(I258)</f>
        <v>203.36754966887415</v>
      </c>
      <c r="J259" s="3">
        <v>170</v>
      </c>
      <c r="K259" s="4">
        <f>J259-I259</f>
        <v>-33.36754966887415</v>
      </c>
      <c r="L259" s="3"/>
      <c r="M259" s="3"/>
    </row>
    <row r="260" spans="1:13" ht="12.75">
      <c r="A260" s="3" t="s">
        <v>159</v>
      </c>
      <c r="B260" s="3" t="s">
        <v>160</v>
      </c>
      <c r="C260" s="3">
        <v>1</v>
      </c>
      <c r="D260" s="3">
        <v>1.8</v>
      </c>
      <c r="E260" s="3">
        <v>219.48</v>
      </c>
      <c r="F260" s="3">
        <v>15</v>
      </c>
      <c r="G260" s="3">
        <v>253</v>
      </c>
      <c r="H260" s="4">
        <f>I$358*D260</f>
        <v>60.06158940397348</v>
      </c>
      <c r="I260" s="4">
        <f aca="true" t="shared" si="4" ref="I260:I323">H260+G260</f>
        <v>313.06158940397347</v>
      </c>
      <c r="J260" s="3"/>
      <c r="K260" s="3"/>
      <c r="L260" s="3"/>
      <c r="M260" s="3"/>
    </row>
    <row r="261" spans="1:13" ht="12.75">
      <c r="A261" s="3" t="s">
        <v>159</v>
      </c>
      <c r="B261" s="3" t="s">
        <v>18</v>
      </c>
      <c r="C261" s="3">
        <v>1</v>
      </c>
      <c r="D261" s="3">
        <v>1</v>
      </c>
      <c r="E261" s="3">
        <v>169.92</v>
      </c>
      <c r="F261" s="3">
        <v>15</v>
      </c>
      <c r="G261" s="3">
        <v>196</v>
      </c>
      <c r="H261" s="4">
        <f>I$358*D261</f>
        <v>33.367549668874155</v>
      </c>
      <c r="I261" s="4">
        <f t="shared" si="4"/>
        <v>229.36754966887415</v>
      </c>
      <c r="J261" s="3"/>
      <c r="K261" s="3"/>
      <c r="L261" s="3"/>
      <c r="M261" s="3"/>
    </row>
    <row r="262" spans="1:13" ht="12.75">
      <c r="A262" s="3" t="s">
        <v>159</v>
      </c>
      <c r="B262" s="3" t="s">
        <v>67</v>
      </c>
      <c r="C262" s="3">
        <v>1</v>
      </c>
      <c r="D262" s="3">
        <v>1</v>
      </c>
      <c r="E262" s="3">
        <v>166.38</v>
      </c>
      <c r="F262" s="3">
        <v>15</v>
      </c>
      <c r="G262" s="3">
        <v>192</v>
      </c>
      <c r="H262" s="4">
        <f>I$358*D262</f>
        <v>33.367549668874155</v>
      </c>
      <c r="I262" s="4">
        <f t="shared" si="4"/>
        <v>225.36754966887415</v>
      </c>
      <c r="J262" s="3"/>
      <c r="K262" s="3"/>
      <c r="L262" s="3"/>
      <c r="M262" s="3"/>
    </row>
    <row r="263" spans="1:13" ht="12.75">
      <c r="A263" s="3" t="s">
        <v>159</v>
      </c>
      <c r="B263" s="3" t="s">
        <v>25</v>
      </c>
      <c r="C263" s="3">
        <v>1</v>
      </c>
      <c r="D263" s="3">
        <v>1</v>
      </c>
      <c r="E263" s="3">
        <v>147.5</v>
      </c>
      <c r="F263" s="3">
        <v>15</v>
      </c>
      <c r="G263" s="3">
        <v>170</v>
      </c>
      <c r="H263" s="4">
        <f>I$358*D263</f>
        <v>33.367549668874155</v>
      </c>
      <c r="I263" s="4">
        <f t="shared" si="4"/>
        <v>203.36754966887415</v>
      </c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4">
        <f>I$358*D264</f>
        <v>0</v>
      </c>
      <c r="I264" s="5">
        <f>SUM(I260:I263)</f>
        <v>971.164238410596</v>
      </c>
      <c r="J264" s="3">
        <v>811</v>
      </c>
      <c r="K264" s="4">
        <f>J264-I264</f>
        <v>-160.164238410596</v>
      </c>
      <c r="L264" s="3"/>
      <c r="M264" s="3"/>
    </row>
    <row r="265" spans="1:13" ht="12.75">
      <c r="A265" s="3" t="s">
        <v>161</v>
      </c>
      <c r="B265" s="3" t="s">
        <v>53</v>
      </c>
      <c r="C265" s="3">
        <v>1</v>
      </c>
      <c r="D265" s="3">
        <v>1</v>
      </c>
      <c r="E265" s="3">
        <v>92</v>
      </c>
      <c r="F265" s="3">
        <v>10</v>
      </c>
      <c r="G265" s="3">
        <v>102</v>
      </c>
      <c r="H265" s="4">
        <f>I$358*D265</f>
        <v>33.367549668874155</v>
      </c>
      <c r="I265" s="4">
        <f t="shared" si="4"/>
        <v>135.36754966887415</v>
      </c>
      <c r="J265" s="3"/>
      <c r="K265" s="3"/>
      <c r="L265" s="3"/>
      <c r="M265" s="3"/>
    </row>
    <row r="266" spans="1:13" ht="12.75">
      <c r="A266" s="3" t="s">
        <v>161</v>
      </c>
      <c r="B266" s="3" t="s">
        <v>9</v>
      </c>
      <c r="C266" s="3">
        <v>4</v>
      </c>
      <c r="D266" s="3">
        <v>4</v>
      </c>
      <c r="E266" s="3">
        <v>237.18</v>
      </c>
      <c r="F266" s="3">
        <v>10</v>
      </c>
      <c r="G266" s="3">
        <v>1044</v>
      </c>
      <c r="H266" s="4">
        <f>I$358*D266</f>
        <v>133.47019867549662</v>
      </c>
      <c r="I266" s="4">
        <f t="shared" si="4"/>
        <v>1177.4701986754967</v>
      </c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4">
        <f>I$358*D267</f>
        <v>0</v>
      </c>
      <c r="I267" s="5">
        <f>SUM(I265:I266)</f>
        <v>1312.8377483443708</v>
      </c>
      <c r="J267" s="3">
        <v>1146</v>
      </c>
      <c r="K267" s="4">
        <f>J267-I267</f>
        <v>-166.83774834437077</v>
      </c>
      <c r="L267" s="3"/>
      <c r="M267" s="3"/>
    </row>
    <row r="268" spans="1:13" ht="12.75">
      <c r="A268" s="3" t="s">
        <v>162</v>
      </c>
      <c r="B268" s="3" t="s">
        <v>18</v>
      </c>
      <c r="C268" s="3">
        <v>1</v>
      </c>
      <c r="D268" s="3">
        <v>1.8</v>
      </c>
      <c r="E268" s="3">
        <v>189.98</v>
      </c>
      <c r="F268" s="3">
        <v>15</v>
      </c>
      <c r="G268" s="3">
        <v>219</v>
      </c>
      <c r="H268" s="4">
        <f>I$358*D268</f>
        <v>60.06158940397348</v>
      </c>
      <c r="I268" s="4">
        <f t="shared" si="4"/>
        <v>279.06158940397347</v>
      </c>
      <c r="J268" s="3"/>
      <c r="K268" s="3"/>
      <c r="L268" s="3"/>
      <c r="M268" s="3"/>
    </row>
    <row r="269" spans="1:13" ht="12.75">
      <c r="A269" s="3" t="s">
        <v>162</v>
      </c>
      <c r="B269" s="3" t="s">
        <v>36</v>
      </c>
      <c r="C269" s="3">
        <v>1</v>
      </c>
      <c r="D269" s="3">
        <v>1</v>
      </c>
      <c r="E269" s="3">
        <v>197.06</v>
      </c>
      <c r="F269" s="3">
        <v>15</v>
      </c>
      <c r="G269" s="3">
        <v>227</v>
      </c>
      <c r="H269" s="4">
        <f>I$358*D269</f>
        <v>33.367549668874155</v>
      </c>
      <c r="I269" s="4">
        <f t="shared" si="4"/>
        <v>260.3675496688742</v>
      </c>
      <c r="J269" s="3"/>
      <c r="K269" s="3"/>
      <c r="L269" s="3"/>
      <c r="M269" s="7"/>
    </row>
    <row r="270" spans="1:13" ht="12.75">
      <c r="A270" s="3" t="s">
        <v>162</v>
      </c>
      <c r="B270" s="3" t="s">
        <v>163</v>
      </c>
      <c r="C270" s="3">
        <v>1</v>
      </c>
      <c r="D270" s="3"/>
      <c r="E270" s="3">
        <v>205</v>
      </c>
      <c r="F270" s="3">
        <v>0</v>
      </c>
      <c r="G270" s="3">
        <v>205</v>
      </c>
      <c r="H270" s="4">
        <f>I$358*D270</f>
        <v>0</v>
      </c>
      <c r="I270" s="4">
        <f t="shared" si="4"/>
        <v>205</v>
      </c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4">
        <f>I$358*D271</f>
        <v>0</v>
      </c>
      <c r="I271" s="5">
        <f>SUM(I268:I270)</f>
        <v>744.4291390728476</v>
      </c>
      <c r="J271" s="3">
        <v>651</v>
      </c>
      <c r="K271" s="4">
        <f>J271-I271</f>
        <v>-93.42913907284765</v>
      </c>
      <c r="L271" s="3"/>
      <c r="M271" s="3"/>
    </row>
    <row r="272" spans="1:13" ht="12.75">
      <c r="A272" s="3" t="s">
        <v>164</v>
      </c>
      <c r="B272" s="3" t="s">
        <v>18</v>
      </c>
      <c r="C272" s="3">
        <v>1</v>
      </c>
      <c r="D272" s="3">
        <v>1</v>
      </c>
      <c r="E272" s="3">
        <v>169.92</v>
      </c>
      <c r="F272" s="3">
        <v>15</v>
      </c>
      <c r="G272" s="3">
        <v>196</v>
      </c>
      <c r="H272" s="4">
        <f>I$358*D272</f>
        <v>33.367549668874155</v>
      </c>
      <c r="I272" s="4">
        <f t="shared" si="4"/>
        <v>229.36754966887415</v>
      </c>
      <c r="J272" s="3"/>
      <c r="K272" s="3"/>
      <c r="L272" s="3"/>
      <c r="M272" s="3"/>
    </row>
    <row r="273" spans="1:13" ht="12.75">
      <c r="A273" s="3" t="s">
        <v>164</v>
      </c>
      <c r="B273" s="3" t="s">
        <v>165</v>
      </c>
      <c r="C273" s="3">
        <v>1</v>
      </c>
      <c r="D273" s="3">
        <v>1</v>
      </c>
      <c r="E273" s="3">
        <v>197.06</v>
      </c>
      <c r="F273" s="3">
        <v>15</v>
      </c>
      <c r="G273" s="3">
        <v>227</v>
      </c>
      <c r="H273" s="4">
        <f>I$358*D273</f>
        <v>33.367549668874155</v>
      </c>
      <c r="I273" s="4">
        <f t="shared" si="4"/>
        <v>260.3675496688742</v>
      </c>
      <c r="J273" s="3"/>
      <c r="K273" s="3"/>
      <c r="L273" s="3"/>
      <c r="M273" s="3"/>
    </row>
    <row r="274" spans="1:13" ht="12.75">
      <c r="A274" s="3" t="s">
        <v>164</v>
      </c>
      <c r="B274" s="3" t="s">
        <v>166</v>
      </c>
      <c r="C274" s="3">
        <v>1</v>
      </c>
      <c r="D274" s="3">
        <v>1</v>
      </c>
      <c r="E274" s="3">
        <v>171.1</v>
      </c>
      <c r="F274" s="3">
        <v>15</v>
      </c>
      <c r="G274" s="3">
        <v>197</v>
      </c>
      <c r="H274" s="4">
        <f>I$358*D274</f>
        <v>33.367549668874155</v>
      </c>
      <c r="I274" s="4">
        <f t="shared" si="4"/>
        <v>230.36754966887415</v>
      </c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4">
        <f>I$358*D275</f>
        <v>0</v>
      </c>
      <c r="I275" s="5">
        <f>SUM(I272:I274)</f>
        <v>720.1026490066225</v>
      </c>
      <c r="J275" s="3">
        <v>620</v>
      </c>
      <c r="K275" s="4">
        <f>J275-I275</f>
        <v>-100.10264900662253</v>
      </c>
      <c r="L275" s="3"/>
      <c r="M275" s="3"/>
    </row>
    <row r="276" spans="1:13" ht="12.75">
      <c r="A276" s="3" t="s">
        <v>167</v>
      </c>
      <c r="B276" s="3" t="s">
        <v>47</v>
      </c>
      <c r="C276" s="3">
        <v>1</v>
      </c>
      <c r="D276" s="3">
        <v>1</v>
      </c>
      <c r="E276" s="3">
        <v>198.24</v>
      </c>
      <c r="F276" s="3">
        <v>15</v>
      </c>
      <c r="G276" s="3">
        <v>228</v>
      </c>
      <c r="H276" s="4">
        <f>I$358*D276</f>
        <v>33.367549668874155</v>
      </c>
      <c r="I276" s="4">
        <f t="shared" si="4"/>
        <v>261.3675496688742</v>
      </c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4">
        <f>I$358*D277</f>
        <v>0</v>
      </c>
      <c r="I277" s="5">
        <f>SUM(I276)</f>
        <v>261.3675496688742</v>
      </c>
      <c r="J277" s="3">
        <v>228</v>
      </c>
      <c r="K277" s="6">
        <f>J277-I277</f>
        <v>-33.367549668874176</v>
      </c>
      <c r="L277" s="3">
        <v>33</v>
      </c>
      <c r="M277" s="3"/>
    </row>
    <row r="278" spans="1:13" ht="12.75">
      <c r="A278" s="3" t="s">
        <v>168</v>
      </c>
      <c r="B278" s="3" t="s">
        <v>11</v>
      </c>
      <c r="C278" s="3">
        <v>1</v>
      </c>
      <c r="D278" s="3">
        <v>1</v>
      </c>
      <c r="E278" s="3">
        <v>252.52</v>
      </c>
      <c r="F278" s="3">
        <v>15</v>
      </c>
      <c r="G278" s="3">
        <v>291</v>
      </c>
      <c r="H278" s="4">
        <f>I$358*D278</f>
        <v>33.367549668874155</v>
      </c>
      <c r="I278" s="4">
        <f t="shared" si="4"/>
        <v>324.3675496688742</v>
      </c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4">
        <f>I$358*D279</f>
        <v>0</v>
      </c>
      <c r="I279" s="5">
        <f>SUM(I278)</f>
        <v>324.3675496688742</v>
      </c>
      <c r="J279" s="3">
        <v>291</v>
      </c>
      <c r="K279" s="4">
        <f>J279-I279</f>
        <v>-33.367549668874176</v>
      </c>
      <c r="L279" s="3"/>
      <c r="M279" s="3"/>
    </row>
    <row r="280" spans="1:13" ht="12.75">
      <c r="A280" s="3" t="s">
        <v>169</v>
      </c>
      <c r="B280" s="3" t="s">
        <v>9</v>
      </c>
      <c r="C280" s="3">
        <v>1</v>
      </c>
      <c r="D280" s="3">
        <v>1</v>
      </c>
      <c r="E280" s="3">
        <v>237.18</v>
      </c>
      <c r="F280" s="3">
        <v>15</v>
      </c>
      <c r="G280" s="3">
        <v>273</v>
      </c>
      <c r="H280" s="4">
        <f>I$358*D280</f>
        <v>33.367549668874155</v>
      </c>
      <c r="I280" s="4">
        <f t="shared" si="4"/>
        <v>306.3675496688742</v>
      </c>
      <c r="J280" s="3"/>
      <c r="K280" s="3"/>
      <c r="L280" s="3"/>
      <c r="M280" s="3"/>
    </row>
    <row r="281" spans="1:13" ht="12.75">
      <c r="A281" s="3" t="s">
        <v>169</v>
      </c>
      <c r="B281" s="3" t="s">
        <v>21</v>
      </c>
      <c r="C281" s="3">
        <v>1</v>
      </c>
      <c r="D281" s="3">
        <v>1</v>
      </c>
      <c r="E281" s="3">
        <v>512.12</v>
      </c>
      <c r="F281" s="3">
        <v>15</v>
      </c>
      <c r="G281" s="3">
        <v>589</v>
      </c>
      <c r="H281" s="4">
        <f>I$358*D281</f>
        <v>33.367549668874155</v>
      </c>
      <c r="I281" s="4">
        <f t="shared" si="4"/>
        <v>622.3675496688742</v>
      </c>
      <c r="J281" s="3"/>
      <c r="K281" s="3"/>
      <c r="L281" s="3"/>
      <c r="M281" s="3"/>
    </row>
    <row r="282" spans="1:13" ht="12.75">
      <c r="A282" s="3" t="s">
        <v>169</v>
      </c>
      <c r="B282" s="3" t="s">
        <v>21</v>
      </c>
      <c r="C282" s="3">
        <v>1</v>
      </c>
      <c r="D282" s="3">
        <v>1</v>
      </c>
      <c r="E282" s="3">
        <v>512.12</v>
      </c>
      <c r="F282" s="3">
        <v>15</v>
      </c>
      <c r="G282" s="3">
        <v>589</v>
      </c>
      <c r="H282" s="4">
        <f>I$358*D282</f>
        <v>33.367549668874155</v>
      </c>
      <c r="I282" s="4">
        <f t="shared" si="4"/>
        <v>622.3675496688742</v>
      </c>
      <c r="J282" s="3"/>
      <c r="K282" s="3"/>
      <c r="L282" s="3"/>
      <c r="M282" s="3"/>
    </row>
    <row r="283" spans="1:13" ht="12.75">
      <c r="A283" s="3" t="s">
        <v>169</v>
      </c>
      <c r="B283" s="3" t="s">
        <v>30</v>
      </c>
      <c r="C283" s="3">
        <v>2</v>
      </c>
      <c r="D283" s="3">
        <v>2</v>
      </c>
      <c r="E283" s="3">
        <v>92</v>
      </c>
      <c r="F283" s="3">
        <v>15</v>
      </c>
      <c r="G283" s="3">
        <v>212</v>
      </c>
      <c r="H283" s="4">
        <f>I$358*D283</f>
        <v>66.73509933774831</v>
      </c>
      <c r="I283" s="4">
        <f t="shared" si="4"/>
        <v>278.7350993377483</v>
      </c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4">
        <f>I$358*D284</f>
        <v>0</v>
      </c>
      <c r="I284" s="5">
        <f>SUM(I280:I283)</f>
        <v>1829.8377483443708</v>
      </c>
      <c r="J284" s="3">
        <v>1663</v>
      </c>
      <c r="K284" s="6">
        <f>J284-I284</f>
        <v>-166.83774834437077</v>
      </c>
      <c r="L284" s="3">
        <v>167</v>
      </c>
      <c r="M284" s="3"/>
    </row>
    <row r="285" spans="1:13" ht="12.75">
      <c r="A285" s="3" t="s">
        <v>170</v>
      </c>
      <c r="B285" s="3" t="s">
        <v>171</v>
      </c>
      <c r="C285" s="3">
        <v>2</v>
      </c>
      <c r="D285" s="3">
        <v>0.44</v>
      </c>
      <c r="E285" s="3">
        <v>77.88</v>
      </c>
      <c r="F285" s="3">
        <v>15</v>
      </c>
      <c r="G285" s="3">
        <v>180</v>
      </c>
      <c r="H285" s="4">
        <f>I$358*D285</f>
        <v>14.681721854304628</v>
      </c>
      <c r="I285" s="4">
        <f t="shared" si="4"/>
        <v>194.68172185430464</v>
      </c>
      <c r="J285" s="3"/>
      <c r="K285" s="3"/>
      <c r="L285" s="3"/>
      <c r="M285" s="3"/>
    </row>
    <row r="286" spans="1:13" ht="12.75">
      <c r="A286" s="3" t="s">
        <v>170</v>
      </c>
      <c r="B286" s="3" t="s">
        <v>172</v>
      </c>
      <c r="C286" s="3">
        <v>2</v>
      </c>
      <c r="D286" s="3">
        <v>2</v>
      </c>
      <c r="E286" s="3">
        <v>92</v>
      </c>
      <c r="F286" s="3">
        <v>15</v>
      </c>
      <c r="G286" s="3">
        <v>212</v>
      </c>
      <c r="H286" s="4">
        <f>I$358*D286</f>
        <v>66.73509933774831</v>
      </c>
      <c r="I286" s="4">
        <f t="shared" si="4"/>
        <v>278.7350993377483</v>
      </c>
      <c r="J286" s="3"/>
      <c r="K286" s="3"/>
      <c r="L286" s="3"/>
      <c r="M286" s="3"/>
    </row>
    <row r="287" spans="1:13" ht="12.75">
      <c r="A287" s="3" t="s">
        <v>170</v>
      </c>
      <c r="B287" s="3" t="s">
        <v>173</v>
      </c>
      <c r="C287" s="3">
        <v>2</v>
      </c>
      <c r="D287" s="3">
        <v>0.44</v>
      </c>
      <c r="E287" s="3">
        <v>77.88</v>
      </c>
      <c r="F287" s="3">
        <v>15</v>
      </c>
      <c r="G287" s="3">
        <v>180</v>
      </c>
      <c r="H287" s="4">
        <f>I$358*D287</f>
        <v>14.681721854304628</v>
      </c>
      <c r="I287" s="4">
        <f t="shared" si="4"/>
        <v>194.68172185430464</v>
      </c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4">
        <f>I$358*D288</f>
        <v>0</v>
      </c>
      <c r="I288" s="5">
        <f>SUM(I285:I287)</f>
        <v>668.0985430463576</v>
      </c>
      <c r="J288" s="3">
        <v>572</v>
      </c>
      <c r="K288" s="6">
        <f>J288-I288</f>
        <v>-96.09854304635758</v>
      </c>
      <c r="L288" s="3">
        <v>96</v>
      </c>
      <c r="M288" s="3"/>
    </row>
    <row r="289" spans="1:13" ht="12.75">
      <c r="A289" s="3" t="s">
        <v>174</v>
      </c>
      <c r="B289" s="3" t="s">
        <v>175</v>
      </c>
      <c r="C289" s="3">
        <v>1</v>
      </c>
      <c r="D289" s="3">
        <v>1</v>
      </c>
      <c r="E289" s="3">
        <v>208.86</v>
      </c>
      <c r="F289" s="3">
        <v>15</v>
      </c>
      <c r="G289" s="3">
        <v>241</v>
      </c>
      <c r="H289" s="4">
        <f>I$358*D289</f>
        <v>33.367549668874155</v>
      </c>
      <c r="I289" s="4">
        <f t="shared" si="4"/>
        <v>274.3675496688742</v>
      </c>
      <c r="J289" s="3"/>
      <c r="K289" s="3"/>
      <c r="L289" s="3"/>
      <c r="M289" s="3"/>
    </row>
    <row r="290" spans="1:13" ht="12.75">
      <c r="A290" s="3" t="s">
        <v>174</v>
      </c>
      <c r="B290" s="3" t="s">
        <v>30</v>
      </c>
      <c r="C290" s="3">
        <v>1</v>
      </c>
      <c r="D290" s="3">
        <v>1</v>
      </c>
      <c r="E290" s="3">
        <v>92</v>
      </c>
      <c r="F290" s="3">
        <v>15</v>
      </c>
      <c r="G290" s="3">
        <v>106</v>
      </c>
      <c r="H290" s="4">
        <f>I$358*D290</f>
        <v>33.367549668874155</v>
      </c>
      <c r="I290" s="4">
        <f t="shared" si="4"/>
        <v>139.36754966887415</v>
      </c>
      <c r="J290" s="3"/>
      <c r="K290" s="3"/>
      <c r="L290" s="3"/>
      <c r="M290" s="3"/>
    </row>
    <row r="291" spans="1:13" ht="12.75">
      <c r="A291" s="3" t="s">
        <v>174</v>
      </c>
      <c r="B291" s="3" t="s">
        <v>176</v>
      </c>
      <c r="C291" s="3">
        <v>1</v>
      </c>
      <c r="D291" s="3">
        <v>1</v>
      </c>
      <c r="E291" s="3">
        <v>566.4</v>
      </c>
      <c r="F291" s="3">
        <v>15</v>
      </c>
      <c r="G291" s="3">
        <v>652</v>
      </c>
      <c r="H291" s="4">
        <f>I$358*D291</f>
        <v>33.367549668874155</v>
      </c>
      <c r="I291" s="4">
        <f t="shared" si="4"/>
        <v>685.3675496688742</v>
      </c>
      <c r="J291" s="3"/>
      <c r="K291" s="3"/>
      <c r="L291" s="3"/>
      <c r="M291" s="3"/>
    </row>
    <row r="292" spans="1:13" ht="12.75">
      <c r="A292" s="3" t="s">
        <v>174</v>
      </c>
      <c r="B292" s="3" t="s">
        <v>177</v>
      </c>
      <c r="C292" s="3">
        <v>1</v>
      </c>
      <c r="D292" s="3">
        <v>1</v>
      </c>
      <c r="E292" s="3">
        <v>252.52</v>
      </c>
      <c r="F292" s="3">
        <v>15</v>
      </c>
      <c r="G292" s="3">
        <v>291</v>
      </c>
      <c r="H292" s="4">
        <f>I$358*D292</f>
        <v>33.367549668874155</v>
      </c>
      <c r="I292" s="4">
        <f t="shared" si="4"/>
        <v>324.3675496688742</v>
      </c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4">
        <f>I$358*D293</f>
        <v>0</v>
      </c>
      <c r="I293" s="5">
        <f>SUM(I289:I292)</f>
        <v>1423.4701986754967</v>
      </c>
      <c r="J293" s="3">
        <v>1290</v>
      </c>
      <c r="K293" s="4">
        <f>J293-I293</f>
        <v>-133.4701986754967</v>
      </c>
      <c r="L293" s="3"/>
      <c r="M293" s="3"/>
    </row>
    <row r="294" spans="1:13" ht="12.75">
      <c r="A294" s="3" t="s">
        <v>178</v>
      </c>
      <c r="B294" s="3" t="s">
        <v>43</v>
      </c>
      <c r="C294" s="3">
        <v>1</v>
      </c>
      <c r="D294" s="3">
        <v>1</v>
      </c>
      <c r="E294" s="3">
        <v>228.92</v>
      </c>
      <c r="F294" s="3">
        <v>15</v>
      </c>
      <c r="G294" s="3">
        <v>264</v>
      </c>
      <c r="H294" s="4">
        <f>I$358*D294</f>
        <v>33.367549668874155</v>
      </c>
      <c r="I294" s="4">
        <f t="shared" si="4"/>
        <v>297.3675496688742</v>
      </c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4">
        <f>I$358*D295</f>
        <v>0</v>
      </c>
      <c r="I295" s="5">
        <f>SUM(I294)</f>
        <v>297.3675496688742</v>
      </c>
      <c r="J295" s="3">
        <v>264</v>
      </c>
      <c r="K295" s="6">
        <f>J295-I295</f>
        <v>-33.367549668874176</v>
      </c>
      <c r="L295" s="3">
        <v>33</v>
      </c>
      <c r="M295" s="3"/>
    </row>
    <row r="296" spans="1:13" ht="12.75">
      <c r="A296" s="3" t="s">
        <v>179</v>
      </c>
      <c r="B296" s="3" t="s">
        <v>175</v>
      </c>
      <c r="C296" s="3">
        <v>1</v>
      </c>
      <c r="D296" s="3">
        <v>1</v>
      </c>
      <c r="E296" s="3">
        <v>208.86</v>
      </c>
      <c r="F296" s="3">
        <v>15</v>
      </c>
      <c r="G296" s="3">
        <v>241</v>
      </c>
      <c r="H296" s="4">
        <f>I$358*D296</f>
        <v>33.367549668874155</v>
      </c>
      <c r="I296" s="4">
        <f t="shared" si="4"/>
        <v>274.3675496688742</v>
      </c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4">
        <f>I$358*D297</f>
        <v>0</v>
      </c>
      <c r="I297" s="5">
        <f>SUM(I296)</f>
        <v>274.3675496688742</v>
      </c>
      <c r="J297" s="3">
        <v>241</v>
      </c>
      <c r="K297" s="6">
        <f>J297-I297</f>
        <v>-33.367549668874176</v>
      </c>
      <c r="L297" s="3">
        <v>33</v>
      </c>
      <c r="M297" s="3"/>
    </row>
    <row r="298" spans="1:13" ht="12.75">
      <c r="A298" s="3" t="s">
        <v>180</v>
      </c>
      <c r="B298" s="3" t="s">
        <v>181</v>
      </c>
      <c r="C298" s="3">
        <v>2</v>
      </c>
      <c r="D298" s="3">
        <v>0.44</v>
      </c>
      <c r="E298" s="3">
        <v>77.88</v>
      </c>
      <c r="F298" s="3">
        <v>15</v>
      </c>
      <c r="G298" s="3">
        <v>180</v>
      </c>
      <c r="H298" s="4">
        <f>I$358*D298</f>
        <v>14.681721854304628</v>
      </c>
      <c r="I298" s="4">
        <f t="shared" si="4"/>
        <v>194.68172185430464</v>
      </c>
      <c r="J298" s="3"/>
      <c r="K298" s="3"/>
      <c r="L298" s="3"/>
      <c r="M298" s="3"/>
    </row>
    <row r="299" spans="1:13" ht="12.75">
      <c r="A299" s="3" t="s">
        <v>180</v>
      </c>
      <c r="B299" s="3" t="s">
        <v>94</v>
      </c>
      <c r="C299" s="3">
        <v>2</v>
      </c>
      <c r="D299" s="3">
        <v>0.44</v>
      </c>
      <c r="E299" s="3">
        <v>77.88</v>
      </c>
      <c r="F299" s="3">
        <v>15</v>
      </c>
      <c r="G299" s="3">
        <v>180</v>
      </c>
      <c r="H299" s="4">
        <f>I$358*D299</f>
        <v>14.681721854304628</v>
      </c>
      <c r="I299" s="4">
        <f t="shared" si="4"/>
        <v>194.68172185430464</v>
      </c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4">
        <f>I$358*D300</f>
        <v>0</v>
      </c>
      <c r="I300" s="5">
        <f>SUM(I298:I299)</f>
        <v>389.3634437086093</v>
      </c>
      <c r="J300" s="3">
        <v>360</v>
      </c>
      <c r="K300" s="6">
        <f>J300-I300</f>
        <v>-29.36344370860928</v>
      </c>
      <c r="L300" s="3">
        <v>29</v>
      </c>
      <c r="M300" s="3"/>
    </row>
    <row r="301" spans="1:13" ht="12.75">
      <c r="A301" s="3" t="s">
        <v>182</v>
      </c>
      <c r="B301" s="3" t="s">
        <v>87</v>
      </c>
      <c r="C301" s="3">
        <v>1</v>
      </c>
      <c r="D301" s="3">
        <v>1.8</v>
      </c>
      <c r="E301" s="3">
        <v>219.48</v>
      </c>
      <c r="F301" s="3">
        <v>15</v>
      </c>
      <c r="G301" s="3">
        <v>253</v>
      </c>
      <c r="H301" s="4">
        <f>I$358*D301</f>
        <v>60.06158940397348</v>
      </c>
      <c r="I301" s="4">
        <f t="shared" si="4"/>
        <v>313.06158940397347</v>
      </c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4">
        <f>I$358*D302</f>
        <v>0</v>
      </c>
      <c r="I302" s="5">
        <f>SUM(I301)</f>
        <v>313.06158940397347</v>
      </c>
      <c r="J302" s="3">
        <v>253</v>
      </c>
      <c r="K302" s="4">
        <f>J302-I302</f>
        <v>-60.06158940397347</v>
      </c>
      <c r="L302" s="3"/>
      <c r="M302" s="3"/>
    </row>
    <row r="303" spans="1:13" ht="12.75">
      <c r="A303" s="3" t="s">
        <v>183</v>
      </c>
      <c r="B303" s="3" t="s">
        <v>11</v>
      </c>
      <c r="C303" s="3">
        <v>4</v>
      </c>
      <c r="D303" s="3">
        <v>4</v>
      </c>
      <c r="E303" s="3">
        <v>252.52</v>
      </c>
      <c r="F303" s="3">
        <v>15</v>
      </c>
      <c r="G303" s="3">
        <v>1162</v>
      </c>
      <c r="H303" s="4">
        <f>I$358*D303</f>
        <v>133.47019867549662</v>
      </c>
      <c r="I303" s="4">
        <f t="shared" si="4"/>
        <v>1295.4701986754967</v>
      </c>
      <c r="J303" s="3"/>
      <c r="K303" s="3"/>
      <c r="L303" s="3"/>
      <c r="M303" s="3"/>
    </row>
    <row r="304" spans="1:13" ht="12.75">
      <c r="A304" s="3" t="s">
        <v>183</v>
      </c>
      <c r="B304" s="3" t="s">
        <v>184</v>
      </c>
      <c r="C304" s="3">
        <v>1</v>
      </c>
      <c r="D304" s="3">
        <v>1.8</v>
      </c>
      <c r="E304" s="3">
        <v>218.3</v>
      </c>
      <c r="F304" s="3">
        <v>15</v>
      </c>
      <c r="G304" s="3">
        <v>252</v>
      </c>
      <c r="H304" s="4">
        <f>I$358*D304</f>
        <v>60.06158940397348</v>
      </c>
      <c r="I304" s="4">
        <f t="shared" si="4"/>
        <v>312.06158940397347</v>
      </c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4">
        <f>I$358*D305</f>
        <v>0</v>
      </c>
      <c r="I305" s="5">
        <f>SUM(I303:I304)</f>
        <v>1607.53178807947</v>
      </c>
      <c r="J305" s="3">
        <v>1414</v>
      </c>
      <c r="K305" s="4">
        <f>J305-I305</f>
        <v>-193.53178807947006</v>
      </c>
      <c r="L305" s="3"/>
      <c r="M305" s="3"/>
    </row>
    <row r="306" spans="1:13" ht="12.75">
      <c r="A306" s="3" t="s">
        <v>185</v>
      </c>
      <c r="B306" s="3" t="s">
        <v>186</v>
      </c>
      <c r="C306" s="3">
        <v>1</v>
      </c>
      <c r="D306" s="3">
        <v>0.22</v>
      </c>
      <c r="E306" s="3">
        <v>77.88</v>
      </c>
      <c r="F306" s="3">
        <v>15</v>
      </c>
      <c r="G306" s="3">
        <v>90</v>
      </c>
      <c r="H306" s="4">
        <f>I$358*D306</f>
        <v>7.340860927152314</v>
      </c>
      <c r="I306" s="4">
        <f t="shared" si="4"/>
        <v>97.34086092715232</v>
      </c>
      <c r="J306" s="3"/>
      <c r="K306" s="3"/>
      <c r="L306" s="3"/>
      <c r="M306" s="3"/>
    </row>
    <row r="307" spans="1:13" ht="12.75">
      <c r="A307" s="3" t="s">
        <v>185</v>
      </c>
      <c r="B307" s="3" t="s">
        <v>155</v>
      </c>
      <c r="C307" s="3">
        <v>1</v>
      </c>
      <c r="D307" s="3">
        <v>0.22</v>
      </c>
      <c r="E307" s="3">
        <v>77.88</v>
      </c>
      <c r="F307" s="3">
        <v>15</v>
      </c>
      <c r="G307" s="3">
        <v>90</v>
      </c>
      <c r="H307" s="4">
        <f>I$358*D307</f>
        <v>7.340860927152314</v>
      </c>
      <c r="I307" s="4">
        <f t="shared" si="4"/>
        <v>97.34086092715232</v>
      </c>
      <c r="J307" s="3"/>
      <c r="K307" s="3"/>
      <c r="L307" s="3"/>
      <c r="M307" s="3"/>
    </row>
    <row r="308" spans="1:13" ht="12.75">
      <c r="A308" s="3" t="s">
        <v>185</v>
      </c>
      <c r="B308" s="3" t="s">
        <v>187</v>
      </c>
      <c r="C308" s="3">
        <v>1</v>
      </c>
      <c r="D308" s="3">
        <v>0.22</v>
      </c>
      <c r="E308" s="3">
        <v>77.88</v>
      </c>
      <c r="F308" s="3">
        <v>15</v>
      </c>
      <c r="G308" s="3">
        <v>90</v>
      </c>
      <c r="H308" s="4">
        <f>I$358*D308</f>
        <v>7.340860927152314</v>
      </c>
      <c r="I308" s="4">
        <f t="shared" si="4"/>
        <v>97.34086092715232</v>
      </c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4">
        <f>I$358*D309</f>
        <v>0</v>
      </c>
      <c r="I309" s="5">
        <f>SUM(I306:I308)</f>
        <v>292.02258278145695</v>
      </c>
      <c r="J309" s="3">
        <v>270</v>
      </c>
      <c r="K309" s="6">
        <f>J309-I309</f>
        <v>-22.022582781456947</v>
      </c>
      <c r="L309" s="3">
        <v>22</v>
      </c>
      <c r="M309" s="3"/>
    </row>
    <row r="310" spans="1:13" ht="12.75">
      <c r="A310" s="3" t="s">
        <v>188</v>
      </c>
      <c r="B310" s="3" t="s">
        <v>189</v>
      </c>
      <c r="C310" s="3">
        <v>1</v>
      </c>
      <c r="D310" s="3">
        <v>1</v>
      </c>
      <c r="E310" s="3">
        <v>171.1</v>
      </c>
      <c r="F310" s="3">
        <v>15</v>
      </c>
      <c r="G310" s="3">
        <v>197</v>
      </c>
      <c r="H310" s="4">
        <f>I$358*D310</f>
        <v>33.367549668874155</v>
      </c>
      <c r="I310" s="4">
        <f t="shared" si="4"/>
        <v>230.36754966887415</v>
      </c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4">
        <f>I$358*D311</f>
        <v>0</v>
      </c>
      <c r="I311" s="5">
        <f>SUM(I310)</f>
        <v>230.36754966887415</v>
      </c>
      <c r="J311" s="3">
        <v>197</v>
      </c>
      <c r="K311" s="4">
        <f>J311-I311</f>
        <v>-33.36754966887415</v>
      </c>
      <c r="L311" s="3"/>
      <c r="M311" s="3"/>
    </row>
    <row r="312" spans="1:13" ht="12.75">
      <c r="A312" s="3" t="s">
        <v>190</v>
      </c>
      <c r="B312" s="3" t="s">
        <v>37</v>
      </c>
      <c r="C312" s="3">
        <v>1</v>
      </c>
      <c r="D312" s="3">
        <v>1</v>
      </c>
      <c r="E312" s="3">
        <v>187.62</v>
      </c>
      <c r="F312" s="3">
        <v>15</v>
      </c>
      <c r="G312" s="3">
        <v>216</v>
      </c>
      <c r="H312" s="4">
        <f>I$358*D312</f>
        <v>33.367549668874155</v>
      </c>
      <c r="I312" s="4">
        <f t="shared" si="4"/>
        <v>249.36754966887415</v>
      </c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4">
        <f>I$358*D313</f>
        <v>0</v>
      </c>
      <c r="I313" s="5">
        <f>SUM(I312)</f>
        <v>249.36754966887415</v>
      </c>
      <c r="J313" s="3">
        <v>216</v>
      </c>
      <c r="K313" s="4">
        <f>J313-I313</f>
        <v>-33.36754966887415</v>
      </c>
      <c r="L313" s="3"/>
      <c r="M313" s="3"/>
    </row>
    <row r="314" spans="1:13" ht="12.75">
      <c r="A314" s="3" t="s">
        <v>191</v>
      </c>
      <c r="B314" s="3" t="s">
        <v>53</v>
      </c>
      <c r="C314" s="3">
        <v>2</v>
      </c>
      <c r="D314" s="3">
        <v>2</v>
      </c>
      <c r="E314" s="3">
        <v>92</v>
      </c>
      <c r="F314" s="3">
        <v>15</v>
      </c>
      <c r="G314" s="3">
        <v>212</v>
      </c>
      <c r="H314" s="4">
        <f>I$358*D314</f>
        <v>66.73509933774831</v>
      </c>
      <c r="I314" s="4">
        <f t="shared" si="4"/>
        <v>278.7350993377483</v>
      </c>
      <c r="J314" s="3"/>
      <c r="K314" s="3"/>
      <c r="L314" s="3"/>
      <c r="M314" s="3"/>
    </row>
    <row r="315" spans="1:13" ht="12.75">
      <c r="A315" s="3" t="s">
        <v>191</v>
      </c>
      <c r="B315" s="3" t="s">
        <v>9</v>
      </c>
      <c r="C315" s="3">
        <v>1</v>
      </c>
      <c r="D315" s="3">
        <v>1</v>
      </c>
      <c r="E315" s="3">
        <v>237.18</v>
      </c>
      <c r="F315" s="3">
        <v>15</v>
      </c>
      <c r="G315" s="3">
        <v>273</v>
      </c>
      <c r="H315" s="4">
        <f>I$358*D315</f>
        <v>33.367549668874155</v>
      </c>
      <c r="I315" s="4">
        <f t="shared" si="4"/>
        <v>306.3675496688742</v>
      </c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4">
        <f>I$358*D316</f>
        <v>0</v>
      </c>
      <c r="I316" s="5">
        <f>SUM(I314:I315)</f>
        <v>585.1026490066224</v>
      </c>
      <c r="J316" s="3">
        <v>485</v>
      </c>
      <c r="K316" s="6">
        <f>J316-I316</f>
        <v>-100.10264900662241</v>
      </c>
      <c r="L316" s="3">
        <v>100</v>
      </c>
      <c r="M316" s="3"/>
    </row>
    <row r="317" spans="1:13" ht="12.75">
      <c r="A317" s="3" t="s">
        <v>192</v>
      </c>
      <c r="B317" s="3" t="s">
        <v>30</v>
      </c>
      <c r="C317" s="3">
        <v>2</v>
      </c>
      <c r="D317" s="3">
        <v>2</v>
      </c>
      <c r="E317" s="3">
        <v>92</v>
      </c>
      <c r="F317" s="3">
        <v>15</v>
      </c>
      <c r="G317" s="3">
        <v>212</v>
      </c>
      <c r="H317" s="4">
        <f>I$358*D317</f>
        <v>66.73509933774831</v>
      </c>
      <c r="I317" s="4">
        <f t="shared" si="4"/>
        <v>278.7350993377483</v>
      </c>
      <c r="J317" s="3"/>
      <c r="K317" s="3"/>
      <c r="L317" s="3"/>
      <c r="M317" s="3"/>
    </row>
    <row r="318" spans="1:13" ht="12.75">
      <c r="A318" s="3" t="s">
        <v>192</v>
      </c>
      <c r="B318" s="3" t="s">
        <v>10</v>
      </c>
      <c r="C318" s="3">
        <v>2</v>
      </c>
      <c r="D318" s="3">
        <v>2</v>
      </c>
      <c r="E318" s="3">
        <v>228.92</v>
      </c>
      <c r="F318" s="3">
        <v>15</v>
      </c>
      <c r="G318" s="3">
        <v>527</v>
      </c>
      <c r="H318" s="4">
        <f>I$358*D318</f>
        <v>66.73509933774831</v>
      </c>
      <c r="I318" s="4">
        <f t="shared" si="4"/>
        <v>593.7350993377484</v>
      </c>
      <c r="J318" s="3"/>
      <c r="K318" s="3"/>
      <c r="L318" s="3"/>
      <c r="M318" s="3"/>
    </row>
    <row r="319" spans="1:13" ht="12.75">
      <c r="A319" s="3" t="s">
        <v>192</v>
      </c>
      <c r="B319" s="3" t="s">
        <v>47</v>
      </c>
      <c r="C319" s="3">
        <v>1</v>
      </c>
      <c r="D319" s="3">
        <v>1</v>
      </c>
      <c r="E319" s="3">
        <v>198.24</v>
      </c>
      <c r="F319" s="3">
        <v>15</v>
      </c>
      <c r="G319" s="3">
        <v>228</v>
      </c>
      <c r="H319" s="4">
        <f>I$358*D319</f>
        <v>33.367549668874155</v>
      </c>
      <c r="I319" s="4">
        <f t="shared" si="4"/>
        <v>261.3675496688742</v>
      </c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4">
        <f>I$358*D320</f>
        <v>0</v>
      </c>
      <c r="I320" s="5">
        <f>SUM(I317:I319)</f>
        <v>1133.837748344371</v>
      </c>
      <c r="J320" s="3">
        <v>967</v>
      </c>
      <c r="K320" s="6">
        <f>J320-I320</f>
        <v>-166.837748344371</v>
      </c>
      <c r="L320" s="3">
        <v>167</v>
      </c>
      <c r="M320" s="3"/>
    </row>
    <row r="321" spans="1:13" ht="12.75">
      <c r="A321" s="3" t="s">
        <v>193</v>
      </c>
      <c r="B321" s="3" t="s">
        <v>10</v>
      </c>
      <c r="C321" s="3">
        <v>3</v>
      </c>
      <c r="D321" s="3">
        <v>3</v>
      </c>
      <c r="E321" s="3">
        <v>228.92</v>
      </c>
      <c r="F321" s="3">
        <v>15</v>
      </c>
      <c r="G321" s="3">
        <v>790</v>
      </c>
      <c r="H321" s="4">
        <f>I$358*D321</f>
        <v>100.10264900662247</v>
      </c>
      <c r="I321" s="4">
        <f t="shared" si="4"/>
        <v>890.1026490066224</v>
      </c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4">
        <f>I$358*D322</f>
        <v>0</v>
      </c>
      <c r="I322" s="5">
        <f>SUM(I321)</f>
        <v>890.1026490066224</v>
      </c>
      <c r="J322" s="3">
        <v>790</v>
      </c>
      <c r="K322" s="6">
        <f>J322-I322</f>
        <v>-100.10264900662241</v>
      </c>
      <c r="L322" s="3">
        <v>100</v>
      </c>
      <c r="M322" s="3"/>
    </row>
    <row r="323" spans="1:13" ht="12.75">
      <c r="A323" s="3" t="s">
        <v>194</v>
      </c>
      <c r="B323" s="3" t="s">
        <v>77</v>
      </c>
      <c r="C323" s="3">
        <v>1</v>
      </c>
      <c r="D323" s="3">
        <v>1</v>
      </c>
      <c r="E323" s="3">
        <v>168.74</v>
      </c>
      <c r="F323" s="3">
        <v>15</v>
      </c>
      <c r="G323" s="3">
        <v>195</v>
      </c>
      <c r="H323" s="4">
        <f>I$358*D323</f>
        <v>33.367549668874155</v>
      </c>
      <c r="I323" s="4">
        <f t="shared" si="4"/>
        <v>228.36754966887415</v>
      </c>
      <c r="J323" s="3"/>
      <c r="K323" s="3"/>
      <c r="L323" s="3"/>
      <c r="M323" s="3"/>
    </row>
    <row r="324" spans="1:13" ht="12.75">
      <c r="A324" s="3" t="s">
        <v>194</v>
      </c>
      <c r="B324" s="3" t="s">
        <v>195</v>
      </c>
      <c r="C324" s="3">
        <v>1</v>
      </c>
      <c r="D324" s="3">
        <v>1.8</v>
      </c>
      <c r="E324" s="3">
        <v>218.3</v>
      </c>
      <c r="F324" s="3">
        <v>15</v>
      </c>
      <c r="G324" s="3">
        <v>252</v>
      </c>
      <c r="H324" s="4">
        <f>I$358*D324</f>
        <v>60.06158940397348</v>
      </c>
      <c r="I324" s="4">
        <f aca="true" t="shared" si="5" ref="I324:I346">H324+G324</f>
        <v>312.06158940397347</v>
      </c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4">
        <f>I$358*D325</f>
        <v>0</v>
      </c>
      <c r="I325" s="5">
        <f>SUM(I323:I324)</f>
        <v>540.4291390728476</v>
      </c>
      <c r="J325" s="3">
        <v>447</v>
      </c>
      <c r="K325" s="6">
        <f>J325-I325</f>
        <v>-93.42913907284765</v>
      </c>
      <c r="L325" s="3">
        <v>93</v>
      </c>
      <c r="M325" s="3"/>
    </row>
    <row r="326" spans="1:13" ht="12.75">
      <c r="A326" s="3" t="s">
        <v>196</v>
      </c>
      <c r="B326" s="3" t="s">
        <v>197</v>
      </c>
      <c r="C326" s="3">
        <v>1</v>
      </c>
      <c r="D326" s="3">
        <v>1</v>
      </c>
      <c r="E326" s="3">
        <v>197.06</v>
      </c>
      <c r="F326" s="3">
        <v>15</v>
      </c>
      <c r="G326" s="3">
        <v>227</v>
      </c>
      <c r="H326" s="4">
        <f>I$358*D326</f>
        <v>33.367549668874155</v>
      </c>
      <c r="I326" s="4">
        <f t="shared" si="5"/>
        <v>260.3675496688742</v>
      </c>
      <c r="J326" s="3"/>
      <c r="K326" s="3"/>
      <c r="L326" s="3"/>
      <c r="M326" s="3"/>
    </row>
    <row r="327" spans="1:13" ht="12.75">
      <c r="A327" s="3" t="s">
        <v>196</v>
      </c>
      <c r="B327" s="3" t="s">
        <v>198</v>
      </c>
      <c r="C327" s="3">
        <v>2</v>
      </c>
      <c r="D327" s="3">
        <v>2</v>
      </c>
      <c r="E327" s="3">
        <v>237.18</v>
      </c>
      <c r="F327" s="3">
        <v>15</v>
      </c>
      <c r="G327" s="3">
        <v>546</v>
      </c>
      <c r="H327" s="4">
        <f>I$358*D327</f>
        <v>66.73509933774831</v>
      </c>
      <c r="I327" s="4">
        <f t="shared" si="5"/>
        <v>612.7350993377484</v>
      </c>
      <c r="J327" s="3"/>
      <c r="K327" s="3"/>
      <c r="L327" s="3"/>
      <c r="M327" s="3"/>
    </row>
    <row r="328" spans="1:13" ht="12.75">
      <c r="A328" s="3" t="s">
        <v>196</v>
      </c>
      <c r="B328" s="3" t="s">
        <v>199</v>
      </c>
      <c r="C328" s="3">
        <v>1</v>
      </c>
      <c r="D328" s="3">
        <v>1</v>
      </c>
      <c r="E328" s="3">
        <v>208.86</v>
      </c>
      <c r="F328" s="3">
        <v>15</v>
      </c>
      <c r="G328" s="3">
        <v>241</v>
      </c>
      <c r="H328" s="4">
        <f>I$358*D328</f>
        <v>33.367549668874155</v>
      </c>
      <c r="I328" s="4">
        <f t="shared" si="5"/>
        <v>274.3675496688742</v>
      </c>
      <c r="J328" s="3"/>
      <c r="K328" s="3"/>
      <c r="L328" s="3"/>
      <c r="M328" s="3"/>
    </row>
    <row r="329" spans="1:13" ht="12.75">
      <c r="A329" s="3" t="s">
        <v>196</v>
      </c>
      <c r="B329" s="3" t="s">
        <v>200</v>
      </c>
      <c r="C329" s="3">
        <v>1</v>
      </c>
      <c r="D329" s="3">
        <v>1.8</v>
      </c>
      <c r="E329" s="3">
        <v>189.98</v>
      </c>
      <c r="F329" s="3">
        <v>15</v>
      </c>
      <c r="G329" s="3">
        <v>219</v>
      </c>
      <c r="H329" s="4">
        <f>I$358*D329</f>
        <v>60.06158940397348</v>
      </c>
      <c r="I329" s="4">
        <f t="shared" si="5"/>
        <v>279.06158940397347</v>
      </c>
      <c r="J329" s="3"/>
      <c r="K329" s="3"/>
      <c r="L329" s="3"/>
      <c r="M329" s="3"/>
    </row>
    <row r="330" spans="1:13" ht="12.75">
      <c r="A330" s="3" t="s">
        <v>196</v>
      </c>
      <c r="B330" s="3" t="s">
        <v>18</v>
      </c>
      <c r="C330" s="3">
        <v>1</v>
      </c>
      <c r="D330" s="3">
        <v>1</v>
      </c>
      <c r="E330" s="3">
        <v>169.92</v>
      </c>
      <c r="F330" s="3">
        <v>15</v>
      </c>
      <c r="G330" s="3">
        <v>196</v>
      </c>
      <c r="H330" s="4">
        <f>I$358*D330</f>
        <v>33.367549668874155</v>
      </c>
      <c r="I330" s="4">
        <f t="shared" si="5"/>
        <v>229.36754966887415</v>
      </c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4">
        <f>I$358*D331</f>
        <v>0</v>
      </c>
      <c r="I331" s="5">
        <f>SUM(I326:I330)</f>
        <v>1655.8993377483441</v>
      </c>
      <c r="J331" s="3">
        <v>1429</v>
      </c>
      <c r="K331" s="6">
        <f>J331-I331</f>
        <v>-226.89933774834412</v>
      </c>
      <c r="L331" s="3">
        <v>227</v>
      </c>
      <c r="M331" s="3"/>
    </row>
    <row r="332" spans="1:13" ht="12.75">
      <c r="A332" s="3" t="s">
        <v>201</v>
      </c>
      <c r="B332" s="3" t="s">
        <v>10</v>
      </c>
      <c r="C332" s="3">
        <v>1</v>
      </c>
      <c r="D332" s="3">
        <v>1</v>
      </c>
      <c r="E332" s="3">
        <v>228.92</v>
      </c>
      <c r="F332" s="3">
        <v>15</v>
      </c>
      <c r="G332" s="3">
        <v>264</v>
      </c>
      <c r="H332" s="4">
        <f>I$358*D332</f>
        <v>33.367549668874155</v>
      </c>
      <c r="I332" s="4">
        <f t="shared" si="5"/>
        <v>297.3675496688742</v>
      </c>
      <c r="J332" s="3"/>
      <c r="K332" s="3"/>
      <c r="L332" s="3"/>
      <c r="M332" s="3"/>
    </row>
    <row r="333" spans="1:13" ht="12.75">
      <c r="A333" s="3" t="s">
        <v>201</v>
      </c>
      <c r="B333" s="3" t="s">
        <v>80</v>
      </c>
      <c r="C333" s="3">
        <v>1</v>
      </c>
      <c r="D333" s="3">
        <v>1</v>
      </c>
      <c r="E333" s="3">
        <v>179.36</v>
      </c>
      <c r="F333" s="3">
        <v>15</v>
      </c>
      <c r="G333" s="3">
        <v>207</v>
      </c>
      <c r="H333" s="4">
        <f>I$358*D333</f>
        <v>33.367549668874155</v>
      </c>
      <c r="I333" s="4">
        <f t="shared" si="5"/>
        <v>240.36754966887415</v>
      </c>
      <c r="J333" s="3"/>
      <c r="K333" s="3"/>
      <c r="L333" s="3"/>
      <c r="M333" s="3"/>
    </row>
    <row r="334" spans="1:13" ht="12.75">
      <c r="A334" s="3" t="s">
        <v>201</v>
      </c>
      <c r="B334" s="3" t="s">
        <v>78</v>
      </c>
      <c r="C334" s="3">
        <v>1</v>
      </c>
      <c r="D334" s="3">
        <v>1</v>
      </c>
      <c r="E334" s="3">
        <v>738.68</v>
      </c>
      <c r="F334" s="3">
        <v>15</v>
      </c>
      <c r="G334" s="3">
        <v>850</v>
      </c>
      <c r="H334" s="4">
        <f>I$358*D334</f>
        <v>33.367549668874155</v>
      </c>
      <c r="I334" s="4">
        <f t="shared" si="5"/>
        <v>883.3675496688742</v>
      </c>
      <c r="J334" s="3"/>
      <c r="K334" s="3"/>
      <c r="L334" s="3"/>
      <c r="M334" s="3"/>
    </row>
    <row r="335" spans="1:13" ht="12.75">
      <c r="A335" s="3" t="s">
        <v>201</v>
      </c>
      <c r="B335" s="3" t="s">
        <v>202</v>
      </c>
      <c r="C335" s="3">
        <v>1</v>
      </c>
      <c r="D335" s="3">
        <v>1</v>
      </c>
      <c r="E335" s="3">
        <v>237.18</v>
      </c>
      <c r="F335" s="3">
        <v>15</v>
      </c>
      <c r="G335" s="3">
        <v>273</v>
      </c>
      <c r="H335" s="4">
        <f>I$358*D335</f>
        <v>33.367549668874155</v>
      </c>
      <c r="I335" s="4">
        <f t="shared" si="5"/>
        <v>306.3675496688742</v>
      </c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4">
        <f>I$358*D336</f>
        <v>0</v>
      </c>
      <c r="I336" s="5">
        <f>SUM(I332:I335)</f>
        <v>1727.4701986754967</v>
      </c>
      <c r="J336" s="3">
        <v>1594</v>
      </c>
      <c r="K336" s="6">
        <f>J336-I336</f>
        <v>-133.4701986754967</v>
      </c>
      <c r="L336" s="3">
        <v>133</v>
      </c>
      <c r="M336" s="3"/>
    </row>
    <row r="337" spans="1:13" ht="12.75">
      <c r="A337" s="3" t="s">
        <v>203</v>
      </c>
      <c r="B337" s="3" t="s">
        <v>94</v>
      </c>
      <c r="C337" s="3">
        <v>1</v>
      </c>
      <c r="D337" s="3">
        <v>0.22</v>
      </c>
      <c r="E337" s="3">
        <v>77.88</v>
      </c>
      <c r="F337" s="3">
        <v>15</v>
      </c>
      <c r="G337" s="3">
        <v>90</v>
      </c>
      <c r="H337" s="4">
        <f>I$358*D337</f>
        <v>7.340860927152314</v>
      </c>
      <c r="I337" s="4">
        <f t="shared" si="5"/>
        <v>97.34086092715232</v>
      </c>
      <c r="J337" s="3"/>
      <c r="K337" s="3"/>
      <c r="L337" s="3"/>
      <c r="M337" s="3"/>
    </row>
    <row r="338" spans="1:13" ht="12.75">
      <c r="A338" s="3" t="s">
        <v>203</v>
      </c>
      <c r="B338" s="3" t="s">
        <v>57</v>
      </c>
      <c r="C338" s="3">
        <v>1</v>
      </c>
      <c r="D338" s="3">
        <v>1</v>
      </c>
      <c r="E338" s="3">
        <v>174.64</v>
      </c>
      <c r="F338" s="3">
        <v>15</v>
      </c>
      <c r="G338" s="3">
        <v>201</v>
      </c>
      <c r="H338" s="4">
        <f>I$358*D338</f>
        <v>33.367549668874155</v>
      </c>
      <c r="I338" s="4">
        <f t="shared" si="5"/>
        <v>234.36754966887415</v>
      </c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4">
        <f>I$358*D339</f>
        <v>0</v>
      </c>
      <c r="I339" s="5">
        <f>SUM(I337:I338)</f>
        <v>331.70841059602645</v>
      </c>
      <c r="J339" s="3">
        <v>291</v>
      </c>
      <c r="K339" s="4">
        <f>J339-I339</f>
        <v>-40.708410596026454</v>
      </c>
      <c r="L339" s="3"/>
      <c r="M339" s="3"/>
    </row>
    <row r="340" spans="1:13" ht="12.75">
      <c r="A340" s="3" t="s">
        <v>204</v>
      </c>
      <c r="B340" s="3" t="s">
        <v>75</v>
      </c>
      <c r="C340" s="3">
        <v>2</v>
      </c>
      <c r="D340" s="3">
        <v>2</v>
      </c>
      <c r="E340" s="3">
        <v>92</v>
      </c>
      <c r="F340" s="3">
        <v>15</v>
      </c>
      <c r="G340" s="3">
        <v>212</v>
      </c>
      <c r="H340" s="4">
        <f>I$358*D340</f>
        <v>66.73509933774831</v>
      </c>
      <c r="I340" s="4">
        <f t="shared" si="5"/>
        <v>278.7350993377483</v>
      </c>
      <c r="J340" s="3"/>
      <c r="K340" s="3"/>
      <c r="L340" s="3"/>
      <c r="M340" s="3"/>
    </row>
    <row r="341" spans="1:13" ht="12.75">
      <c r="A341" s="3" t="s">
        <v>204</v>
      </c>
      <c r="B341" s="3" t="s">
        <v>34</v>
      </c>
      <c r="C341" s="3">
        <v>1</v>
      </c>
      <c r="D341" s="3">
        <v>1</v>
      </c>
      <c r="E341" s="3">
        <v>197.06</v>
      </c>
      <c r="F341" s="3">
        <v>15</v>
      </c>
      <c r="G341" s="3">
        <v>227</v>
      </c>
      <c r="H341" s="4">
        <f>I$358*D341</f>
        <v>33.367549668874155</v>
      </c>
      <c r="I341" s="4">
        <f t="shared" si="5"/>
        <v>260.3675496688742</v>
      </c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4">
        <f>I$358*D342</f>
        <v>0</v>
      </c>
      <c r="I342" s="5">
        <f>SUM(I340:I341)</f>
        <v>539.1026490066224</v>
      </c>
      <c r="J342" s="3">
        <v>439</v>
      </c>
      <c r="K342" s="6">
        <f>J342-I342</f>
        <v>-100.10264900662241</v>
      </c>
      <c r="L342" s="3">
        <v>100</v>
      </c>
      <c r="M342" s="3"/>
    </row>
    <row r="343" spans="1:13" ht="12.75">
      <c r="A343" s="3" t="s">
        <v>205</v>
      </c>
      <c r="B343" s="3" t="s">
        <v>137</v>
      </c>
      <c r="C343" s="3">
        <v>1</v>
      </c>
      <c r="D343" s="3">
        <v>1</v>
      </c>
      <c r="E343" s="3">
        <v>512.12</v>
      </c>
      <c r="F343" s="3">
        <v>15</v>
      </c>
      <c r="G343" s="3">
        <v>589</v>
      </c>
      <c r="H343" s="4">
        <f>I$358*D343</f>
        <v>33.367549668874155</v>
      </c>
      <c r="I343" s="4">
        <f t="shared" si="5"/>
        <v>622.3675496688742</v>
      </c>
      <c r="J343" s="3"/>
      <c r="K343" s="3"/>
      <c r="L343" s="3"/>
      <c r="M343" s="3"/>
    </row>
    <row r="344" spans="1:13" ht="12.75">
      <c r="A344" s="3" t="s">
        <v>205</v>
      </c>
      <c r="B344" s="3" t="s">
        <v>131</v>
      </c>
      <c r="C344" s="3">
        <v>4</v>
      </c>
      <c r="D344" s="3">
        <v>0.88</v>
      </c>
      <c r="E344" s="3">
        <v>77.88</v>
      </c>
      <c r="F344" s="3">
        <v>15</v>
      </c>
      <c r="G344" s="3">
        <v>359</v>
      </c>
      <c r="H344" s="4">
        <f>I$358*D344</f>
        <v>29.363443708609257</v>
      </c>
      <c r="I344" s="4">
        <f t="shared" si="5"/>
        <v>388.3634437086093</v>
      </c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4">
        <f>I$358*D345</f>
        <v>0</v>
      </c>
      <c r="I345" s="4">
        <f>SUM(I343:I344)</f>
        <v>1010.7309933774834</v>
      </c>
      <c r="J345" s="3">
        <v>948</v>
      </c>
      <c r="K345" s="4">
        <f>J345-I345</f>
        <v>-62.7309933774834</v>
      </c>
      <c r="L345" s="3"/>
      <c r="M345" s="3"/>
    </row>
    <row r="346" spans="1:13" ht="12.75">
      <c r="A346" s="8" t="s">
        <v>210</v>
      </c>
      <c r="B346" s="3" t="s">
        <v>207</v>
      </c>
      <c r="C346" s="3">
        <v>1</v>
      </c>
      <c r="D346" s="3">
        <v>1.8</v>
      </c>
      <c r="E346" s="3">
        <v>219.48</v>
      </c>
      <c r="F346" s="3">
        <v>15</v>
      </c>
      <c r="G346" s="3">
        <v>253</v>
      </c>
      <c r="H346" s="4">
        <f>I$358*D346</f>
        <v>60.06158940397348</v>
      </c>
      <c r="I346" s="4">
        <f t="shared" si="5"/>
        <v>313.06158940397347</v>
      </c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ht="12.75">
      <c r="D348" s="2">
        <f>SUM(D2:D346)</f>
        <v>302.00000000000017</v>
      </c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>
        <v>269.6</v>
      </c>
      <c r="F354" s="2">
        <v>32.4</v>
      </c>
      <c r="G354" s="2">
        <f>F354+E354</f>
        <v>302</v>
      </c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>
        <v>65956.84</v>
      </c>
      <c r="F358" s="2"/>
      <c r="G358" s="2">
        <v>10077</v>
      </c>
      <c r="H358" s="2"/>
      <c r="I358" s="2">
        <f>G358/D348</f>
        <v>33.367549668874155</v>
      </c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2016-04-25T08:26:59Z</cp:lastPrinted>
  <dcterms:created xsi:type="dcterms:W3CDTF">2016-04-24T10:34:11Z</dcterms:created>
  <dcterms:modified xsi:type="dcterms:W3CDTF">2016-04-27T08:21:22Z</dcterms:modified>
  <cp:category/>
  <cp:version/>
  <cp:contentType/>
  <cp:contentStatus/>
</cp:coreProperties>
</file>