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19201" sheetId="1" r:id="rId1"/>
  </sheets>
  <definedNames/>
  <calcPr fullCalcOnLoad="1"/>
</workbook>
</file>

<file path=xl/sharedStrings.xml><?xml version="1.0" encoding="utf-8"?>
<sst xmlns="http://schemas.openxmlformats.org/spreadsheetml/2006/main" count="560" uniqueCount="231">
  <si>
    <t>УЗ</t>
  </si>
  <si>
    <t>Заказ</t>
  </si>
  <si>
    <t>Кол-во</t>
  </si>
  <si>
    <t>Цена за ед.</t>
  </si>
  <si>
    <t>%</t>
  </si>
  <si>
    <t>ТР</t>
  </si>
  <si>
    <t>Стоимость</t>
  </si>
  <si>
    <t>- Татьяна -</t>
  </si>
  <si>
    <t>Сок яблоко сладкое канистра 5кг</t>
  </si>
  <si>
    <t>ADragon</t>
  </si>
  <si>
    <t>сок виноградный белый</t>
  </si>
  <si>
    <t>Сок Яблоко кислое (зеленое яблоко)</t>
  </si>
  <si>
    <t>пюре томатное</t>
  </si>
  <si>
    <t>Конфитюр Малиновый 1кг</t>
  </si>
  <si>
    <t>anchutka2010</t>
  </si>
  <si>
    <t>Сок грушевый цена 182,55руб</t>
  </si>
  <si>
    <t>Сок Ананас цена 406,95руб</t>
  </si>
  <si>
    <t>Ann.</t>
  </si>
  <si>
    <t>Сок Апельсин</t>
  </si>
  <si>
    <t>Сок шиповника</t>
  </si>
  <si>
    <t>Сок Яблоко сладкое</t>
  </si>
  <si>
    <t>Сок Ананас</t>
  </si>
  <si>
    <t>apelsinca</t>
  </si>
  <si>
    <t>Сок яблоко кислое канистра 5кг</t>
  </si>
  <si>
    <t>BelochKa*1982</t>
  </si>
  <si>
    <t>Сироп голубой кюрасао</t>
  </si>
  <si>
    <t>BlueAngel</t>
  </si>
  <si>
    <t>botany-nsk</t>
  </si>
  <si>
    <t>Конфитюр Лимонный 1кг</t>
  </si>
  <si>
    <t>Топпинг Тирамису 220гр</t>
  </si>
  <si>
    <t>Топпинг клубника 220гр</t>
  </si>
  <si>
    <t>BRUN</t>
  </si>
  <si>
    <t>Пюре томатное</t>
  </si>
  <si>
    <t>сок ананас</t>
  </si>
  <si>
    <t>Сироп голубой Кюрасао</t>
  </si>
  <si>
    <t>Chick</t>
  </si>
  <si>
    <t>Конфитюр Вишневый</t>
  </si>
  <si>
    <t>Сироп Клубника</t>
  </si>
  <si>
    <t>Конфитюр Персиковый</t>
  </si>
  <si>
    <t>Corvin</t>
  </si>
  <si>
    <t>cosa</t>
  </si>
  <si>
    <t>Сок виноградный белый</t>
  </si>
  <si>
    <t>Danna</t>
  </si>
  <si>
    <t>Топпинг Зимняя вишня 220 мл</t>
  </si>
  <si>
    <t>Dohtur</t>
  </si>
  <si>
    <t>Сок Мультифрукт</t>
  </si>
  <si>
    <t>Dom</t>
  </si>
  <si>
    <t>сироп Мохито</t>
  </si>
  <si>
    <t>сок апельсин</t>
  </si>
  <si>
    <t>ena198461</t>
  </si>
  <si>
    <t>Манго пюре</t>
  </si>
  <si>
    <t>Eva Kondrat</t>
  </si>
  <si>
    <t>Felis</t>
  </si>
  <si>
    <t>Сироп лайм</t>
  </si>
  <si>
    <t>gryabko</t>
  </si>
  <si>
    <t>Сок грушевый</t>
  </si>
  <si>
    <t>Inna_A</t>
  </si>
  <si>
    <t>сок шиповника</t>
  </si>
  <si>
    <t>Irch@</t>
  </si>
  <si>
    <t>Манго пюре цена 318,17</t>
  </si>
  <si>
    <t>Iren117</t>
  </si>
  <si>
    <t>Сок Яблоко кислое (зеленое яблоко) цена</t>
  </si>
  <si>
    <t>Iri4ka.com</t>
  </si>
  <si>
    <t>Топпинг клубника</t>
  </si>
  <si>
    <t>Irina Y</t>
  </si>
  <si>
    <t>Топпинг клубника 1кг</t>
  </si>
  <si>
    <t>Топпинг Банан 1кг</t>
  </si>
  <si>
    <t>Irina8.08</t>
  </si>
  <si>
    <t>Iriska78</t>
  </si>
  <si>
    <t>Конфитюр Абрикосовый</t>
  </si>
  <si>
    <t>Конфитюр Ананасовый</t>
  </si>
  <si>
    <t>jahve</t>
  </si>
  <si>
    <t>Сок Лайм цена 626,07</t>
  </si>
  <si>
    <t>Топпинг клубника 220гр цена 55руб</t>
  </si>
  <si>
    <t>Сок виноградный белый цена 349,30руб</t>
  </si>
  <si>
    <t>Сок лимон цена 586,95руб</t>
  </si>
  <si>
    <t>Пюре томатное цена 72,72руб</t>
  </si>
  <si>
    <t>Janchen</t>
  </si>
  <si>
    <t>klepishka</t>
  </si>
  <si>
    <t>Сок яблоко сладкое</t>
  </si>
  <si>
    <t>larsene</t>
  </si>
  <si>
    <t>Топпинг Клубника 1 кг   165,00 руб.   шт</t>
  </si>
  <si>
    <t>Lena_vs</t>
  </si>
  <si>
    <t>lera-d77</t>
  </si>
  <si>
    <t>Конфитюр Черничный 1кг 159,90 руб. кг</t>
  </si>
  <si>
    <t>Конфитюр Клубничный 1кг</t>
  </si>
  <si>
    <t>lesa077</t>
  </si>
  <si>
    <t>Lubaшка</t>
  </si>
  <si>
    <t>сок грушевый</t>
  </si>
  <si>
    <t>Сироп Голубой кюрасао 1 кг (пластик)</t>
  </si>
  <si>
    <t>Lu_tik</t>
  </si>
  <si>
    <t>Сироп Мохито</t>
  </si>
  <si>
    <t>Macovsky</t>
  </si>
  <si>
    <t>Marisik</t>
  </si>
  <si>
    <t>mila1977</t>
  </si>
  <si>
    <t>mirrrinka</t>
  </si>
  <si>
    <t>Сироп вишневый</t>
  </si>
  <si>
    <t>топпинг зимняя вишня 220гр</t>
  </si>
  <si>
    <t>Топпинг Шоколад 1кг</t>
  </si>
  <si>
    <t>Сироп дюшес</t>
  </si>
  <si>
    <t>monika0383</t>
  </si>
  <si>
    <t>Сироп голубой кюрасао цена 150руб</t>
  </si>
  <si>
    <t>Пюре томатное цена 72,72</t>
  </si>
  <si>
    <t>Narisha</t>
  </si>
  <si>
    <t>nastinya</t>
  </si>
  <si>
    <t>Топпинг Зимняя вишня 220 мл.</t>
  </si>
  <si>
    <t>сироп лайм</t>
  </si>
  <si>
    <t>Natalia*Sh</t>
  </si>
  <si>
    <t>Сок лимон</t>
  </si>
  <si>
    <t>Natalya771</t>
  </si>
  <si>
    <t>nata_lih</t>
  </si>
  <si>
    <t>Nativiti13</t>
  </si>
  <si>
    <t>сироп Голубой кюрасао</t>
  </si>
  <si>
    <t>Natusyalapusya</t>
  </si>
  <si>
    <t>Сок яблоко кислое ( зеленое яблоко)</t>
  </si>
  <si>
    <t>na_gon</t>
  </si>
  <si>
    <t>Конфитюр Клубничный</t>
  </si>
  <si>
    <t>Конфитюр Киви</t>
  </si>
  <si>
    <t>Newlinn</t>
  </si>
  <si>
    <t>nina-orda</t>
  </si>
  <si>
    <t>OLALE</t>
  </si>
  <si>
    <t>Топпинг клубника 1кг 165 руб</t>
  </si>
  <si>
    <t>Olishsh</t>
  </si>
  <si>
    <t>Сироп тархун</t>
  </si>
  <si>
    <t>ozheltikova</t>
  </si>
  <si>
    <t>Сок грушевый цена</t>
  </si>
  <si>
    <t>Pomodore</t>
  </si>
  <si>
    <t>s-roman</t>
  </si>
  <si>
    <t>savvein</t>
  </si>
  <si>
    <t>пюре Томатное</t>
  </si>
  <si>
    <t>scorpy</t>
  </si>
  <si>
    <t>Пюре томатное цена</t>
  </si>
  <si>
    <t>топпинг Шоколад 1кг</t>
  </si>
  <si>
    <t>Selena05</t>
  </si>
  <si>
    <t>Shun-Shunya</t>
  </si>
  <si>
    <t>SimakovaElena</t>
  </si>
  <si>
    <t>Sunny's mom</t>
  </si>
  <si>
    <t>svetlanamirop</t>
  </si>
  <si>
    <t>Tane4ka.pt</t>
  </si>
  <si>
    <t>tomila</t>
  </si>
  <si>
    <t>TopSale</t>
  </si>
  <si>
    <t>Топпинг Клубника 220г</t>
  </si>
  <si>
    <t>VeraNik</t>
  </si>
  <si>
    <t>veresk.08</t>
  </si>
  <si>
    <t>Анаксунамон</t>
  </si>
  <si>
    <t>Анна 1979</t>
  </si>
  <si>
    <t>Топпинг банан</t>
  </si>
  <si>
    <t>Аполинария</t>
  </si>
  <si>
    <t>бонька бонька</t>
  </si>
  <si>
    <t>Бух.Ирина</t>
  </si>
  <si>
    <t>сок лимон</t>
  </si>
  <si>
    <t>сироп Тархун</t>
  </si>
  <si>
    <t>Влада</t>
  </si>
  <si>
    <t>Вован Остров</t>
  </si>
  <si>
    <t>Сок Ананас цена</t>
  </si>
  <si>
    <t>Гномелло</t>
  </si>
  <si>
    <t>Гостева</t>
  </si>
  <si>
    <t>Губка</t>
  </si>
  <si>
    <t>сироп тархун</t>
  </si>
  <si>
    <t>сироп дюшес</t>
  </si>
  <si>
    <t>Дракон 2012</t>
  </si>
  <si>
    <t>Евгени</t>
  </si>
  <si>
    <t>Сок Яблоко сладкое цена 201руб</t>
  </si>
  <si>
    <t>топпинг Шоколад 1кг цена 165руб</t>
  </si>
  <si>
    <t>Екатерина Агишева</t>
  </si>
  <si>
    <t>Жозефина</t>
  </si>
  <si>
    <t>Злючка</t>
  </si>
  <si>
    <t>Топпинг Банан 1кг цена 165руб</t>
  </si>
  <si>
    <t>Ирина2317</t>
  </si>
  <si>
    <t>топпинг шоколад 1кг</t>
  </si>
  <si>
    <t>конфитюр апельсиновый 1кг</t>
  </si>
  <si>
    <t>Катерина1</t>
  </si>
  <si>
    <t>Сироп клубника</t>
  </si>
  <si>
    <t>Катитон</t>
  </si>
  <si>
    <t>Катюш_ка</t>
  </si>
  <si>
    <t>Котя П</t>
  </si>
  <si>
    <t>Людмилочка</t>
  </si>
  <si>
    <t>мама Галя 25</t>
  </si>
  <si>
    <t>Мама Фета</t>
  </si>
  <si>
    <t>Сок яблоко кислое</t>
  </si>
  <si>
    <t>маргоша5</t>
  </si>
  <si>
    <t>Сироп голубой кюрасао цена</t>
  </si>
  <si>
    <t>МариЖа</t>
  </si>
  <si>
    <t>конфитюр ананасовый</t>
  </si>
  <si>
    <t>Конфитюр Абрикосовый 1кг</t>
  </si>
  <si>
    <t>Марисоль 33</t>
  </si>
  <si>
    <t>Мария1984</t>
  </si>
  <si>
    <t>Мируля</t>
  </si>
  <si>
    <t>наталинушка</t>
  </si>
  <si>
    <t>натаП</t>
  </si>
  <si>
    <t>Конфитюр Малиновый 1 кг</t>
  </si>
  <si>
    <t>Наташа_84</t>
  </si>
  <si>
    <t>Олмека85</t>
  </si>
  <si>
    <t>панькова</t>
  </si>
  <si>
    <t>пАРТа</t>
  </si>
  <si>
    <t>Почти жена...</t>
  </si>
  <si>
    <t>Рустик</t>
  </si>
  <si>
    <t>Топпинг Тирамису</t>
  </si>
  <si>
    <t>СамСам</t>
  </si>
  <si>
    <t>СветКо</t>
  </si>
  <si>
    <t>Топпинг клубника 220гр цена</t>
  </si>
  <si>
    <t>Сузуночка</t>
  </si>
  <si>
    <t>ТенЬка</t>
  </si>
  <si>
    <t>тех</t>
  </si>
  <si>
    <t>Элен и ребята</t>
  </si>
  <si>
    <t>сок мультифрукт</t>
  </si>
  <si>
    <t>пюре Томат</t>
  </si>
  <si>
    <t>Элли</t>
  </si>
  <si>
    <t>Юльчик12</t>
  </si>
  <si>
    <t>Топпинг клубника 1 кг</t>
  </si>
  <si>
    <t>Юлямба</t>
  </si>
  <si>
    <t>я Наталi</t>
  </si>
  <si>
    <t>яг@дк@</t>
  </si>
  <si>
    <t>пюре томат</t>
  </si>
  <si>
    <t>топпинг клубника</t>
  </si>
  <si>
    <t>Сок ананас</t>
  </si>
  <si>
    <t>Яблоко кислое</t>
  </si>
  <si>
    <t>_camomile</t>
  </si>
  <si>
    <t>Пристрой</t>
  </si>
  <si>
    <t>сироп мохито</t>
  </si>
  <si>
    <t>сок лайм</t>
  </si>
  <si>
    <t>топпинг зимняя вишня</t>
  </si>
  <si>
    <t>Итого</t>
  </si>
  <si>
    <t>Долг/переплата</t>
  </si>
  <si>
    <t>Оплата ТР</t>
  </si>
  <si>
    <t>Оплачено</t>
  </si>
  <si>
    <t>долг1р</t>
  </si>
  <si>
    <t>долг 1р</t>
  </si>
  <si>
    <t>депозит 1р</t>
  </si>
  <si>
    <t>70руб долг</t>
  </si>
  <si>
    <t> bronza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</si>
</sst>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49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8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/>
      <protection/>
    </xf>
    <xf numFmtId="1" fontId="42" fillId="0" borderId="10" xfId="0" applyNumberFormat="1" applyFont="1" applyFill="1" applyBorder="1" applyAlignment="1" applyProtection="1">
      <alignment horizontal="center"/>
      <protection/>
    </xf>
    <xf numFmtId="0" fontId="43" fillId="0" borderId="10" xfId="0" applyFont="1" applyFill="1" applyBorder="1" applyAlignment="1" applyProtection="1">
      <alignment/>
      <protection/>
    </xf>
    <xf numFmtId="1" fontId="43" fillId="0" borderId="10" xfId="0" applyNumberFormat="1" applyFont="1" applyFill="1" applyBorder="1" applyAlignment="1" applyProtection="1">
      <alignment/>
      <protection/>
    </xf>
    <xf numFmtId="0" fontId="44" fillId="0" borderId="10" xfId="0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1" fontId="0" fillId="33" borderId="10" xfId="0" applyNumberFormat="1" applyFill="1" applyBorder="1" applyAlignment="1" applyProtection="1">
      <alignment horizontal="center"/>
      <protection/>
    </xf>
    <xf numFmtId="0" fontId="20" fillId="0" borderId="0" xfId="42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42749" TargetMode="External" /><Relationship Id="rId2" Type="http://schemas.openxmlformats.org/officeDocument/2006/relationships/hyperlink" Target="http://forum.sibmama.ru/profile.php?mode=viewprofile&amp;u=42749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7"/>
  <sheetViews>
    <sheetView tabSelected="1" zoomScalePageLayoutView="0" workbookViewId="0" topLeftCell="A74">
      <selection activeCell="N78" sqref="N78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4" width="7.00390625" style="0" customWidth="1"/>
    <col min="5" max="5" width="9.8515625" style="0" customWidth="1"/>
    <col min="6" max="6" width="5.00390625" style="0" customWidth="1"/>
    <col min="7" max="7" width="8.8515625" style="0" customWidth="1"/>
    <col min="8" max="8" width="6.00390625" style="0" customWidth="1"/>
    <col min="9" max="9" width="11.57421875" style="0" customWidth="1"/>
    <col min="10" max="10" width="11.00390625" style="0" customWidth="1"/>
    <col min="11" max="11" width="12.00390625" style="12" customWidth="1"/>
    <col min="12" max="12" width="11.140625" style="0" customWidth="1"/>
  </cols>
  <sheetData>
    <row r="1" spans="1:12" s="1" customFormat="1" ht="25.5">
      <c r="A1" s="8" t="s">
        <v>0</v>
      </c>
      <c r="B1" s="8" t="s">
        <v>1</v>
      </c>
      <c r="C1" s="8" t="s">
        <v>2</v>
      </c>
      <c r="D1" s="8" t="s">
        <v>2</v>
      </c>
      <c r="E1" s="9" t="s">
        <v>3</v>
      </c>
      <c r="F1" s="8" t="s">
        <v>4</v>
      </c>
      <c r="G1" s="9" t="s">
        <v>6</v>
      </c>
      <c r="H1" s="8" t="s">
        <v>5</v>
      </c>
      <c r="I1" s="8" t="s">
        <v>222</v>
      </c>
      <c r="J1" s="8" t="s">
        <v>225</v>
      </c>
      <c r="K1" s="9" t="s">
        <v>223</v>
      </c>
      <c r="L1" s="8" t="s">
        <v>224</v>
      </c>
    </row>
    <row r="2" spans="1:12" ht="12.75">
      <c r="A2" s="2" t="s">
        <v>7</v>
      </c>
      <c r="B2" s="2" t="s">
        <v>8</v>
      </c>
      <c r="C2" s="2">
        <v>1</v>
      </c>
      <c r="D2" s="2">
        <v>5</v>
      </c>
      <c r="E2" s="2">
        <v>670</v>
      </c>
      <c r="F2" s="2">
        <v>15</v>
      </c>
      <c r="G2" s="2">
        <v>771</v>
      </c>
      <c r="H2" s="3">
        <f>E$395*D2</f>
        <v>146.84305472038477</v>
      </c>
      <c r="I2" s="4">
        <f>H2+G2</f>
        <v>917.8430547203848</v>
      </c>
      <c r="J2" s="2"/>
      <c r="K2" s="11"/>
      <c r="L2" s="2"/>
    </row>
    <row r="3" spans="1:12" ht="12.75">
      <c r="A3" s="2"/>
      <c r="B3" s="2"/>
      <c r="C3" s="2"/>
      <c r="D3" s="2"/>
      <c r="E3" s="2"/>
      <c r="F3" s="2"/>
      <c r="G3" s="2"/>
      <c r="H3" s="3">
        <f>E$395*D3</f>
        <v>0</v>
      </c>
      <c r="I3" s="5">
        <f>SUM(I2)</f>
        <v>917.8430547203848</v>
      </c>
      <c r="J3" s="2">
        <v>771</v>
      </c>
      <c r="K3" s="13">
        <f>J3-I3</f>
        <v>-146.84305472038477</v>
      </c>
      <c r="L3" s="2">
        <v>147</v>
      </c>
    </row>
    <row r="4" spans="1:12" ht="12.75">
      <c r="A4" s="2" t="s">
        <v>9</v>
      </c>
      <c r="B4" s="2" t="s">
        <v>10</v>
      </c>
      <c r="C4" s="2">
        <v>1</v>
      </c>
      <c r="D4" s="2">
        <v>1</v>
      </c>
      <c r="E4" s="2">
        <v>349.3</v>
      </c>
      <c r="F4" s="2">
        <v>15</v>
      </c>
      <c r="G4" s="2">
        <v>402</v>
      </c>
      <c r="H4" s="3">
        <f>E$395*D4</f>
        <v>29.368610944076956</v>
      </c>
      <c r="I4" s="4">
        <f aca="true" t="shared" si="0" ref="I3:I66">H4+G4</f>
        <v>431.368610944077</v>
      </c>
      <c r="J4" s="2"/>
      <c r="K4" s="11"/>
      <c r="L4" s="2"/>
    </row>
    <row r="5" spans="1:12" ht="12.75">
      <c r="A5" s="2" t="s">
        <v>9</v>
      </c>
      <c r="B5" s="2" t="s">
        <v>11</v>
      </c>
      <c r="C5" s="2">
        <v>1</v>
      </c>
      <c r="D5" s="2">
        <v>1</v>
      </c>
      <c r="E5" s="2">
        <v>189</v>
      </c>
      <c r="F5" s="2">
        <v>15</v>
      </c>
      <c r="G5" s="2">
        <v>218</v>
      </c>
      <c r="H5" s="3">
        <f>E$395*D5</f>
        <v>29.368610944076956</v>
      </c>
      <c r="I5" s="4">
        <f t="shared" si="0"/>
        <v>247.36861094407695</v>
      </c>
      <c r="J5" s="2"/>
      <c r="K5" s="11"/>
      <c r="L5" s="2"/>
    </row>
    <row r="6" spans="1:12" ht="12.75">
      <c r="A6" s="2" t="s">
        <v>9</v>
      </c>
      <c r="B6" s="2" t="s">
        <v>12</v>
      </c>
      <c r="C6" s="2">
        <v>2</v>
      </c>
      <c r="D6" s="2">
        <v>2</v>
      </c>
      <c r="E6" s="2">
        <v>72.72</v>
      </c>
      <c r="F6" s="2">
        <v>15</v>
      </c>
      <c r="G6" s="2">
        <v>168</v>
      </c>
      <c r="H6" s="3">
        <f>E$395*D6</f>
        <v>58.73722188815391</v>
      </c>
      <c r="I6" s="4">
        <f t="shared" si="0"/>
        <v>226.7372218881539</v>
      </c>
      <c r="J6" s="2"/>
      <c r="K6" s="11"/>
      <c r="L6" s="2"/>
    </row>
    <row r="7" spans="1:12" ht="12.75">
      <c r="A7" s="2" t="s">
        <v>9</v>
      </c>
      <c r="B7" s="2" t="s">
        <v>13</v>
      </c>
      <c r="C7" s="2">
        <v>1</v>
      </c>
      <c r="D7" s="2">
        <v>1</v>
      </c>
      <c r="E7" s="2">
        <v>170.3</v>
      </c>
      <c r="F7" s="2">
        <v>15</v>
      </c>
      <c r="G7" s="2">
        <v>196</v>
      </c>
      <c r="H7" s="3">
        <f>E$395*D7</f>
        <v>29.368610944076956</v>
      </c>
      <c r="I7" s="4">
        <f t="shared" si="0"/>
        <v>225.36861094407695</v>
      </c>
      <c r="J7" s="2"/>
      <c r="K7" s="11"/>
      <c r="L7" s="2"/>
    </row>
    <row r="8" spans="1:12" ht="12.75">
      <c r="A8" s="2"/>
      <c r="B8" s="2"/>
      <c r="C8" s="2"/>
      <c r="D8" s="2"/>
      <c r="E8" s="2"/>
      <c r="F8" s="2"/>
      <c r="G8" s="2"/>
      <c r="H8" s="3">
        <f>E$395*D8</f>
        <v>0</v>
      </c>
      <c r="I8" s="5">
        <f>SUM(I4:I7)</f>
        <v>1130.8430547203848</v>
      </c>
      <c r="J8" s="2">
        <v>984</v>
      </c>
      <c r="K8" s="13">
        <f>J8-I8</f>
        <v>-146.84305472038477</v>
      </c>
      <c r="L8" s="2">
        <v>147</v>
      </c>
    </row>
    <row r="9" spans="1:12" ht="12.75">
      <c r="A9" s="2" t="s">
        <v>14</v>
      </c>
      <c r="B9" s="2" t="s">
        <v>15</v>
      </c>
      <c r="C9" s="2">
        <v>1</v>
      </c>
      <c r="D9" s="2">
        <v>1</v>
      </c>
      <c r="E9" s="2">
        <v>182.55</v>
      </c>
      <c r="F9" s="2">
        <v>15</v>
      </c>
      <c r="G9" s="2">
        <v>210</v>
      </c>
      <c r="H9" s="3">
        <f>E$395*D9</f>
        <v>29.368610944076956</v>
      </c>
      <c r="I9" s="4">
        <f t="shared" si="0"/>
        <v>239.36861094407695</v>
      </c>
      <c r="J9" s="2"/>
      <c r="K9" s="11"/>
      <c r="L9" s="2"/>
    </row>
    <row r="10" spans="1:12" ht="12.75">
      <c r="A10" s="2" t="s">
        <v>14</v>
      </c>
      <c r="B10" s="2" t="s">
        <v>16</v>
      </c>
      <c r="C10" s="2">
        <v>1</v>
      </c>
      <c r="D10" s="2">
        <v>1</v>
      </c>
      <c r="E10" s="2">
        <v>406.95</v>
      </c>
      <c r="F10" s="2">
        <v>15</v>
      </c>
      <c r="G10" s="2">
        <v>468</v>
      </c>
      <c r="H10" s="3">
        <f>E$395*D10</f>
        <v>29.368610944076956</v>
      </c>
      <c r="I10" s="4">
        <f t="shared" si="0"/>
        <v>497.368610944077</v>
      </c>
      <c r="J10" s="2"/>
      <c r="K10" s="11"/>
      <c r="L10" s="2"/>
    </row>
    <row r="11" spans="1:12" ht="12.75">
      <c r="A11" s="2"/>
      <c r="B11" s="2"/>
      <c r="C11" s="2"/>
      <c r="D11" s="2"/>
      <c r="E11" s="2"/>
      <c r="F11" s="2"/>
      <c r="G11" s="2"/>
      <c r="H11" s="3">
        <f>E$395*D11</f>
        <v>0</v>
      </c>
      <c r="I11" s="5">
        <f>SUM(I9:I10)</f>
        <v>736.737221888154</v>
      </c>
      <c r="J11" s="2">
        <v>678</v>
      </c>
      <c r="K11" s="13">
        <f>J11-I11</f>
        <v>-58.737221888153954</v>
      </c>
      <c r="L11" s="2">
        <v>59</v>
      </c>
    </row>
    <row r="12" spans="1:12" ht="12.75">
      <c r="A12" s="2" t="s">
        <v>17</v>
      </c>
      <c r="B12" s="2" t="s">
        <v>18</v>
      </c>
      <c r="C12" s="2">
        <v>1</v>
      </c>
      <c r="D12" s="2">
        <v>1</v>
      </c>
      <c r="E12" s="2">
        <v>450</v>
      </c>
      <c r="F12" s="2">
        <v>15</v>
      </c>
      <c r="G12" s="2">
        <v>518</v>
      </c>
      <c r="H12" s="3">
        <f>E$395*D12</f>
        <v>29.368610944076956</v>
      </c>
      <c r="I12" s="4">
        <f t="shared" si="0"/>
        <v>547.368610944077</v>
      </c>
      <c r="J12" s="2"/>
      <c r="K12" s="11"/>
      <c r="L12" s="2"/>
    </row>
    <row r="13" spans="1:12" ht="12.75">
      <c r="A13" s="2" t="s">
        <v>17</v>
      </c>
      <c r="B13" s="2" t="s">
        <v>19</v>
      </c>
      <c r="C13" s="2">
        <v>1</v>
      </c>
      <c r="D13" s="2">
        <v>1</v>
      </c>
      <c r="E13" s="2">
        <v>400</v>
      </c>
      <c r="F13" s="2">
        <v>15</v>
      </c>
      <c r="G13" s="2">
        <v>460</v>
      </c>
      <c r="H13" s="3">
        <f>E$395*D13</f>
        <v>29.368610944076956</v>
      </c>
      <c r="I13" s="4">
        <f t="shared" si="0"/>
        <v>489.368610944077</v>
      </c>
      <c r="J13" s="2"/>
      <c r="K13" s="11"/>
      <c r="L13" s="2"/>
    </row>
    <row r="14" spans="1:12" ht="12.75">
      <c r="A14" s="2" t="s">
        <v>17</v>
      </c>
      <c r="B14" s="2" t="s">
        <v>20</v>
      </c>
      <c r="C14" s="2">
        <v>1</v>
      </c>
      <c r="D14" s="2">
        <v>1</v>
      </c>
      <c r="E14" s="2">
        <v>201</v>
      </c>
      <c r="F14" s="2">
        <v>15</v>
      </c>
      <c r="G14" s="2">
        <v>232</v>
      </c>
      <c r="H14" s="3">
        <f>E$395*D14</f>
        <v>29.368610944076956</v>
      </c>
      <c r="I14" s="4">
        <f t="shared" si="0"/>
        <v>261.368610944077</v>
      </c>
      <c r="J14" s="2"/>
      <c r="K14" s="11"/>
      <c r="L14" s="2"/>
    </row>
    <row r="15" spans="1:12" ht="12.75">
      <c r="A15" s="2" t="s">
        <v>17</v>
      </c>
      <c r="B15" s="2" t="s">
        <v>21</v>
      </c>
      <c r="C15" s="2">
        <v>1</v>
      </c>
      <c r="D15" s="2">
        <v>1</v>
      </c>
      <c r="E15" s="2">
        <v>406.95</v>
      </c>
      <c r="F15" s="2">
        <v>15</v>
      </c>
      <c r="G15" s="2">
        <v>468</v>
      </c>
      <c r="H15" s="3">
        <f>E$395*D15</f>
        <v>29.368610944076956</v>
      </c>
      <c r="I15" s="4">
        <f t="shared" si="0"/>
        <v>497.368610944077</v>
      </c>
      <c r="J15" s="2"/>
      <c r="K15" s="11"/>
      <c r="L15" s="2"/>
    </row>
    <row r="16" spans="1:12" ht="12.75">
      <c r="A16" s="2"/>
      <c r="B16" s="2"/>
      <c r="C16" s="2"/>
      <c r="D16" s="2"/>
      <c r="E16" s="2"/>
      <c r="F16" s="2"/>
      <c r="G16" s="2"/>
      <c r="H16" s="3">
        <f>E$395*D16</f>
        <v>0</v>
      </c>
      <c r="I16" s="5">
        <f>SUM(I12:I15)</f>
        <v>1795.474443776308</v>
      </c>
      <c r="J16" s="2">
        <v>1678</v>
      </c>
      <c r="K16" s="13">
        <f>J16-I16</f>
        <v>-117.47444377630791</v>
      </c>
      <c r="L16" s="2">
        <v>117</v>
      </c>
    </row>
    <row r="17" spans="1:12" ht="12.75">
      <c r="A17" s="2" t="s">
        <v>22</v>
      </c>
      <c r="B17" s="2" t="s">
        <v>23</v>
      </c>
      <c r="C17" s="2">
        <v>1</v>
      </c>
      <c r="D17" s="2">
        <v>5</v>
      </c>
      <c r="E17" s="2">
        <v>630</v>
      </c>
      <c r="F17" s="2">
        <v>15</v>
      </c>
      <c r="G17" s="2">
        <v>725</v>
      </c>
      <c r="H17" s="3">
        <f>E$395*D17</f>
        <v>146.84305472038477</v>
      </c>
      <c r="I17" s="4">
        <f t="shared" si="0"/>
        <v>871.8430547203848</v>
      </c>
      <c r="J17" s="2"/>
      <c r="K17" s="11"/>
      <c r="L17" s="2"/>
    </row>
    <row r="18" spans="1:12" ht="12.75">
      <c r="A18" s="2"/>
      <c r="B18" s="2"/>
      <c r="C18" s="2"/>
      <c r="D18" s="2"/>
      <c r="E18" s="2"/>
      <c r="F18" s="2"/>
      <c r="G18" s="2"/>
      <c r="H18" s="3">
        <f>E$395*D18</f>
        <v>0</v>
      </c>
      <c r="I18" s="5">
        <f>SUM(I17)</f>
        <v>871.8430547203848</v>
      </c>
      <c r="J18" s="2">
        <v>725</v>
      </c>
      <c r="K18" s="13">
        <f>J18-I18</f>
        <v>-146.84305472038477</v>
      </c>
      <c r="L18" s="2">
        <v>147</v>
      </c>
    </row>
    <row r="19" spans="1:12" ht="12.75">
      <c r="A19" s="2" t="s">
        <v>24</v>
      </c>
      <c r="B19" s="2" t="s">
        <v>25</v>
      </c>
      <c r="C19" s="2">
        <v>6</v>
      </c>
      <c r="D19" s="2">
        <v>6</v>
      </c>
      <c r="E19" s="2">
        <v>150</v>
      </c>
      <c r="F19" s="2">
        <v>15</v>
      </c>
      <c r="G19" s="2">
        <v>1035</v>
      </c>
      <c r="H19" s="3">
        <f>E$395*D19</f>
        <v>176.21166566446175</v>
      </c>
      <c r="I19" s="4">
        <f t="shared" si="0"/>
        <v>1211.2116656644616</v>
      </c>
      <c r="J19" s="2"/>
      <c r="K19" s="11"/>
      <c r="L19" s="2"/>
    </row>
    <row r="20" spans="1:12" ht="12.75">
      <c r="A20" s="2"/>
      <c r="B20" s="2"/>
      <c r="C20" s="2"/>
      <c r="D20" s="2"/>
      <c r="E20" s="2"/>
      <c r="F20" s="2"/>
      <c r="G20" s="2"/>
      <c r="H20" s="3">
        <f>E$395*D20</f>
        <v>0</v>
      </c>
      <c r="I20" s="5">
        <f>SUM(I19)</f>
        <v>1211.2116656644616</v>
      </c>
      <c r="J20" s="2">
        <v>1035</v>
      </c>
      <c r="K20" s="13">
        <f>J20-I20</f>
        <v>-176.21166566446163</v>
      </c>
      <c r="L20" s="2">
        <v>176</v>
      </c>
    </row>
    <row r="21" spans="1:12" ht="12.75">
      <c r="A21" s="2" t="s">
        <v>26</v>
      </c>
      <c r="B21" s="2" t="s">
        <v>12</v>
      </c>
      <c r="C21" s="2">
        <v>1</v>
      </c>
      <c r="D21" s="2">
        <v>1</v>
      </c>
      <c r="E21" s="2">
        <v>72.72</v>
      </c>
      <c r="F21" s="2">
        <v>15</v>
      </c>
      <c r="G21" s="2">
        <v>84</v>
      </c>
      <c r="H21" s="3">
        <f>E$395*D21</f>
        <v>29.368610944076956</v>
      </c>
      <c r="I21" s="4">
        <f t="shared" si="0"/>
        <v>113.36861094407695</v>
      </c>
      <c r="J21" s="2"/>
      <c r="K21" s="11"/>
      <c r="L21" s="2"/>
    </row>
    <row r="22" spans="1:12" ht="12.75">
      <c r="A22" s="2"/>
      <c r="B22" s="2"/>
      <c r="C22" s="2"/>
      <c r="D22" s="2"/>
      <c r="E22" s="2"/>
      <c r="F22" s="2"/>
      <c r="G22" s="2"/>
      <c r="H22" s="3">
        <f>E$395*D22</f>
        <v>0</v>
      </c>
      <c r="I22" s="5">
        <f>SUM(I21)</f>
        <v>113.36861094407695</v>
      </c>
      <c r="J22" s="2">
        <v>90</v>
      </c>
      <c r="K22" s="13">
        <f>J22-I22</f>
        <v>-23.36861094407695</v>
      </c>
      <c r="L22" s="2">
        <v>23</v>
      </c>
    </row>
    <row r="23" spans="1:12" ht="12.75">
      <c r="A23" s="2" t="s">
        <v>27</v>
      </c>
      <c r="B23" s="2" t="s">
        <v>28</v>
      </c>
      <c r="C23" s="2">
        <v>1</v>
      </c>
      <c r="D23" s="2">
        <v>1</v>
      </c>
      <c r="E23" s="2">
        <v>149.5</v>
      </c>
      <c r="F23" s="2">
        <v>15</v>
      </c>
      <c r="G23" s="2">
        <v>172</v>
      </c>
      <c r="H23" s="3">
        <f>E$395*D23</f>
        <v>29.368610944076956</v>
      </c>
      <c r="I23" s="4">
        <f t="shared" si="0"/>
        <v>201.36861094407695</v>
      </c>
      <c r="J23" s="2"/>
      <c r="K23" s="11"/>
      <c r="L23" s="2"/>
    </row>
    <row r="24" spans="1:12" ht="12.75">
      <c r="A24" s="2" t="s">
        <v>27</v>
      </c>
      <c r="B24" s="2" t="s">
        <v>29</v>
      </c>
      <c r="C24" s="2">
        <v>1</v>
      </c>
      <c r="D24" s="2">
        <v>0.22</v>
      </c>
      <c r="E24" s="2">
        <v>55</v>
      </c>
      <c r="F24" s="2">
        <v>15</v>
      </c>
      <c r="G24" s="2">
        <v>64</v>
      </c>
      <c r="H24" s="3">
        <f>E$395*D24</f>
        <v>6.4610944076969306</v>
      </c>
      <c r="I24" s="4">
        <f t="shared" si="0"/>
        <v>70.46109440769693</v>
      </c>
      <c r="J24" s="2"/>
      <c r="K24" s="11"/>
      <c r="L24" s="2"/>
    </row>
    <row r="25" spans="1:12" ht="12.75">
      <c r="A25" s="2" t="s">
        <v>27</v>
      </c>
      <c r="B25" s="2" t="s">
        <v>30</v>
      </c>
      <c r="C25" s="2">
        <v>1</v>
      </c>
      <c r="D25" s="2">
        <v>0.22</v>
      </c>
      <c r="E25" s="2">
        <v>55</v>
      </c>
      <c r="F25" s="2">
        <v>15</v>
      </c>
      <c r="G25" s="2">
        <v>64</v>
      </c>
      <c r="H25" s="3">
        <f>E$395*D25</f>
        <v>6.4610944076969306</v>
      </c>
      <c r="I25" s="4">
        <f t="shared" si="0"/>
        <v>70.46109440769693</v>
      </c>
      <c r="J25" s="2"/>
      <c r="K25" s="11"/>
      <c r="L25" s="2"/>
    </row>
    <row r="26" spans="1:12" ht="12.75">
      <c r="A26" s="2"/>
      <c r="B26" s="2"/>
      <c r="C26" s="2"/>
      <c r="D26" s="2"/>
      <c r="E26" s="2"/>
      <c r="F26" s="2"/>
      <c r="G26" s="2"/>
      <c r="H26" s="3">
        <f>E$395*D26</f>
        <v>0</v>
      </c>
      <c r="I26" s="5">
        <f>SUM(I23:I25)</f>
        <v>342.2907997594708</v>
      </c>
      <c r="J26" s="2">
        <v>300</v>
      </c>
      <c r="K26" s="13">
        <f>J26-I26</f>
        <v>-42.290799759470815</v>
      </c>
      <c r="L26" s="2">
        <v>42</v>
      </c>
    </row>
    <row r="27" spans="1:12" ht="12.75">
      <c r="A27" s="2" t="s">
        <v>31</v>
      </c>
      <c r="B27" s="2" t="s">
        <v>32</v>
      </c>
      <c r="C27" s="2">
        <v>1</v>
      </c>
      <c r="D27" s="2">
        <v>1</v>
      </c>
      <c r="E27" s="2">
        <v>72.72</v>
      </c>
      <c r="F27" s="2">
        <v>15</v>
      </c>
      <c r="G27" s="2">
        <v>84</v>
      </c>
      <c r="H27" s="3">
        <f>E$395*D27</f>
        <v>29.368610944076956</v>
      </c>
      <c r="I27" s="4">
        <f t="shared" si="0"/>
        <v>113.36861094407695</v>
      </c>
      <c r="J27" s="2"/>
      <c r="K27" s="11"/>
      <c r="L27" s="2"/>
    </row>
    <row r="28" spans="1:12" ht="12.75">
      <c r="A28" s="2" t="s">
        <v>31</v>
      </c>
      <c r="B28" s="2" t="s">
        <v>33</v>
      </c>
      <c r="C28" s="2">
        <v>1</v>
      </c>
      <c r="D28" s="2">
        <v>1</v>
      </c>
      <c r="E28" s="2">
        <v>406.95</v>
      </c>
      <c r="F28" s="2">
        <v>15</v>
      </c>
      <c r="G28" s="2">
        <v>468</v>
      </c>
      <c r="H28" s="3">
        <f>E$395*D28</f>
        <v>29.368610944076956</v>
      </c>
      <c r="I28" s="4">
        <f t="shared" si="0"/>
        <v>497.368610944077</v>
      </c>
      <c r="J28" s="2"/>
      <c r="K28" s="11"/>
      <c r="L28" s="2"/>
    </row>
    <row r="29" spans="1:12" ht="12.75">
      <c r="A29" s="2" t="s">
        <v>31</v>
      </c>
      <c r="B29" s="2" t="s">
        <v>34</v>
      </c>
      <c r="C29" s="2">
        <v>1</v>
      </c>
      <c r="D29" s="2">
        <v>1</v>
      </c>
      <c r="E29" s="2">
        <v>150</v>
      </c>
      <c r="F29" s="2">
        <v>15</v>
      </c>
      <c r="G29" s="2">
        <v>173</v>
      </c>
      <c r="H29" s="3">
        <f>E$395*D29</f>
        <v>29.368610944076956</v>
      </c>
      <c r="I29" s="4">
        <f t="shared" si="0"/>
        <v>202.36861094407695</v>
      </c>
      <c r="J29" s="2"/>
      <c r="K29" s="11"/>
      <c r="L29" s="2"/>
    </row>
    <row r="30" spans="1:12" ht="12.75">
      <c r="A30" s="2"/>
      <c r="B30" s="2"/>
      <c r="C30" s="2"/>
      <c r="D30" s="2"/>
      <c r="E30" s="2"/>
      <c r="F30" s="2"/>
      <c r="G30" s="2"/>
      <c r="H30" s="3">
        <f>E$395*D30</f>
        <v>0</v>
      </c>
      <c r="I30" s="5">
        <f>SUM(I27:I29)</f>
        <v>813.1058328322309</v>
      </c>
      <c r="J30" s="2">
        <v>725</v>
      </c>
      <c r="K30" s="4">
        <f>J30-I30</f>
        <v>-88.10583283223093</v>
      </c>
      <c r="L30" s="2"/>
    </row>
    <row r="31" spans="1:12" ht="12.75">
      <c r="A31" s="2" t="s">
        <v>35</v>
      </c>
      <c r="B31" s="2" t="s">
        <v>29</v>
      </c>
      <c r="C31" s="2">
        <v>1</v>
      </c>
      <c r="D31" s="2">
        <v>0.22</v>
      </c>
      <c r="E31" s="2">
        <v>55</v>
      </c>
      <c r="F31" s="2">
        <v>15</v>
      </c>
      <c r="G31" s="2">
        <v>64</v>
      </c>
      <c r="H31" s="3">
        <f>E$395*D31</f>
        <v>6.4610944076969306</v>
      </c>
      <c r="I31" s="4">
        <f t="shared" si="0"/>
        <v>70.46109440769693</v>
      </c>
      <c r="J31" s="2"/>
      <c r="K31" s="11"/>
      <c r="L31" s="2"/>
    </row>
    <row r="32" spans="1:12" ht="12.75">
      <c r="A32" s="2" t="s">
        <v>35</v>
      </c>
      <c r="B32" s="2" t="s">
        <v>25</v>
      </c>
      <c r="C32" s="2">
        <v>1</v>
      </c>
      <c r="D32" s="2">
        <v>1</v>
      </c>
      <c r="E32" s="2">
        <v>150</v>
      </c>
      <c r="F32" s="2">
        <v>15</v>
      </c>
      <c r="G32" s="2">
        <v>173</v>
      </c>
      <c r="H32" s="3">
        <f>E$395*D32</f>
        <v>29.368610944076956</v>
      </c>
      <c r="I32" s="4">
        <f t="shared" si="0"/>
        <v>202.36861094407695</v>
      </c>
      <c r="J32" s="2"/>
      <c r="K32" s="11"/>
      <c r="L32" s="2"/>
    </row>
    <row r="33" spans="1:12" ht="12.75">
      <c r="A33" s="2" t="s">
        <v>35</v>
      </c>
      <c r="B33" s="2" t="s">
        <v>36</v>
      </c>
      <c r="C33" s="2">
        <v>1</v>
      </c>
      <c r="D33" s="2">
        <v>1</v>
      </c>
      <c r="E33" s="2">
        <v>149.5</v>
      </c>
      <c r="F33" s="2">
        <v>15</v>
      </c>
      <c r="G33" s="2">
        <v>172</v>
      </c>
      <c r="H33" s="3">
        <f>E$395*D33</f>
        <v>29.368610944076956</v>
      </c>
      <c r="I33" s="4">
        <f t="shared" si="0"/>
        <v>201.36861094407695</v>
      </c>
      <c r="J33" s="2"/>
      <c r="K33" s="11"/>
      <c r="L33" s="2"/>
    </row>
    <row r="34" spans="1:12" ht="12.75">
      <c r="A34" s="2" t="s">
        <v>35</v>
      </c>
      <c r="B34" s="2" t="s">
        <v>37</v>
      </c>
      <c r="C34" s="2">
        <v>1</v>
      </c>
      <c r="D34" s="2">
        <v>1</v>
      </c>
      <c r="E34" s="2">
        <v>150</v>
      </c>
      <c r="F34" s="2">
        <v>15</v>
      </c>
      <c r="G34" s="2">
        <v>173</v>
      </c>
      <c r="H34" s="3">
        <f>E$395*D34</f>
        <v>29.368610944076956</v>
      </c>
      <c r="I34" s="4">
        <f t="shared" si="0"/>
        <v>202.36861094407695</v>
      </c>
      <c r="J34" s="2"/>
      <c r="K34" s="11"/>
      <c r="L34" s="2"/>
    </row>
    <row r="35" spans="1:12" ht="12.75">
      <c r="A35" s="2" t="s">
        <v>35</v>
      </c>
      <c r="B35" s="2" t="s">
        <v>38</v>
      </c>
      <c r="C35" s="2">
        <v>1</v>
      </c>
      <c r="D35" s="2">
        <v>1</v>
      </c>
      <c r="E35" s="2">
        <v>136.5</v>
      </c>
      <c r="F35" s="2">
        <v>15</v>
      </c>
      <c r="G35" s="2">
        <v>157</v>
      </c>
      <c r="H35" s="3">
        <f>E$395*D35</f>
        <v>29.368610944076956</v>
      </c>
      <c r="I35" s="4">
        <f t="shared" si="0"/>
        <v>186.36861094407695</v>
      </c>
      <c r="J35" s="2"/>
      <c r="K35" s="11"/>
      <c r="L35" s="2"/>
    </row>
    <row r="36" spans="1:12" ht="12.75">
      <c r="A36" s="2"/>
      <c r="B36" s="2"/>
      <c r="C36" s="2"/>
      <c r="D36" s="2"/>
      <c r="E36" s="2"/>
      <c r="F36" s="2"/>
      <c r="G36" s="2"/>
      <c r="H36" s="3">
        <f>E$395*D36</f>
        <v>0</v>
      </c>
      <c r="I36" s="5">
        <f>SUM(I31:I35)</f>
        <v>862.9355381840048</v>
      </c>
      <c r="J36" s="2">
        <v>739</v>
      </c>
      <c r="K36" s="4">
        <f>J36-I36</f>
        <v>-123.93553818400483</v>
      </c>
      <c r="L36" s="2"/>
    </row>
    <row r="37" spans="1:12" ht="12.75">
      <c r="A37" s="2" t="s">
        <v>39</v>
      </c>
      <c r="B37" s="2" t="s">
        <v>21</v>
      </c>
      <c r="C37" s="2">
        <v>1</v>
      </c>
      <c r="D37" s="2">
        <v>1</v>
      </c>
      <c r="E37" s="2">
        <v>406.95</v>
      </c>
      <c r="F37" s="2">
        <v>15</v>
      </c>
      <c r="G37" s="2">
        <v>468</v>
      </c>
      <c r="H37" s="3">
        <f>E$395*D37</f>
        <v>29.368610944076956</v>
      </c>
      <c r="I37" s="4">
        <f t="shared" si="0"/>
        <v>497.368610944077</v>
      </c>
      <c r="J37" s="2"/>
      <c r="K37" s="11"/>
      <c r="L37" s="2"/>
    </row>
    <row r="38" spans="1:12" ht="12.75">
      <c r="A38" s="2" t="s">
        <v>39</v>
      </c>
      <c r="B38" s="2" t="s">
        <v>25</v>
      </c>
      <c r="C38" s="2">
        <v>1</v>
      </c>
      <c r="D38" s="2">
        <v>1</v>
      </c>
      <c r="E38" s="2">
        <v>150</v>
      </c>
      <c r="F38" s="2">
        <v>15</v>
      </c>
      <c r="G38" s="2">
        <v>173</v>
      </c>
      <c r="H38" s="3">
        <f>E$395*D38</f>
        <v>29.368610944076956</v>
      </c>
      <c r="I38" s="4">
        <f t="shared" si="0"/>
        <v>202.36861094407695</v>
      </c>
      <c r="J38" s="2"/>
      <c r="K38" s="11"/>
      <c r="L38" s="2"/>
    </row>
    <row r="39" spans="1:12" ht="12.75">
      <c r="A39" s="2" t="s">
        <v>39</v>
      </c>
      <c r="B39" s="2" t="s">
        <v>25</v>
      </c>
      <c r="C39" s="2">
        <v>1</v>
      </c>
      <c r="D39" s="2">
        <v>1</v>
      </c>
      <c r="E39" s="2">
        <v>150</v>
      </c>
      <c r="F39" s="2">
        <v>15</v>
      </c>
      <c r="G39" s="2">
        <v>173</v>
      </c>
      <c r="H39" s="3">
        <f>E$395*D39</f>
        <v>29.368610944076956</v>
      </c>
      <c r="I39" s="4">
        <f t="shared" si="0"/>
        <v>202.36861094407695</v>
      </c>
      <c r="J39" s="2"/>
      <c r="K39" s="11"/>
      <c r="L39" s="2"/>
    </row>
    <row r="40" spans="1:12" ht="12.75">
      <c r="A40" s="2"/>
      <c r="B40" s="2"/>
      <c r="C40" s="2"/>
      <c r="D40" s="2"/>
      <c r="E40" s="2"/>
      <c r="F40" s="2"/>
      <c r="G40" s="2"/>
      <c r="H40" s="3">
        <f>E$395*D40</f>
        <v>0</v>
      </c>
      <c r="I40" s="5">
        <f>SUM(I37:I39)</f>
        <v>902.1058328322309</v>
      </c>
      <c r="J40" s="2">
        <v>814</v>
      </c>
      <c r="K40" s="13">
        <f>J40-I40</f>
        <v>-88.10583283223093</v>
      </c>
      <c r="L40" s="2">
        <v>88</v>
      </c>
    </row>
    <row r="41" spans="1:12" ht="12.75">
      <c r="A41" s="2" t="s">
        <v>40</v>
      </c>
      <c r="B41" s="2" t="s">
        <v>8</v>
      </c>
      <c r="C41" s="2">
        <v>1</v>
      </c>
      <c r="D41" s="2">
        <v>5</v>
      </c>
      <c r="E41" s="2">
        <v>670</v>
      </c>
      <c r="F41" s="2">
        <v>15</v>
      </c>
      <c r="G41" s="2">
        <v>771</v>
      </c>
      <c r="H41" s="3">
        <f>E$395*D41</f>
        <v>146.84305472038477</v>
      </c>
      <c r="I41" s="4">
        <f t="shared" si="0"/>
        <v>917.8430547203848</v>
      </c>
      <c r="J41" s="2"/>
      <c r="K41" s="11"/>
      <c r="L41" s="2"/>
    </row>
    <row r="42" spans="1:12" ht="12.75">
      <c r="A42" s="2" t="s">
        <v>40</v>
      </c>
      <c r="B42" s="2" t="s">
        <v>41</v>
      </c>
      <c r="C42" s="2">
        <v>1</v>
      </c>
      <c r="D42" s="2">
        <v>1</v>
      </c>
      <c r="E42" s="2">
        <v>349.3</v>
      </c>
      <c r="F42" s="2">
        <v>15</v>
      </c>
      <c r="G42" s="2">
        <v>402</v>
      </c>
      <c r="H42" s="3">
        <f>E$395*D42</f>
        <v>29.368610944076956</v>
      </c>
      <c r="I42" s="4">
        <f t="shared" si="0"/>
        <v>431.368610944077</v>
      </c>
      <c r="J42" s="2"/>
      <c r="K42" s="11"/>
      <c r="L42" s="2"/>
    </row>
    <row r="43" spans="1:12" ht="12.75">
      <c r="A43" s="2"/>
      <c r="B43" s="2"/>
      <c r="C43" s="2"/>
      <c r="D43" s="2"/>
      <c r="E43" s="2"/>
      <c r="F43" s="2"/>
      <c r="G43" s="2"/>
      <c r="H43" s="3">
        <f>E$395*D43</f>
        <v>0</v>
      </c>
      <c r="I43" s="5">
        <f>SUM(I41:I42)</f>
        <v>1349.2116656644616</v>
      </c>
      <c r="J43" s="2">
        <v>1173</v>
      </c>
      <c r="K43" s="4">
        <f>J43-I43</f>
        <v>-176.21166566446163</v>
      </c>
      <c r="L43" s="2"/>
    </row>
    <row r="44" spans="1:12" ht="12.75">
      <c r="A44" s="2" t="s">
        <v>42</v>
      </c>
      <c r="B44" s="2" t="s">
        <v>43</v>
      </c>
      <c r="C44" s="2">
        <v>1</v>
      </c>
      <c r="D44" s="2">
        <v>0.22</v>
      </c>
      <c r="E44" s="2">
        <v>55</v>
      </c>
      <c r="F44" s="2">
        <v>15</v>
      </c>
      <c r="G44" s="2">
        <v>64</v>
      </c>
      <c r="H44" s="3">
        <f>E$395*D44</f>
        <v>6.4610944076969306</v>
      </c>
      <c r="I44" s="4">
        <f t="shared" si="0"/>
        <v>70.46109440769693</v>
      </c>
      <c r="J44" s="2"/>
      <c r="K44" s="11"/>
      <c r="L44" s="2"/>
    </row>
    <row r="45" spans="1:12" ht="12.75">
      <c r="A45" s="2"/>
      <c r="B45" s="2"/>
      <c r="C45" s="2"/>
      <c r="D45" s="2"/>
      <c r="E45" s="2"/>
      <c r="F45" s="2"/>
      <c r="G45" s="2"/>
      <c r="H45" s="3">
        <f>E$395*D45</f>
        <v>0</v>
      </c>
      <c r="I45" s="5">
        <f>SUM(I44)</f>
        <v>70.46109440769693</v>
      </c>
      <c r="J45" s="2">
        <v>64</v>
      </c>
      <c r="K45" s="13">
        <f>J45-I45</f>
        <v>-6.461094407696933</v>
      </c>
      <c r="L45" s="2">
        <v>6</v>
      </c>
    </row>
    <row r="46" spans="1:12" ht="12.75">
      <c r="A46" s="2" t="s">
        <v>44</v>
      </c>
      <c r="B46" s="2" t="s">
        <v>45</v>
      </c>
      <c r="C46" s="2">
        <v>1</v>
      </c>
      <c r="D46" s="2">
        <v>1</v>
      </c>
      <c r="E46" s="2">
        <v>247.8</v>
      </c>
      <c r="F46" s="2">
        <v>15</v>
      </c>
      <c r="G46" s="2">
        <v>285</v>
      </c>
      <c r="H46" s="3">
        <f>E$395*D46</f>
        <v>29.368610944076956</v>
      </c>
      <c r="I46" s="4">
        <f t="shared" si="0"/>
        <v>314.368610944077</v>
      </c>
      <c r="J46" s="2"/>
      <c r="K46" s="11"/>
      <c r="L46" s="2"/>
    </row>
    <row r="47" spans="1:12" ht="12.75">
      <c r="A47" s="2" t="s">
        <v>44</v>
      </c>
      <c r="B47" s="2" t="s">
        <v>11</v>
      </c>
      <c r="C47" s="2">
        <v>1</v>
      </c>
      <c r="D47" s="2">
        <v>1</v>
      </c>
      <c r="E47" s="2">
        <v>189</v>
      </c>
      <c r="F47" s="2">
        <v>15</v>
      </c>
      <c r="G47" s="2">
        <v>218</v>
      </c>
      <c r="H47" s="3">
        <f>E$395*D47</f>
        <v>29.368610944076956</v>
      </c>
      <c r="I47" s="4">
        <f t="shared" si="0"/>
        <v>247.36861094407695</v>
      </c>
      <c r="J47" s="2"/>
      <c r="K47" s="11"/>
      <c r="L47" s="2"/>
    </row>
    <row r="48" spans="1:12" ht="12.75">
      <c r="A48" s="2"/>
      <c r="B48" s="2"/>
      <c r="C48" s="2"/>
      <c r="D48" s="2"/>
      <c r="E48" s="2"/>
      <c r="F48" s="2"/>
      <c r="G48" s="2"/>
      <c r="H48" s="3">
        <f>E$395*D48</f>
        <v>0</v>
      </c>
      <c r="I48" s="5">
        <f>SUM(I46:I47)</f>
        <v>561.737221888154</v>
      </c>
      <c r="J48" s="2">
        <v>503</v>
      </c>
      <c r="K48" s="13">
        <f>J48-I48</f>
        <v>-58.737221888153954</v>
      </c>
      <c r="L48" s="2">
        <v>59</v>
      </c>
    </row>
    <row r="49" spans="1:12" ht="12.75">
      <c r="A49" s="2" t="s">
        <v>46</v>
      </c>
      <c r="B49" s="2" t="s">
        <v>47</v>
      </c>
      <c r="C49" s="2">
        <v>1</v>
      </c>
      <c r="D49" s="2">
        <v>1</v>
      </c>
      <c r="E49" s="2">
        <v>150</v>
      </c>
      <c r="F49" s="2">
        <v>15</v>
      </c>
      <c r="G49" s="2">
        <v>173</v>
      </c>
      <c r="H49" s="3">
        <f>E$395*D49</f>
        <v>29.368610944076956</v>
      </c>
      <c r="I49" s="4">
        <f t="shared" si="0"/>
        <v>202.36861094407695</v>
      </c>
      <c r="J49" s="2"/>
      <c r="K49" s="11"/>
      <c r="L49" s="2"/>
    </row>
    <row r="50" spans="1:12" ht="12.75">
      <c r="A50" s="2" t="s">
        <v>46</v>
      </c>
      <c r="B50" s="2" t="s">
        <v>48</v>
      </c>
      <c r="C50" s="2">
        <v>1</v>
      </c>
      <c r="D50" s="2">
        <v>1</v>
      </c>
      <c r="E50" s="2">
        <v>450</v>
      </c>
      <c r="F50" s="2">
        <v>15</v>
      </c>
      <c r="G50" s="2">
        <v>518</v>
      </c>
      <c r="H50" s="3">
        <f>E$395*D50</f>
        <v>29.368610944076956</v>
      </c>
      <c r="I50" s="4">
        <f t="shared" si="0"/>
        <v>547.368610944077</v>
      </c>
      <c r="J50" s="2"/>
      <c r="K50" s="11"/>
      <c r="L50" s="2"/>
    </row>
    <row r="51" spans="1:12" ht="12.75">
      <c r="A51" s="2"/>
      <c r="B51" s="2"/>
      <c r="C51" s="2"/>
      <c r="D51" s="2"/>
      <c r="E51" s="2"/>
      <c r="F51" s="2"/>
      <c r="G51" s="2"/>
      <c r="H51" s="3">
        <f>E$395*D51</f>
        <v>0</v>
      </c>
      <c r="I51" s="5">
        <f>SUM(I49:I50)</f>
        <v>749.737221888154</v>
      </c>
      <c r="J51" s="2">
        <v>691</v>
      </c>
      <c r="K51" s="13">
        <f>J51-I51</f>
        <v>-58.737221888153954</v>
      </c>
      <c r="L51" s="2">
        <v>59</v>
      </c>
    </row>
    <row r="52" spans="1:12" ht="12.75">
      <c r="A52" s="2" t="s">
        <v>49</v>
      </c>
      <c r="B52" s="2" t="s">
        <v>50</v>
      </c>
      <c r="C52" s="2">
        <v>1</v>
      </c>
      <c r="D52" s="2">
        <v>1</v>
      </c>
      <c r="E52" s="2">
        <v>318.17</v>
      </c>
      <c r="F52" s="2">
        <v>15</v>
      </c>
      <c r="G52" s="2">
        <v>366</v>
      </c>
      <c r="H52" s="3">
        <f>E$395*D52</f>
        <v>29.368610944076956</v>
      </c>
      <c r="I52" s="4">
        <f t="shared" si="0"/>
        <v>395.368610944077</v>
      </c>
      <c r="J52" s="2"/>
      <c r="K52" s="11"/>
      <c r="L52" s="2"/>
    </row>
    <row r="53" spans="1:12" ht="12.75">
      <c r="A53" s="2"/>
      <c r="B53" s="2"/>
      <c r="C53" s="2"/>
      <c r="D53" s="2"/>
      <c r="E53" s="2"/>
      <c r="F53" s="2"/>
      <c r="G53" s="2"/>
      <c r="H53" s="3">
        <f>E$395*D53</f>
        <v>0</v>
      </c>
      <c r="I53" s="5">
        <f>SUM(I52)</f>
        <v>395.368610944077</v>
      </c>
      <c r="J53" s="2">
        <v>366</v>
      </c>
      <c r="K53" s="4">
        <f>J53-I53</f>
        <v>-29.368610944076977</v>
      </c>
      <c r="L53" s="2"/>
    </row>
    <row r="54" spans="1:12" ht="12.75">
      <c r="A54" s="2" t="s">
        <v>51</v>
      </c>
      <c r="B54" s="2" t="s">
        <v>30</v>
      </c>
      <c r="C54" s="2">
        <v>1</v>
      </c>
      <c r="D54" s="2">
        <v>0.22</v>
      </c>
      <c r="E54" s="2">
        <v>55</v>
      </c>
      <c r="F54" s="2">
        <v>15</v>
      </c>
      <c r="G54" s="2">
        <v>64</v>
      </c>
      <c r="H54" s="3">
        <f>E$395*D54</f>
        <v>6.4610944076969306</v>
      </c>
      <c r="I54" s="4">
        <f t="shared" si="0"/>
        <v>70.46109440769693</v>
      </c>
      <c r="J54" s="2"/>
      <c r="K54" s="11"/>
      <c r="L54" s="2"/>
    </row>
    <row r="55" spans="1:12" ht="12.75">
      <c r="A55" s="2" t="s">
        <v>51</v>
      </c>
      <c r="B55" s="2" t="s">
        <v>20</v>
      </c>
      <c r="C55" s="2">
        <v>1</v>
      </c>
      <c r="D55" s="2">
        <v>1</v>
      </c>
      <c r="E55" s="2">
        <v>201</v>
      </c>
      <c r="F55" s="2">
        <v>15</v>
      </c>
      <c r="G55" s="2">
        <v>232</v>
      </c>
      <c r="H55" s="3">
        <f>E$395*D55</f>
        <v>29.368610944076956</v>
      </c>
      <c r="I55" s="4">
        <f t="shared" si="0"/>
        <v>261.368610944077</v>
      </c>
      <c r="J55" s="2"/>
      <c r="K55" s="11"/>
      <c r="L55" s="2"/>
    </row>
    <row r="56" spans="1:12" ht="12.75">
      <c r="A56" s="2"/>
      <c r="B56" s="2"/>
      <c r="C56" s="2"/>
      <c r="D56" s="2"/>
      <c r="E56" s="2"/>
      <c r="F56" s="2"/>
      <c r="G56" s="2"/>
      <c r="H56" s="3">
        <f>E$395*D56</f>
        <v>0</v>
      </c>
      <c r="I56" s="5">
        <f>SUM(I54:I55)</f>
        <v>331.8297053517739</v>
      </c>
      <c r="J56" s="2">
        <v>360</v>
      </c>
      <c r="K56" s="4">
        <f>J56-I56</f>
        <v>28.170294648226104</v>
      </c>
      <c r="L56" s="2"/>
    </row>
    <row r="57" spans="1:12" ht="12.75">
      <c r="A57" s="2" t="s">
        <v>52</v>
      </c>
      <c r="B57" s="2" t="s">
        <v>53</v>
      </c>
      <c r="C57" s="2">
        <v>1</v>
      </c>
      <c r="D57" s="2">
        <v>1</v>
      </c>
      <c r="E57" s="2">
        <v>150</v>
      </c>
      <c r="F57" s="2">
        <v>15</v>
      </c>
      <c r="G57" s="2">
        <v>173</v>
      </c>
      <c r="H57" s="3">
        <f>E$395*D57</f>
        <v>29.368610944076956</v>
      </c>
      <c r="I57" s="4">
        <f t="shared" si="0"/>
        <v>202.36861094407695</v>
      </c>
      <c r="J57" s="2"/>
      <c r="K57" s="11"/>
      <c r="L57" s="2"/>
    </row>
    <row r="58" spans="1:12" ht="12.75">
      <c r="A58" s="2"/>
      <c r="B58" s="2"/>
      <c r="C58" s="2"/>
      <c r="D58" s="2"/>
      <c r="E58" s="2"/>
      <c r="F58" s="2"/>
      <c r="G58" s="2"/>
      <c r="H58" s="3">
        <f>E$395*D58</f>
        <v>0</v>
      </c>
      <c r="I58" s="5">
        <f>SUM(I57)</f>
        <v>202.36861094407695</v>
      </c>
      <c r="J58" s="2">
        <v>200</v>
      </c>
      <c r="K58" s="4">
        <f>J58-I58</f>
        <v>-2.3686109440769485</v>
      </c>
      <c r="L58" s="2"/>
    </row>
    <row r="59" spans="1:12" ht="12.75">
      <c r="A59" s="2" t="s">
        <v>54</v>
      </c>
      <c r="B59" s="2" t="s">
        <v>55</v>
      </c>
      <c r="C59" s="2">
        <v>1</v>
      </c>
      <c r="D59" s="2">
        <v>1</v>
      </c>
      <c r="E59" s="2">
        <v>182.55</v>
      </c>
      <c r="F59" s="2">
        <v>15</v>
      </c>
      <c r="G59" s="2">
        <v>210</v>
      </c>
      <c r="H59" s="3">
        <f>E$395*D59</f>
        <v>29.368610944076956</v>
      </c>
      <c r="I59" s="4">
        <f t="shared" si="0"/>
        <v>239.36861094407695</v>
      </c>
      <c r="J59" s="2"/>
      <c r="K59" s="11"/>
      <c r="L59" s="2"/>
    </row>
    <row r="60" spans="1:12" ht="12.75">
      <c r="A60" s="2"/>
      <c r="B60" s="2"/>
      <c r="C60" s="2"/>
      <c r="D60" s="2"/>
      <c r="E60" s="2"/>
      <c r="F60" s="2"/>
      <c r="G60" s="2"/>
      <c r="H60" s="3">
        <f>E$395*D60</f>
        <v>0</v>
      </c>
      <c r="I60" s="5">
        <f>SUM(I59)</f>
        <v>239.36861094407695</v>
      </c>
      <c r="J60" s="2">
        <v>210</v>
      </c>
      <c r="K60" s="13">
        <f>J60-I60</f>
        <v>-29.36861094407695</v>
      </c>
      <c r="L60" s="2">
        <v>29</v>
      </c>
    </row>
    <row r="61" spans="1:12" ht="12.75">
      <c r="A61" s="2" t="s">
        <v>56</v>
      </c>
      <c r="B61" s="2" t="s">
        <v>55</v>
      </c>
      <c r="C61" s="2">
        <v>1</v>
      </c>
      <c r="D61" s="2">
        <v>1</v>
      </c>
      <c r="E61" s="2">
        <v>182.55</v>
      </c>
      <c r="F61" s="2">
        <v>15</v>
      </c>
      <c r="G61" s="2">
        <v>210</v>
      </c>
      <c r="H61" s="3">
        <f>E$395*D61</f>
        <v>29.368610944076956</v>
      </c>
      <c r="I61" s="4">
        <f t="shared" si="0"/>
        <v>239.36861094407695</v>
      </c>
      <c r="J61" s="2"/>
      <c r="K61" s="11"/>
      <c r="L61" s="2"/>
    </row>
    <row r="62" spans="1:12" ht="12.75">
      <c r="A62" s="2" t="s">
        <v>56</v>
      </c>
      <c r="B62" s="2" t="s">
        <v>21</v>
      </c>
      <c r="C62" s="2">
        <v>1</v>
      </c>
      <c r="D62" s="2">
        <v>1</v>
      </c>
      <c r="E62" s="2">
        <v>406.95</v>
      </c>
      <c r="F62" s="2">
        <v>15</v>
      </c>
      <c r="G62" s="2">
        <v>468</v>
      </c>
      <c r="H62" s="3">
        <f>E$395*D62</f>
        <v>29.368610944076956</v>
      </c>
      <c r="I62" s="4">
        <f t="shared" si="0"/>
        <v>497.368610944077</v>
      </c>
      <c r="J62" s="2"/>
      <c r="K62" s="11"/>
      <c r="L62" s="2"/>
    </row>
    <row r="63" spans="1:12" ht="12.75">
      <c r="A63" s="2" t="s">
        <v>56</v>
      </c>
      <c r="B63" s="2" t="s">
        <v>57</v>
      </c>
      <c r="C63" s="2">
        <v>1</v>
      </c>
      <c r="D63" s="2">
        <v>1</v>
      </c>
      <c r="E63" s="2">
        <v>400</v>
      </c>
      <c r="F63" s="2">
        <v>15</v>
      </c>
      <c r="G63" s="2">
        <v>460</v>
      </c>
      <c r="H63" s="3">
        <f>E$395*D63</f>
        <v>29.368610944076956</v>
      </c>
      <c r="I63" s="4">
        <f t="shared" si="0"/>
        <v>489.368610944077</v>
      </c>
      <c r="J63" s="2"/>
      <c r="K63" s="11"/>
      <c r="L63" s="2"/>
    </row>
    <row r="64" spans="1:13" ht="12.75">
      <c r="A64" s="2"/>
      <c r="B64" s="2"/>
      <c r="C64" s="2"/>
      <c r="D64" s="2"/>
      <c r="E64" s="2"/>
      <c r="F64" s="2"/>
      <c r="G64" s="2"/>
      <c r="H64" s="3">
        <f>E$395*D64</f>
        <v>0</v>
      </c>
      <c r="I64" s="5">
        <f>SUM(I61:I63)</f>
        <v>1226.105832832231</v>
      </c>
      <c r="J64" s="2">
        <v>1138</v>
      </c>
      <c r="K64" s="13">
        <f>J64-I64</f>
        <v>-88.10583283223104</v>
      </c>
      <c r="L64" s="2">
        <v>88</v>
      </c>
      <c r="M64" s="10"/>
    </row>
    <row r="65" spans="1:12" ht="12.75">
      <c r="A65" s="2" t="s">
        <v>58</v>
      </c>
      <c r="B65" s="2" t="s">
        <v>59</v>
      </c>
      <c r="C65" s="2">
        <v>1</v>
      </c>
      <c r="D65" s="2">
        <v>1</v>
      </c>
      <c r="E65" s="2">
        <v>318.17</v>
      </c>
      <c r="F65" s="2">
        <v>15</v>
      </c>
      <c r="G65" s="2">
        <v>366</v>
      </c>
      <c r="H65" s="3">
        <f>E$395*D65</f>
        <v>29.368610944076956</v>
      </c>
      <c r="I65" s="4">
        <f t="shared" si="0"/>
        <v>395.368610944077</v>
      </c>
      <c r="J65" s="2"/>
      <c r="K65" s="11"/>
      <c r="L65" s="2"/>
    </row>
    <row r="66" spans="1:12" ht="12.75">
      <c r="A66" s="2"/>
      <c r="B66" s="2"/>
      <c r="C66" s="2"/>
      <c r="D66" s="2"/>
      <c r="E66" s="2"/>
      <c r="F66" s="2"/>
      <c r="G66" s="2"/>
      <c r="H66" s="3">
        <f>E$395*D66</f>
        <v>0</v>
      </c>
      <c r="I66" s="5">
        <f>SUM(I65)</f>
        <v>395.368610944077</v>
      </c>
      <c r="J66" s="2">
        <v>366</v>
      </c>
      <c r="K66" s="13">
        <f>J66-I66</f>
        <v>-29.368610944076977</v>
      </c>
      <c r="L66" s="2">
        <v>29</v>
      </c>
    </row>
    <row r="67" spans="1:12" ht="12.75">
      <c r="A67" s="2" t="s">
        <v>60</v>
      </c>
      <c r="B67" s="2" t="s">
        <v>55</v>
      </c>
      <c r="C67" s="2">
        <v>1</v>
      </c>
      <c r="D67" s="2">
        <v>1</v>
      </c>
      <c r="E67" s="2">
        <v>182.55</v>
      </c>
      <c r="F67" s="2">
        <v>15</v>
      </c>
      <c r="G67" s="2">
        <v>210</v>
      </c>
      <c r="H67" s="3">
        <f>E$395*D67</f>
        <v>29.368610944076956</v>
      </c>
      <c r="I67" s="4">
        <f aca="true" t="shared" si="1" ref="I67:I130">H67+G67</f>
        <v>239.36861094407695</v>
      </c>
      <c r="J67" s="2"/>
      <c r="K67" s="11"/>
      <c r="L67" s="2"/>
    </row>
    <row r="68" spans="1:12" ht="12.75">
      <c r="A68" s="2" t="s">
        <v>60</v>
      </c>
      <c r="B68" s="2" t="s">
        <v>20</v>
      </c>
      <c r="C68" s="2">
        <v>1</v>
      </c>
      <c r="D68" s="2">
        <v>1</v>
      </c>
      <c r="E68" s="2">
        <v>201</v>
      </c>
      <c r="F68" s="2">
        <v>15</v>
      </c>
      <c r="G68" s="2">
        <v>232</v>
      </c>
      <c r="H68" s="3">
        <f>E$395*D68</f>
        <v>29.368610944076956</v>
      </c>
      <c r="I68" s="4">
        <f t="shared" si="1"/>
        <v>261.368610944077</v>
      </c>
      <c r="J68" s="2"/>
      <c r="K68" s="11"/>
      <c r="L68" s="2"/>
    </row>
    <row r="69" spans="1:12" ht="12.75">
      <c r="A69" s="2" t="s">
        <v>60</v>
      </c>
      <c r="B69" s="2" t="s">
        <v>61</v>
      </c>
      <c r="C69" s="2">
        <v>1</v>
      </c>
      <c r="D69" s="2">
        <v>1</v>
      </c>
      <c r="E69" s="2">
        <v>189</v>
      </c>
      <c r="F69" s="2">
        <v>15</v>
      </c>
      <c r="G69" s="2">
        <v>218</v>
      </c>
      <c r="H69" s="3">
        <f>E$395*D69</f>
        <v>29.368610944076956</v>
      </c>
      <c r="I69" s="4">
        <f t="shared" si="1"/>
        <v>247.36861094407695</v>
      </c>
      <c r="J69" s="2"/>
      <c r="K69" s="11"/>
      <c r="L69" s="2"/>
    </row>
    <row r="70" spans="1:12" ht="12.75">
      <c r="A70" s="2"/>
      <c r="B70" s="2"/>
      <c r="C70" s="2"/>
      <c r="D70" s="2"/>
      <c r="E70" s="2"/>
      <c r="F70" s="2"/>
      <c r="G70" s="2"/>
      <c r="H70" s="3">
        <f>E$395*D70</f>
        <v>0</v>
      </c>
      <c r="I70" s="5">
        <f>SUM(I67:I69)</f>
        <v>748.1058328322309</v>
      </c>
      <c r="J70" s="2">
        <v>660</v>
      </c>
      <c r="K70" s="13">
        <f>J70-I70</f>
        <v>-88.10583283223093</v>
      </c>
      <c r="L70" s="2">
        <v>88</v>
      </c>
    </row>
    <row r="71" spans="1:12" ht="12.75">
      <c r="A71" s="2" t="s">
        <v>62</v>
      </c>
      <c r="B71" s="2" t="s">
        <v>25</v>
      </c>
      <c r="C71" s="2">
        <v>1</v>
      </c>
      <c r="D71" s="2">
        <v>1</v>
      </c>
      <c r="E71" s="2">
        <v>150</v>
      </c>
      <c r="F71" s="2">
        <v>15</v>
      </c>
      <c r="G71" s="2">
        <v>173</v>
      </c>
      <c r="H71" s="3">
        <f>E$395*D71</f>
        <v>29.368610944076956</v>
      </c>
      <c r="I71" s="4">
        <f t="shared" si="1"/>
        <v>202.36861094407695</v>
      </c>
      <c r="J71" s="2"/>
      <c r="K71" s="11"/>
      <c r="L71" s="2"/>
    </row>
    <row r="72" spans="1:12" ht="12.75">
      <c r="A72" s="2" t="s">
        <v>62</v>
      </c>
      <c r="B72" s="2" t="s">
        <v>63</v>
      </c>
      <c r="C72" s="2">
        <v>1</v>
      </c>
      <c r="D72" s="2">
        <v>0.22</v>
      </c>
      <c r="E72" s="2">
        <v>55</v>
      </c>
      <c r="F72" s="2">
        <v>15</v>
      </c>
      <c r="G72" s="2">
        <v>64</v>
      </c>
      <c r="H72" s="3">
        <f>E$395*D72</f>
        <v>6.4610944076969306</v>
      </c>
      <c r="I72" s="4">
        <f t="shared" si="1"/>
        <v>70.46109440769693</v>
      </c>
      <c r="J72" s="2"/>
      <c r="K72" s="11"/>
      <c r="L72" s="2"/>
    </row>
    <row r="73" spans="1:12" ht="12.75">
      <c r="A73" s="2" t="s">
        <v>62</v>
      </c>
      <c r="B73" s="2" t="s">
        <v>32</v>
      </c>
      <c r="C73" s="2">
        <v>1</v>
      </c>
      <c r="D73" s="2">
        <v>1</v>
      </c>
      <c r="E73" s="2">
        <v>72.72</v>
      </c>
      <c r="F73" s="2">
        <v>15</v>
      </c>
      <c r="G73" s="2">
        <v>84</v>
      </c>
      <c r="H73" s="3">
        <f>E$395*D73</f>
        <v>29.368610944076956</v>
      </c>
      <c r="I73" s="4">
        <f t="shared" si="1"/>
        <v>113.36861094407695</v>
      </c>
      <c r="J73" s="2"/>
      <c r="K73" s="11"/>
      <c r="L73" s="2"/>
    </row>
    <row r="74" spans="1:12" ht="12.75">
      <c r="A74" s="2"/>
      <c r="B74" s="2"/>
      <c r="C74" s="2"/>
      <c r="D74" s="2"/>
      <c r="E74" s="2"/>
      <c r="F74" s="2"/>
      <c r="G74" s="2"/>
      <c r="H74" s="3">
        <f>E$395*D74</f>
        <v>0</v>
      </c>
      <c r="I74" s="5">
        <f>SUM(I71:I73)</f>
        <v>386.1983162958509</v>
      </c>
      <c r="J74" s="2">
        <v>321</v>
      </c>
      <c r="K74" s="13">
        <f>J74-I74</f>
        <v>-65.19831629585087</v>
      </c>
      <c r="L74" s="2">
        <v>65</v>
      </c>
    </row>
    <row r="75" spans="1:12" ht="12.75">
      <c r="A75" s="2" t="s">
        <v>64</v>
      </c>
      <c r="B75" s="2" t="s">
        <v>65</v>
      </c>
      <c r="C75" s="2">
        <v>1</v>
      </c>
      <c r="D75" s="2">
        <v>1</v>
      </c>
      <c r="E75" s="2">
        <v>165</v>
      </c>
      <c r="F75" s="2">
        <v>15</v>
      </c>
      <c r="G75" s="2">
        <v>190</v>
      </c>
      <c r="H75" s="3">
        <f>E$395*D75</f>
        <v>29.368610944076956</v>
      </c>
      <c r="I75" s="4">
        <f t="shared" si="1"/>
        <v>219.36861094407695</v>
      </c>
      <c r="J75" s="2"/>
      <c r="K75" s="11"/>
      <c r="L75" s="2"/>
    </row>
    <row r="76" spans="1:12" ht="12.75">
      <c r="A76" s="2" t="s">
        <v>64</v>
      </c>
      <c r="B76" s="2" t="s">
        <v>66</v>
      </c>
      <c r="C76" s="2">
        <v>1</v>
      </c>
      <c r="D76" s="2">
        <v>1</v>
      </c>
      <c r="E76" s="2">
        <v>165</v>
      </c>
      <c r="F76" s="2">
        <v>15</v>
      </c>
      <c r="G76" s="2">
        <v>190</v>
      </c>
      <c r="H76" s="3">
        <f>E$395*D76</f>
        <v>29.368610944076956</v>
      </c>
      <c r="I76" s="4">
        <f t="shared" si="1"/>
        <v>219.36861094407695</v>
      </c>
      <c r="J76" s="2"/>
      <c r="K76" s="11"/>
      <c r="L76" s="2"/>
    </row>
    <row r="77" spans="1:12" ht="12.75">
      <c r="A77" s="2"/>
      <c r="B77" s="2"/>
      <c r="C77" s="2"/>
      <c r="D77" s="2"/>
      <c r="E77" s="2"/>
      <c r="F77" s="2"/>
      <c r="G77" s="2"/>
      <c r="H77" s="3">
        <f>E$395*D77</f>
        <v>0</v>
      </c>
      <c r="I77" s="5">
        <f>SUM(I75:I76)</f>
        <v>438.7372218881539</v>
      </c>
      <c r="J77" s="2">
        <v>380</v>
      </c>
      <c r="K77" s="13">
        <f>J77-I77</f>
        <v>-58.7372218881539</v>
      </c>
      <c r="L77" s="2">
        <v>59</v>
      </c>
    </row>
    <row r="78" spans="1:12" ht="12.75">
      <c r="A78" s="2" t="s">
        <v>67</v>
      </c>
      <c r="B78" s="2" t="s">
        <v>11</v>
      </c>
      <c r="C78" s="2">
        <v>1</v>
      </c>
      <c r="D78" s="2">
        <v>1</v>
      </c>
      <c r="E78" s="2">
        <v>189</v>
      </c>
      <c r="F78" s="2">
        <v>15</v>
      </c>
      <c r="G78" s="2">
        <v>218</v>
      </c>
      <c r="H78" s="3">
        <f>E$395*D78</f>
        <v>29.368610944076956</v>
      </c>
      <c r="I78" s="4">
        <f t="shared" si="1"/>
        <v>247.36861094407695</v>
      </c>
      <c r="J78" s="2"/>
      <c r="K78" s="11"/>
      <c r="L78" s="2"/>
    </row>
    <row r="79" spans="1:12" ht="12.75">
      <c r="A79" s="2"/>
      <c r="B79" s="2"/>
      <c r="C79" s="2"/>
      <c r="D79" s="2"/>
      <c r="E79" s="2"/>
      <c r="F79" s="2"/>
      <c r="G79" s="2"/>
      <c r="H79" s="3">
        <f>E$395*D79</f>
        <v>0</v>
      </c>
      <c r="I79" s="5">
        <f>SUM(I78)</f>
        <v>247.36861094407695</v>
      </c>
      <c r="J79" s="2">
        <v>218</v>
      </c>
      <c r="K79" s="4">
        <f>J79-I79</f>
        <v>-29.36861094407695</v>
      </c>
      <c r="L79" s="2"/>
    </row>
    <row r="80" spans="1:12" ht="12.75">
      <c r="A80" s="2" t="s">
        <v>68</v>
      </c>
      <c r="B80" s="2" t="s">
        <v>69</v>
      </c>
      <c r="C80" s="2">
        <v>1</v>
      </c>
      <c r="D80" s="2">
        <v>1</v>
      </c>
      <c r="E80" s="2">
        <v>166.4</v>
      </c>
      <c r="F80" s="2">
        <v>15</v>
      </c>
      <c r="G80" s="2">
        <v>192</v>
      </c>
      <c r="H80" s="3">
        <f>E$395*D80</f>
        <v>29.368610944076956</v>
      </c>
      <c r="I80" s="4">
        <f t="shared" si="1"/>
        <v>221.36861094407695</v>
      </c>
      <c r="J80" s="2"/>
      <c r="K80" s="11"/>
      <c r="L80" s="2"/>
    </row>
    <row r="81" spans="1:12" ht="12.75">
      <c r="A81" s="2" t="s">
        <v>68</v>
      </c>
      <c r="B81" s="2" t="s">
        <v>70</v>
      </c>
      <c r="C81" s="2">
        <v>1</v>
      </c>
      <c r="D81" s="2">
        <v>1</v>
      </c>
      <c r="E81" s="2">
        <v>136.5</v>
      </c>
      <c r="F81" s="2">
        <v>15</v>
      </c>
      <c r="G81" s="2">
        <v>157</v>
      </c>
      <c r="H81" s="3">
        <f>E$395*D81</f>
        <v>29.368610944076956</v>
      </c>
      <c r="I81" s="4">
        <f t="shared" si="1"/>
        <v>186.36861094407695</v>
      </c>
      <c r="J81" s="2"/>
      <c r="K81" s="11"/>
      <c r="L81" s="2"/>
    </row>
    <row r="82" spans="1:12" ht="12.75">
      <c r="A82" s="2" t="s">
        <v>68</v>
      </c>
      <c r="B82" s="2" t="s">
        <v>8</v>
      </c>
      <c r="C82" s="2">
        <v>1</v>
      </c>
      <c r="D82" s="2">
        <v>5</v>
      </c>
      <c r="E82" s="2">
        <v>670</v>
      </c>
      <c r="F82" s="2">
        <v>15</v>
      </c>
      <c r="G82" s="2">
        <v>771</v>
      </c>
      <c r="H82" s="3">
        <f>E$395*D82</f>
        <v>146.84305472038477</v>
      </c>
      <c r="I82" s="4">
        <f t="shared" si="1"/>
        <v>917.8430547203848</v>
      </c>
      <c r="J82" s="2"/>
      <c r="K82" s="11"/>
      <c r="L82" s="2"/>
    </row>
    <row r="83" spans="1:12" ht="12.75">
      <c r="A83" s="2"/>
      <c r="B83" s="2"/>
      <c r="C83" s="2"/>
      <c r="D83" s="2"/>
      <c r="E83" s="2"/>
      <c r="F83" s="2"/>
      <c r="G83" s="2"/>
      <c r="H83" s="3">
        <f>E$395*D83</f>
        <v>0</v>
      </c>
      <c r="I83" s="5">
        <f>SUM(I80:I82)</f>
        <v>1325.5802766085387</v>
      </c>
      <c r="J83" s="2">
        <v>1120</v>
      </c>
      <c r="K83" s="13">
        <f>J83-I83</f>
        <v>-205.58027660853872</v>
      </c>
      <c r="L83" s="2">
        <v>206</v>
      </c>
    </row>
    <row r="84" spans="1:12" ht="12.75">
      <c r="A84" s="2" t="s">
        <v>71</v>
      </c>
      <c r="B84" s="2" t="s">
        <v>53</v>
      </c>
      <c r="C84" s="2">
        <v>1</v>
      </c>
      <c r="D84" s="2">
        <v>1</v>
      </c>
      <c r="E84" s="2">
        <v>150</v>
      </c>
      <c r="F84" s="2">
        <v>15</v>
      </c>
      <c r="G84" s="2">
        <v>173</v>
      </c>
      <c r="H84" s="3">
        <f>E$395*D84</f>
        <v>29.368610944076956</v>
      </c>
      <c r="I84" s="4">
        <f t="shared" si="1"/>
        <v>202.36861094407695</v>
      </c>
      <c r="J84" s="2"/>
      <c r="K84" s="11"/>
      <c r="L84" s="2"/>
    </row>
    <row r="85" spans="1:12" ht="12.75">
      <c r="A85" s="2" t="s">
        <v>71</v>
      </c>
      <c r="B85" s="2" t="s">
        <v>72</v>
      </c>
      <c r="C85" s="2">
        <v>3</v>
      </c>
      <c r="D85" s="2">
        <v>3</v>
      </c>
      <c r="E85" s="2">
        <v>626.07</v>
      </c>
      <c r="F85" s="2">
        <v>15</v>
      </c>
      <c r="G85" s="2">
        <v>2160</v>
      </c>
      <c r="H85" s="3">
        <f>E$395*D85</f>
        <v>88.10583283223087</v>
      </c>
      <c r="I85" s="4">
        <f t="shared" si="1"/>
        <v>2248.105832832231</v>
      </c>
      <c r="J85" s="2"/>
      <c r="K85" s="11"/>
      <c r="L85" s="2"/>
    </row>
    <row r="86" spans="1:12" ht="12.75">
      <c r="A86" s="2" t="s">
        <v>71</v>
      </c>
      <c r="B86" s="2" t="s">
        <v>73</v>
      </c>
      <c r="C86" s="2">
        <v>1</v>
      </c>
      <c r="D86" s="2">
        <v>0.22</v>
      </c>
      <c r="E86" s="2">
        <v>55</v>
      </c>
      <c r="F86" s="2">
        <v>15</v>
      </c>
      <c r="G86" s="2">
        <v>64</v>
      </c>
      <c r="H86" s="3">
        <f>E$395*D86</f>
        <v>6.4610944076969306</v>
      </c>
      <c r="I86" s="4">
        <f t="shared" si="1"/>
        <v>70.46109440769693</v>
      </c>
      <c r="J86" s="2"/>
      <c r="K86" s="11"/>
      <c r="L86" s="2"/>
    </row>
    <row r="87" spans="1:12" ht="12.75">
      <c r="A87" s="2" t="s">
        <v>71</v>
      </c>
      <c r="B87" s="2" t="s">
        <v>74</v>
      </c>
      <c r="C87" s="2">
        <v>1</v>
      </c>
      <c r="D87" s="2">
        <v>1</v>
      </c>
      <c r="E87" s="2">
        <v>349.3</v>
      </c>
      <c r="F87" s="2">
        <v>15</v>
      </c>
      <c r="G87" s="2">
        <v>402</v>
      </c>
      <c r="H87" s="3">
        <f>E$395*D87</f>
        <v>29.368610944076956</v>
      </c>
      <c r="I87" s="4">
        <f t="shared" si="1"/>
        <v>431.368610944077</v>
      </c>
      <c r="J87" s="2"/>
      <c r="K87" s="11"/>
      <c r="L87" s="2"/>
    </row>
    <row r="88" spans="1:12" ht="12.75">
      <c r="A88" s="2" t="s">
        <v>71</v>
      </c>
      <c r="B88" s="2" t="s">
        <v>75</v>
      </c>
      <c r="C88" s="2">
        <v>1</v>
      </c>
      <c r="D88" s="2">
        <v>1</v>
      </c>
      <c r="E88" s="2">
        <v>586.95</v>
      </c>
      <c r="F88" s="2">
        <v>15</v>
      </c>
      <c r="G88" s="2">
        <v>675</v>
      </c>
      <c r="H88" s="3">
        <f>E$395*D88</f>
        <v>29.368610944076956</v>
      </c>
      <c r="I88" s="4">
        <f t="shared" si="1"/>
        <v>704.368610944077</v>
      </c>
      <c r="J88" s="2"/>
      <c r="K88" s="11"/>
      <c r="L88" s="2"/>
    </row>
    <row r="89" spans="1:12" ht="12.75">
      <c r="A89" s="2" t="s">
        <v>71</v>
      </c>
      <c r="B89" s="2" t="s">
        <v>76</v>
      </c>
      <c r="C89" s="2">
        <v>2</v>
      </c>
      <c r="D89" s="2">
        <v>2</v>
      </c>
      <c r="E89" s="2">
        <v>72.72</v>
      </c>
      <c r="F89" s="2">
        <v>15</v>
      </c>
      <c r="G89" s="2">
        <v>168</v>
      </c>
      <c r="H89" s="3">
        <f>E$395*D89</f>
        <v>58.73722188815391</v>
      </c>
      <c r="I89" s="4">
        <f t="shared" si="1"/>
        <v>226.7372218881539</v>
      </c>
      <c r="J89" s="2"/>
      <c r="K89" s="11"/>
      <c r="L89" s="2"/>
    </row>
    <row r="90" spans="1:12" ht="12.75">
      <c r="A90" s="2" t="s">
        <v>71</v>
      </c>
      <c r="B90" s="2" t="s">
        <v>72</v>
      </c>
      <c r="C90" s="2">
        <v>1</v>
      </c>
      <c r="D90" s="2">
        <v>1</v>
      </c>
      <c r="E90" s="2">
        <v>626.07</v>
      </c>
      <c r="F90" s="2">
        <v>15</v>
      </c>
      <c r="G90" s="2">
        <v>720</v>
      </c>
      <c r="H90" s="3">
        <f>E$395*D90</f>
        <v>29.368610944076956</v>
      </c>
      <c r="I90" s="4">
        <f t="shared" si="1"/>
        <v>749.368610944077</v>
      </c>
      <c r="J90" s="2"/>
      <c r="K90" s="11"/>
      <c r="L90" s="2"/>
    </row>
    <row r="91" spans="1:12" ht="12.75">
      <c r="A91" s="2"/>
      <c r="B91" s="2"/>
      <c r="C91" s="2"/>
      <c r="D91" s="2"/>
      <c r="E91" s="2"/>
      <c r="F91" s="2"/>
      <c r="G91" s="2"/>
      <c r="H91" s="3">
        <f>E$395*D91</f>
        <v>0</v>
      </c>
      <c r="I91" s="5">
        <f>SUM(I84:I90)</f>
        <v>4632.778592904389</v>
      </c>
      <c r="J91" s="2">
        <v>4362</v>
      </c>
      <c r="K91" s="13">
        <f>J91-I91</f>
        <v>-270.77859290438937</v>
      </c>
      <c r="L91" s="2">
        <v>271</v>
      </c>
    </row>
    <row r="92" spans="1:12" ht="12.75">
      <c r="A92" s="2" t="s">
        <v>77</v>
      </c>
      <c r="B92" s="2" t="s">
        <v>50</v>
      </c>
      <c r="C92" s="2">
        <v>1</v>
      </c>
      <c r="D92" s="2">
        <v>1</v>
      </c>
      <c r="E92" s="2">
        <v>318.17</v>
      </c>
      <c r="F92" s="2">
        <v>15</v>
      </c>
      <c r="G92" s="2">
        <v>366</v>
      </c>
      <c r="H92" s="3">
        <f>E$395*D92</f>
        <v>29.368610944076956</v>
      </c>
      <c r="I92" s="4">
        <f t="shared" si="1"/>
        <v>395.368610944077</v>
      </c>
      <c r="J92" s="2"/>
      <c r="K92" s="11"/>
      <c r="L92" s="2"/>
    </row>
    <row r="93" spans="1:12" ht="12.75">
      <c r="A93" s="2"/>
      <c r="B93" s="2"/>
      <c r="C93" s="2"/>
      <c r="D93" s="2"/>
      <c r="E93" s="2"/>
      <c r="F93" s="2"/>
      <c r="G93" s="2"/>
      <c r="H93" s="3">
        <f>E$395*D93</f>
        <v>0</v>
      </c>
      <c r="I93" s="5">
        <f>SUM(I92)</f>
        <v>395.368610944077</v>
      </c>
      <c r="J93" s="2"/>
      <c r="K93" s="11"/>
      <c r="L93" s="2"/>
    </row>
    <row r="94" spans="1:12" ht="12.75">
      <c r="A94" s="2" t="s">
        <v>78</v>
      </c>
      <c r="B94" s="2" t="s">
        <v>79</v>
      </c>
      <c r="C94" s="2">
        <v>1</v>
      </c>
      <c r="D94" s="2">
        <v>1</v>
      </c>
      <c r="E94" s="2">
        <v>201</v>
      </c>
      <c r="F94" s="2">
        <v>15</v>
      </c>
      <c r="G94" s="2">
        <v>232</v>
      </c>
      <c r="H94" s="3">
        <f>E$395*D94</f>
        <v>29.368610944076956</v>
      </c>
      <c r="I94" s="4">
        <f t="shared" si="1"/>
        <v>261.368610944077</v>
      </c>
      <c r="J94" s="2"/>
      <c r="K94" s="11"/>
      <c r="L94" s="2"/>
    </row>
    <row r="95" spans="1:12" ht="12.75">
      <c r="A95" s="2"/>
      <c r="B95" s="2"/>
      <c r="C95" s="2"/>
      <c r="D95" s="2"/>
      <c r="E95" s="2"/>
      <c r="F95" s="2"/>
      <c r="G95" s="2"/>
      <c r="H95" s="3">
        <f>E$395*D95</f>
        <v>0</v>
      </c>
      <c r="I95" s="5">
        <f>SUM(I94)</f>
        <v>261.368610944077</v>
      </c>
      <c r="J95" s="2">
        <v>232</v>
      </c>
      <c r="K95" s="4">
        <f>J95-I95</f>
        <v>-29.368610944076977</v>
      </c>
      <c r="L95" s="2"/>
    </row>
    <row r="96" spans="1:12" ht="12.75">
      <c r="A96" s="2" t="s">
        <v>80</v>
      </c>
      <c r="B96" s="2" t="s">
        <v>81</v>
      </c>
      <c r="C96" s="2">
        <v>1</v>
      </c>
      <c r="D96" s="2">
        <v>1</v>
      </c>
      <c r="E96" s="2">
        <v>165</v>
      </c>
      <c r="F96" s="2">
        <v>15</v>
      </c>
      <c r="G96" s="2">
        <v>190</v>
      </c>
      <c r="H96" s="3">
        <f>E$395*D96</f>
        <v>29.368610944076956</v>
      </c>
      <c r="I96" s="4">
        <f t="shared" si="1"/>
        <v>219.36861094407695</v>
      </c>
      <c r="J96" s="2"/>
      <c r="K96" s="11"/>
      <c r="L96" s="2"/>
    </row>
    <row r="97" spans="1:12" ht="12.75">
      <c r="A97" s="2"/>
      <c r="B97" s="2"/>
      <c r="C97" s="2"/>
      <c r="D97" s="2"/>
      <c r="E97" s="2"/>
      <c r="F97" s="2"/>
      <c r="G97" s="2"/>
      <c r="H97" s="3">
        <f>E$395*D97</f>
        <v>0</v>
      </c>
      <c r="I97" s="5">
        <f>SUM(I96)</f>
        <v>219.36861094407695</v>
      </c>
      <c r="J97" s="2">
        <v>190</v>
      </c>
      <c r="K97" s="4">
        <f>J97-I97</f>
        <v>-29.36861094407695</v>
      </c>
      <c r="L97" s="2"/>
    </row>
    <row r="98" spans="1:12" ht="12.75">
      <c r="A98" s="2" t="s">
        <v>82</v>
      </c>
      <c r="B98" s="2" t="s">
        <v>11</v>
      </c>
      <c r="C98" s="2">
        <v>1</v>
      </c>
      <c r="D98" s="2">
        <v>1</v>
      </c>
      <c r="E98" s="2">
        <v>189</v>
      </c>
      <c r="F98" s="2">
        <v>15</v>
      </c>
      <c r="G98" s="2">
        <v>218</v>
      </c>
      <c r="H98" s="3">
        <f>E$395*D98</f>
        <v>29.368610944076956</v>
      </c>
      <c r="I98" s="4">
        <f t="shared" si="1"/>
        <v>247.36861094407695</v>
      </c>
      <c r="J98" s="2"/>
      <c r="K98" s="11"/>
      <c r="L98" s="2"/>
    </row>
    <row r="99" spans="1:12" ht="12.75">
      <c r="A99" s="2" t="s">
        <v>82</v>
      </c>
      <c r="B99" s="2" t="s">
        <v>55</v>
      </c>
      <c r="C99" s="2">
        <v>1</v>
      </c>
      <c r="D99" s="2">
        <v>1</v>
      </c>
      <c r="E99" s="2">
        <v>182.55</v>
      </c>
      <c r="F99" s="2">
        <v>15</v>
      </c>
      <c r="G99" s="2">
        <v>210</v>
      </c>
      <c r="H99" s="3">
        <f>E$395*D99</f>
        <v>29.368610944076956</v>
      </c>
      <c r="I99" s="4">
        <f t="shared" si="1"/>
        <v>239.36861094407695</v>
      </c>
      <c r="J99" s="2"/>
      <c r="K99" s="11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3">
        <f>E$395*D100</f>
        <v>0</v>
      </c>
      <c r="I100" s="5">
        <f>SUM(I98:I99)</f>
        <v>486.7372218881539</v>
      </c>
      <c r="J100" s="2">
        <v>428</v>
      </c>
      <c r="K100" s="13">
        <f>J100-I100</f>
        <v>-58.7372218881539</v>
      </c>
      <c r="L100" s="2">
        <v>59</v>
      </c>
    </row>
    <row r="101" spans="1:12" ht="12.75">
      <c r="A101" s="2" t="s">
        <v>83</v>
      </c>
      <c r="B101" s="2" t="s">
        <v>84</v>
      </c>
      <c r="C101" s="2">
        <v>2</v>
      </c>
      <c r="D101" s="2">
        <v>2</v>
      </c>
      <c r="E101" s="2">
        <v>159.9</v>
      </c>
      <c r="F101" s="2">
        <v>15</v>
      </c>
      <c r="G101" s="2">
        <v>368</v>
      </c>
      <c r="H101" s="3">
        <f>E$395*D101</f>
        <v>58.73722188815391</v>
      </c>
      <c r="I101" s="4">
        <f t="shared" si="1"/>
        <v>426.7372218881539</v>
      </c>
      <c r="J101" s="2"/>
      <c r="K101" s="11"/>
      <c r="L101" s="2"/>
    </row>
    <row r="102" spans="1:12" ht="12.75">
      <c r="A102" s="2" t="s">
        <v>83</v>
      </c>
      <c r="B102" s="2" t="s">
        <v>85</v>
      </c>
      <c r="C102" s="2">
        <v>1</v>
      </c>
      <c r="D102" s="2">
        <v>1</v>
      </c>
      <c r="E102" s="2">
        <v>157.3</v>
      </c>
      <c r="F102" s="2">
        <v>15</v>
      </c>
      <c r="G102" s="2">
        <v>181</v>
      </c>
      <c r="H102" s="3">
        <f>E$395*D102</f>
        <v>29.368610944076956</v>
      </c>
      <c r="I102" s="4">
        <f t="shared" si="1"/>
        <v>210.36861094407695</v>
      </c>
      <c r="J102" s="2"/>
      <c r="K102" s="11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3">
        <f>E$395*D103</f>
        <v>0</v>
      </c>
      <c r="I103" s="5">
        <f>SUM(I101:I102)</f>
        <v>637.1058328322308</v>
      </c>
      <c r="J103" s="2">
        <v>549</v>
      </c>
      <c r="K103" s="4">
        <f>J103-I103</f>
        <v>-88.10583283223082</v>
      </c>
      <c r="L103" s="2"/>
    </row>
    <row r="104" spans="1:12" ht="12.75">
      <c r="A104" s="2" t="s">
        <v>86</v>
      </c>
      <c r="B104" s="2" t="s">
        <v>25</v>
      </c>
      <c r="C104" s="2">
        <v>1</v>
      </c>
      <c r="D104" s="2">
        <v>1</v>
      </c>
      <c r="E104" s="2">
        <v>150</v>
      </c>
      <c r="F104" s="2">
        <v>15</v>
      </c>
      <c r="G104" s="2">
        <v>173</v>
      </c>
      <c r="H104" s="3">
        <f>E$395*D104</f>
        <v>29.368610944076956</v>
      </c>
      <c r="I104" s="4">
        <f t="shared" si="1"/>
        <v>202.36861094407695</v>
      </c>
      <c r="J104" s="2"/>
      <c r="K104" s="11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3">
        <f>E$395*D105</f>
        <v>0</v>
      </c>
      <c r="I105" s="5">
        <f>SUM(I104)</f>
        <v>202.36861094407695</v>
      </c>
      <c r="J105" s="2">
        <v>173</v>
      </c>
      <c r="K105" s="13">
        <f>J105-I105</f>
        <v>-29.36861094407695</v>
      </c>
      <c r="L105" s="2">
        <v>29</v>
      </c>
    </row>
    <row r="106" spans="1:12" ht="12.75">
      <c r="A106" s="2" t="s">
        <v>87</v>
      </c>
      <c r="B106" s="2" t="s">
        <v>88</v>
      </c>
      <c r="C106" s="2">
        <v>1</v>
      </c>
      <c r="D106" s="2">
        <v>1</v>
      </c>
      <c r="E106" s="2">
        <v>182.55</v>
      </c>
      <c r="F106" s="2">
        <v>15</v>
      </c>
      <c r="G106" s="2">
        <v>210</v>
      </c>
      <c r="H106" s="3">
        <f>E$395*D106</f>
        <v>29.368610944076956</v>
      </c>
      <c r="I106" s="4">
        <f t="shared" si="1"/>
        <v>239.36861094407695</v>
      </c>
      <c r="J106" s="2"/>
      <c r="K106" s="11"/>
      <c r="L106" s="2"/>
    </row>
    <row r="107" spans="1:12" ht="12.75">
      <c r="A107" s="2" t="s">
        <v>87</v>
      </c>
      <c r="B107" s="2" t="s">
        <v>89</v>
      </c>
      <c r="C107" s="2">
        <v>1</v>
      </c>
      <c r="D107" s="2">
        <v>1</v>
      </c>
      <c r="E107" s="2">
        <v>150</v>
      </c>
      <c r="F107" s="2">
        <v>15</v>
      </c>
      <c r="G107" s="2">
        <v>173</v>
      </c>
      <c r="H107" s="3">
        <f>E$395*D107</f>
        <v>29.368610944076956</v>
      </c>
      <c r="I107" s="4">
        <f t="shared" si="1"/>
        <v>202.36861094407695</v>
      </c>
      <c r="J107" s="2"/>
      <c r="K107" s="11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3">
        <f>E$395*D108</f>
        <v>0</v>
      </c>
      <c r="I108" s="5">
        <f>SUM(I106:I107)</f>
        <v>441.7372218881539</v>
      </c>
      <c r="J108" s="2">
        <v>383</v>
      </c>
      <c r="K108" s="13">
        <f>J108-I108</f>
        <v>-58.7372218881539</v>
      </c>
      <c r="L108" s="2">
        <v>59</v>
      </c>
    </row>
    <row r="109" spans="1:12" ht="12.75">
      <c r="A109" s="2" t="s">
        <v>90</v>
      </c>
      <c r="B109" s="2" t="s">
        <v>91</v>
      </c>
      <c r="C109" s="2">
        <v>1</v>
      </c>
      <c r="D109" s="2">
        <v>1</v>
      </c>
      <c r="E109" s="2">
        <v>150</v>
      </c>
      <c r="F109" s="2">
        <v>15</v>
      </c>
      <c r="G109" s="2">
        <v>173</v>
      </c>
      <c r="H109" s="3">
        <f>E$395*D109</f>
        <v>29.368610944076956</v>
      </c>
      <c r="I109" s="4">
        <f t="shared" si="1"/>
        <v>202.36861094407695</v>
      </c>
      <c r="J109" s="2"/>
      <c r="K109" s="11"/>
      <c r="L109" s="2"/>
    </row>
    <row r="110" spans="1:12" ht="12.75">
      <c r="A110" s="2" t="s">
        <v>90</v>
      </c>
      <c r="B110" s="2" t="s">
        <v>25</v>
      </c>
      <c r="C110" s="2">
        <v>1</v>
      </c>
      <c r="D110" s="2">
        <v>1</v>
      </c>
      <c r="E110" s="2">
        <v>150</v>
      </c>
      <c r="F110" s="2">
        <v>15</v>
      </c>
      <c r="G110" s="2">
        <v>173</v>
      </c>
      <c r="H110" s="3">
        <f>E$395*D110</f>
        <v>29.368610944076956</v>
      </c>
      <c r="I110" s="4">
        <f t="shared" si="1"/>
        <v>202.36861094407695</v>
      </c>
      <c r="J110" s="2"/>
      <c r="K110" s="11"/>
      <c r="L110" s="2"/>
    </row>
    <row r="111" spans="1:12" ht="12.75">
      <c r="A111" s="2" t="s">
        <v>90</v>
      </c>
      <c r="B111" s="2" t="s">
        <v>32</v>
      </c>
      <c r="C111" s="2">
        <v>2</v>
      </c>
      <c r="D111" s="2">
        <v>2</v>
      </c>
      <c r="E111" s="2">
        <v>72.72</v>
      </c>
      <c r="F111" s="2">
        <v>15</v>
      </c>
      <c r="G111" s="2">
        <v>168</v>
      </c>
      <c r="H111" s="3">
        <f>E$395*D111</f>
        <v>58.73722188815391</v>
      </c>
      <c r="I111" s="4">
        <f t="shared" si="1"/>
        <v>226.7372218881539</v>
      </c>
      <c r="J111" s="2"/>
      <c r="K111" s="11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3">
        <f>E$395*D112</f>
        <v>0</v>
      </c>
      <c r="I112" s="5">
        <f>SUM(I109:I111)</f>
        <v>631.4744437763078</v>
      </c>
      <c r="J112" s="2">
        <v>514</v>
      </c>
      <c r="K112" s="13">
        <f>J112-I112</f>
        <v>-117.4744437763078</v>
      </c>
      <c r="L112" s="2">
        <v>117</v>
      </c>
    </row>
    <row r="113" spans="1:12" ht="12.75">
      <c r="A113" s="2" t="s">
        <v>92</v>
      </c>
      <c r="B113" s="2" t="s">
        <v>11</v>
      </c>
      <c r="C113" s="2">
        <v>2</v>
      </c>
      <c r="D113" s="2">
        <v>2</v>
      </c>
      <c r="E113" s="2">
        <v>189</v>
      </c>
      <c r="F113" s="2">
        <v>15</v>
      </c>
      <c r="G113" s="2">
        <v>435</v>
      </c>
      <c r="H113" s="3">
        <f>E$395*D113</f>
        <v>58.73722188815391</v>
      </c>
      <c r="I113" s="4">
        <f t="shared" si="1"/>
        <v>493.7372218881539</v>
      </c>
      <c r="J113" s="2"/>
      <c r="K113" s="11"/>
      <c r="L113" s="2"/>
    </row>
    <row r="114" spans="1:12" ht="12.75">
      <c r="A114" s="2" t="s">
        <v>92</v>
      </c>
      <c r="B114" s="2" t="s">
        <v>45</v>
      </c>
      <c r="C114" s="2">
        <v>2</v>
      </c>
      <c r="D114" s="2">
        <v>2</v>
      </c>
      <c r="E114" s="2">
        <v>247.8</v>
      </c>
      <c r="F114" s="2">
        <v>15</v>
      </c>
      <c r="G114" s="2">
        <v>570</v>
      </c>
      <c r="H114" s="3">
        <f>E$395*D114</f>
        <v>58.73722188815391</v>
      </c>
      <c r="I114" s="4">
        <f t="shared" si="1"/>
        <v>628.737221888154</v>
      </c>
      <c r="J114" s="2"/>
      <c r="K114" s="11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3">
        <f>E$395*D115</f>
        <v>0</v>
      </c>
      <c r="I115" s="5">
        <f>SUM(I113:I114)</f>
        <v>1122.474443776308</v>
      </c>
      <c r="J115" s="2">
        <v>1005</v>
      </c>
      <c r="K115" s="13">
        <f>J115-I115</f>
        <v>-117.47444377630791</v>
      </c>
      <c r="L115" s="2">
        <v>117</v>
      </c>
    </row>
    <row r="116" spans="1:12" ht="12.75">
      <c r="A116" s="2" t="s">
        <v>93</v>
      </c>
      <c r="B116" s="2" t="s">
        <v>76</v>
      </c>
      <c r="C116" s="2">
        <v>1</v>
      </c>
      <c r="D116" s="2">
        <v>1</v>
      </c>
      <c r="E116" s="2">
        <v>72.72</v>
      </c>
      <c r="F116" s="2">
        <v>15</v>
      </c>
      <c r="G116" s="2">
        <v>84</v>
      </c>
      <c r="H116" s="3">
        <f>E$395*D116</f>
        <v>29.368610944076956</v>
      </c>
      <c r="I116" s="4">
        <f t="shared" si="1"/>
        <v>113.36861094407695</v>
      </c>
      <c r="J116" s="2"/>
      <c r="K116" s="11"/>
      <c r="L116" s="2"/>
    </row>
    <row r="117" spans="1:12" ht="12.75">
      <c r="A117" s="2" t="s">
        <v>93</v>
      </c>
      <c r="B117" s="2" t="s">
        <v>11</v>
      </c>
      <c r="C117" s="2">
        <v>1</v>
      </c>
      <c r="D117" s="2">
        <v>1</v>
      </c>
      <c r="E117" s="2">
        <v>189</v>
      </c>
      <c r="F117" s="2">
        <v>15</v>
      </c>
      <c r="G117" s="2">
        <v>218</v>
      </c>
      <c r="H117" s="3">
        <f>E$395*D117</f>
        <v>29.368610944076956</v>
      </c>
      <c r="I117" s="4">
        <f t="shared" si="1"/>
        <v>247.36861094407695</v>
      </c>
      <c r="J117" s="2"/>
      <c r="K117" s="11"/>
      <c r="L117" s="2"/>
    </row>
    <row r="118" spans="1:12" ht="12.75">
      <c r="A118" s="2" t="s">
        <v>93</v>
      </c>
      <c r="B118" s="2" t="s">
        <v>91</v>
      </c>
      <c r="C118" s="2">
        <v>1</v>
      </c>
      <c r="D118" s="2">
        <v>1</v>
      </c>
      <c r="E118" s="2">
        <v>150</v>
      </c>
      <c r="F118" s="2">
        <v>15</v>
      </c>
      <c r="G118" s="2">
        <v>173</v>
      </c>
      <c r="H118" s="3">
        <f>E$395*D118</f>
        <v>29.368610944076956</v>
      </c>
      <c r="I118" s="4">
        <f t="shared" si="1"/>
        <v>202.36861094407695</v>
      </c>
      <c r="J118" s="2"/>
      <c r="K118" s="11"/>
      <c r="L118" s="2"/>
    </row>
    <row r="119" spans="1:12" ht="12.75">
      <c r="A119" s="2" t="s">
        <v>93</v>
      </c>
      <c r="B119" s="2" t="s">
        <v>55</v>
      </c>
      <c r="C119" s="2">
        <v>1</v>
      </c>
      <c r="D119" s="2">
        <v>1</v>
      </c>
      <c r="E119" s="2">
        <v>182.55</v>
      </c>
      <c r="F119" s="2">
        <v>15</v>
      </c>
      <c r="G119" s="2">
        <v>210</v>
      </c>
      <c r="H119" s="3">
        <f>E$395*D119</f>
        <v>29.368610944076956</v>
      </c>
      <c r="I119" s="4">
        <f t="shared" si="1"/>
        <v>239.36861094407695</v>
      </c>
      <c r="J119" s="2"/>
      <c r="K119" s="11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3">
        <f>E$395*D120</f>
        <v>0</v>
      </c>
      <c r="I120" s="5">
        <f>SUM(I116:I119)</f>
        <v>802.4744437763078</v>
      </c>
      <c r="J120" s="2">
        <v>685</v>
      </c>
      <c r="K120" s="13">
        <f>J120-I120</f>
        <v>-117.4744437763078</v>
      </c>
      <c r="L120" s="2">
        <v>117</v>
      </c>
    </row>
    <row r="121" spans="1:12" ht="12.75">
      <c r="A121" s="2" t="s">
        <v>94</v>
      </c>
      <c r="B121" s="2" t="s">
        <v>41</v>
      </c>
      <c r="C121" s="2">
        <v>1</v>
      </c>
      <c r="D121" s="2">
        <v>1</v>
      </c>
      <c r="E121" s="2">
        <v>349.3</v>
      </c>
      <c r="F121" s="2">
        <v>15</v>
      </c>
      <c r="G121" s="2">
        <v>402</v>
      </c>
      <c r="H121" s="3">
        <f>E$395*D121</f>
        <v>29.368610944076956</v>
      </c>
      <c r="I121" s="4">
        <f t="shared" si="1"/>
        <v>431.368610944077</v>
      </c>
      <c r="J121" s="2"/>
      <c r="K121" s="11"/>
      <c r="L121" s="2"/>
    </row>
    <row r="122" spans="1:12" ht="12.75">
      <c r="A122" s="2" t="s">
        <v>94</v>
      </c>
      <c r="B122" s="2" t="s">
        <v>11</v>
      </c>
      <c r="C122" s="2">
        <v>2</v>
      </c>
      <c r="D122" s="2">
        <v>2</v>
      </c>
      <c r="E122" s="2">
        <v>189</v>
      </c>
      <c r="F122" s="2">
        <v>15</v>
      </c>
      <c r="G122" s="2">
        <v>435</v>
      </c>
      <c r="H122" s="3">
        <f>E$395*D122</f>
        <v>58.73722188815391</v>
      </c>
      <c r="I122" s="4">
        <f t="shared" si="1"/>
        <v>493.7372218881539</v>
      </c>
      <c r="J122" s="2"/>
      <c r="K122" s="11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3">
        <f>E$395*D123</f>
        <v>0</v>
      </c>
      <c r="I123" s="5">
        <f>SUM(I121:I122)</f>
        <v>925.1058328322308</v>
      </c>
      <c r="J123" s="2">
        <v>837</v>
      </c>
      <c r="K123" s="13">
        <f>J123-I123</f>
        <v>-88.10583283223082</v>
      </c>
      <c r="L123" s="2">
        <v>88</v>
      </c>
    </row>
    <row r="124" spans="1:12" ht="12.75">
      <c r="A124" s="2" t="s">
        <v>95</v>
      </c>
      <c r="B124" s="2" t="s">
        <v>32</v>
      </c>
      <c r="C124" s="2">
        <v>3</v>
      </c>
      <c r="D124" s="2">
        <v>3</v>
      </c>
      <c r="E124" s="2">
        <v>72.72</v>
      </c>
      <c r="F124" s="2">
        <v>15</v>
      </c>
      <c r="G124" s="2">
        <v>251</v>
      </c>
      <c r="H124" s="3">
        <f>E$395*D124</f>
        <v>88.10583283223087</v>
      </c>
      <c r="I124" s="4">
        <f t="shared" si="1"/>
        <v>339.1058328322309</v>
      </c>
      <c r="J124" s="2"/>
      <c r="K124" s="11"/>
      <c r="L124" s="2"/>
    </row>
    <row r="125" spans="1:12" ht="12.75">
      <c r="A125" s="2" t="s">
        <v>95</v>
      </c>
      <c r="B125" s="2" t="s">
        <v>96</v>
      </c>
      <c r="C125" s="2">
        <v>1</v>
      </c>
      <c r="D125" s="2">
        <v>1</v>
      </c>
      <c r="E125" s="2">
        <v>150</v>
      </c>
      <c r="F125" s="2">
        <v>15</v>
      </c>
      <c r="G125" s="2">
        <v>173</v>
      </c>
      <c r="H125" s="3">
        <f>E$395*D125</f>
        <v>29.368610944076956</v>
      </c>
      <c r="I125" s="4">
        <f t="shared" si="1"/>
        <v>202.36861094407695</v>
      </c>
      <c r="J125" s="2"/>
      <c r="K125" s="11"/>
      <c r="L125" s="2"/>
    </row>
    <row r="126" spans="1:12" ht="12.75">
      <c r="A126" s="2" t="s">
        <v>95</v>
      </c>
      <c r="B126" s="2" t="s">
        <v>97</v>
      </c>
      <c r="C126" s="2">
        <v>1</v>
      </c>
      <c r="D126" s="2">
        <v>0.22</v>
      </c>
      <c r="E126" s="2">
        <v>55</v>
      </c>
      <c r="F126" s="2">
        <v>15</v>
      </c>
      <c r="G126" s="2">
        <v>64</v>
      </c>
      <c r="H126" s="3">
        <f>E$395*D126</f>
        <v>6.4610944076969306</v>
      </c>
      <c r="I126" s="4">
        <f t="shared" si="1"/>
        <v>70.46109440769693</v>
      </c>
      <c r="J126" s="2"/>
      <c r="K126" s="11"/>
      <c r="L126" s="2"/>
    </row>
    <row r="127" spans="1:12" ht="12.75">
      <c r="A127" s="2" t="s">
        <v>95</v>
      </c>
      <c r="B127" s="2" t="s">
        <v>98</v>
      </c>
      <c r="C127" s="2">
        <v>1</v>
      </c>
      <c r="D127" s="2">
        <v>1</v>
      </c>
      <c r="E127" s="2">
        <v>165</v>
      </c>
      <c r="F127" s="2">
        <v>15</v>
      </c>
      <c r="G127" s="2">
        <v>190</v>
      </c>
      <c r="H127" s="3">
        <f>E$395*D127</f>
        <v>29.368610944076956</v>
      </c>
      <c r="I127" s="4">
        <f t="shared" si="1"/>
        <v>219.36861094407695</v>
      </c>
      <c r="J127" s="2"/>
      <c r="K127" s="11"/>
      <c r="L127" s="2"/>
    </row>
    <row r="128" spans="1:12" ht="12.75">
      <c r="A128" s="2" t="s">
        <v>95</v>
      </c>
      <c r="B128" s="2" t="s">
        <v>18</v>
      </c>
      <c r="C128" s="2">
        <v>1</v>
      </c>
      <c r="D128" s="2">
        <v>1</v>
      </c>
      <c r="E128" s="2">
        <v>450</v>
      </c>
      <c r="F128" s="2">
        <v>15</v>
      </c>
      <c r="G128" s="2">
        <v>518</v>
      </c>
      <c r="H128" s="3">
        <f>E$395*D128</f>
        <v>29.368610944076956</v>
      </c>
      <c r="I128" s="4">
        <f t="shared" si="1"/>
        <v>547.368610944077</v>
      </c>
      <c r="J128" s="2"/>
      <c r="K128" s="11"/>
      <c r="L128" s="2"/>
    </row>
    <row r="129" spans="1:12" ht="12.75">
      <c r="A129" s="2" t="s">
        <v>95</v>
      </c>
      <c r="B129" s="2" t="s">
        <v>99</v>
      </c>
      <c r="C129" s="2">
        <v>1</v>
      </c>
      <c r="D129" s="2">
        <v>1</v>
      </c>
      <c r="E129" s="2">
        <v>150</v>
      </c>
      <c r="F129" s="2">
        <v>15</v>
      </c>
      <c r="G129" s="2">
        <v>173</v>
      </c>
      <c r="H129" s="3">
        <f>E$395*D129</f>
        <v>29.368610944076956</v>
      </c>
      <c r="I129" s="4">
        <f t="shared" si="1"/>
        <v>202.36861094407695</v>
      </c>
      <c r="J129" s="2"/>
      <c r="K129" s="11"/>
      <c r="L129" s="2"/>
    </row>
    <row r="130" spans="1:12" ht="12.75">
      <c r="A130" s="2" t="s">
        <v>95</v>
      </c>
      <c r="B130" s="2" t="s">
        <v>91</v>
      </c>
      <c r="C130" s="2">
        <v>1</v>
      </c>
      <c r="D130" s="2">
        <v>1</v>
      </c>
      <c r="E130" s="2">
        <v>150</v>
      </c>
      <c r="F130" s="2">
        <v>15</v>
      </c>
      <c r="G130" s="2">
        <v>173</v>
      </c>
      <c r="H130" s="3">
        <f>E$395*D130</f>
        <v>29.368610944076956</v>
      </c>
      <c r="I130" s="4">
        <f t="shared" si="1"/>
        <v>202.36861094407695</v>
      </c>
      <c r="J130" s="2"/>
      <c r="K130" s="11"/>
      <c r="L130" s="2"/>
    </row>
    <row r="131" spans="1:12" ht="12.75">
      <c r="A131" s="2" t="s">
        <v>95</v>
      </c>
      <c r="B131" s="2" t="s">
        <v>66</v>
      </c>
      <c r="C131" s="2">
        <v>1</v>
      </c>
      <c r="D131" s="2">
        <v>1</v>
      </c>
      <c r="E131" s="2">
        <v>165</v>
      </c>
      <c r="F131" s="2">
        <v>15</v>
      </c>
      <c r="G131" s="2">
        <v>190</v>
      </c>
      <c r="H131" s="3">
        <f>E$395*D131</f>
        <v>29.368610944076956</v>
      </c>
      <c r="I131" s="4">
        <f aca="true" t="shared" si="2" ref="I131:I195">H131+G131</f>
        <v>219.36861094407695</v>
      </c>
      <c r="J131" s="2"/>
      <c r="K131" s="11"/>
      <c r="L131" s="2"/>
    </row>
    <row r="132" spans="1:12" ht="12.75">
      <c r="A132" s="2" t="s">
        <v>95</v>
      </c>
      <c r="B132" s="2" t="s">
        <v>8</v>
      </c>
      <c r="C132" s="2">
        <v>1</v>
      </c>
      <c r="D132" s="2">
        <v>5</v>
      </c>
      <c r="E132" s="2">
        <v>670</v>
      </c>
      <c r="F132" s="2">
        <v>15</v>
      </c>
      <c r="G132" s="2">
        <v>771</v>
      </c>
      <c r="H132" s="3">
        <f>E$395*D132</f>
        <v>146.84305472038477</v>
      </c>
      <c r="I132" s="4">
        <f t="shared" si="2"/>
        <v>917.8430547203848</v>
      </c>
      <c r="J132" s="2"/>
      <c r="K132" s="11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3">
        <f>E$395*D133</f>
        <v>0</v>
      </c>
      <c r="I133" s="5">
        <f>SUM(I124:I132)</f>
        <v>2920.621647624774</v>
      </c>
      <c r="J133" s="2">
        <v>2503</v>
      </c>
      <c r="K133" s="13">
        <f>J133-I133</f>
        <v>-417.62164762477414</v>
      </c>
      <c r="L133" s="2">
        <v>418</v>
      </c>
    </row>
    <row r="134" spans="1:12" ht="12.75">
      <c r="A134" s="2" t="s">
        <v>100</v>
      </c>
      <c r="B134" s="2" t="s">
        <v>101</v>
      </c>
      <c r="C134" s="2">
        <v>1</v>
      </c>
      <c r="D134" s="2">
        <v>1</v>
      </c>
      <c r="E134" s="2">
        <v>150</v>
      </c>
      <c r="F134" s="2">
        <v>15</v>
      </c>
      <c r="G134" s="2">
        <v>173</v>
      </c>
      <c r="H134" s="3">
        <f>E$395*D134</f>
        <v>29.368610944076956</v>
      </c>
      <c r="I134" s="4">
        <f t="shared" si="2"/>
        <v>202.36861094407695</v>
      </c>
      <c r="J134" s="2"/>
      <c r="K134" s="11"/>
      <c r="L134" s="2"/>
    </row>
    <row r="135" spans="1:12" ht="12.75">
      <c r="A135" s="2" t="s">
        <v>100</v>
      </c>
      <c r="B135" s="2" t="s">
        <v>102</v>
      </c>
      <c r="C135" s="2">
        <v>1</v>
      </c>
      <c r="D135" s="2">
        <v>1</v>
      </c>
      <c r="E135" s="2">
        <v>72.72</v>
      </c>
      <c r="F135" s="2">
        <v>15</v>
      </c>
      <c r="G135" s="2">
        <v>84</v>
      </c>
      <c r="H135" s="3">
        <f>E$395*D135</f>
        <v>29.368610944076956</v>
      </c>
      <c r="I135" s="4">
        <f t="shared" si="2"/>
        <v>113.36861094407695</v>
      </c>
      <c r="J135" s="2"/>
      <c r="K135" s="11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3">
        <f>E$395*D136</f>
        <v>0</v>
      </c>
      <c r="I136" s="5">
        <f>SUM(I134:I135)</f>
        <v>315.7372218881539</v>
      </c>
      <c r="J136" s="2">
        <v>257</v>
      </c>
      <c r="K136" s="4">
        <f>J136-I136</f>
        <v>-58.7372218881539</v>
      </c>
      <c r="L136" s="2"/>
    </row>
    <row r="137" spans="1:12" ht="12.75">
      <c r="A137" s="2" t="s">
        <v>103</v>
      </c>
      <c r="B137" s="2" t="s">
        <v>11</v>
      </c>
      <c r="C137" s="2">
        <v>1</v>
      </c>
      <c r="D137" s="2">
        <v>1</v>
      </c>
      <c r="E137" s="2">
        <v>189</v>
      </c>
      <c r="F137" s="2">
        <v>15</v>
      </c>
      <c r="G137" s="2">
        <v>218</v>
      </c>
      <c r="H137" s="3">
        <f>E$395*D137</f>
        <v>29.368610944076956</v>
      </c>
      <c r="I137" s="4">
        <f t="shared" si="2"/>
        <v>247.36861094407695</v>
      </c>
      <c r="J137" s="2"/>
      <c r="K137" s="11"/>
      <c r="L137" s="2"/>
    </row>
    <row r="138" spans="1:12" ht="12.75">
      <c r="A138" s="2" t="s">
        <v>103</v>
      </c>
      <c r="B138" s="2" t="s">
        <v>25</v>
      </c>
      <c r="C138" s="2">
        <v>1</v>
      </c>
      <c r="D138" s="2">
        <v>1</v>
      </c>
      <c r="E138" s="2">
        <v>150</v>
      </c>
      <c r="F138" s="2">
        <v>15</v>
      </c>
      <c r="G138" s="2">
        <v>173</v>
      </c>
      <c r="H138" s="3">
        <f>E$395*D138</f>
        <v>29.368610944076956</v>
      </c>
      <c r="I138" s="4">
        <f t="shared" si="2"/>
        <v>202.36861094407695</v>
      </c>
      <c r="J138" s="2"/>
      <c r="K138" s="11"/>
      <c r="L138" s="2"/>
    </row>
    <row r="139" spans="1:12" ht="12.75">
      <c r="A139" s="2" t="s">
        <v>103</v>
      </c>
      <c r="B139" s="2" t="s">
        <v>53</v>
      </c>
      <c r="C139" s="2">
        <v>1</v>
      </c>
      <c r="D139" s="2">
        <v>1</v>
      </c>
      <c r="E139" s="2">
        <v>150</v>
      </c>
      <c r="F139" s="2">
        <v>15</v>
      </c>
      <c r="G139" s="2">
        <v>173</v>
      </c>
      <c r="H139" s="3">
        <f>E$395*D139</f>
        <v>29.368610944076956</v>
      </c>
      <c r="I139" s="4">
        <f t="shared" si="2"/>
        <v>202.36861094407695</v>
      </c>
      <c r="J139" s="2"/>
      <c r="K139" s="11"/>
      <c r="L139" s="2"/>
    </row>
    <row r="140" spans="1:13" ht="12.75">
      <c r="A140" s="2"/>
      <c r="B140" s="2"/>
      <c r="C140" s="2"/>
      <c r="D140" s="2"/>
      <c r="E140" s="2"/>
      <c r="F140" s="2"/>
      <c r="G140" s="2"/>
      <c r="H140" s="3">
        <f>E$395*D140</f>
        <v>0</v>
      </c>
      <c r="I140" s="5">
        <f>SUM(I137:I139)</f>
        <v>652.1058328322308</v>
      </c>
      <c r="J140" s="2">
        <v>564</v>
      </c>
      <c r="K140" s="13">
        <f>J140-I140</f>
        <v>-88.10583283223082</v>
      </c>
      <c r="L140" s="2">
        <v>87</v>
      </c>
      <c r="M140" s="10" t="s">
        <v>227</v>
      </c>
    </row>
    <row r="141" spans="1:12" ht="12.75">
      <c r="A141" s="2" t="s">
        <v>104</v>
      </c>
      <c r="B141" s="2" t="s">
        <v>105</v>
      </c>
      <c r="C141" s="2">
        <v>1</v>
      </c>
      <c r="D141" s="2">
        <v>0.22</v>
      </c>
      <c r="E141" s="2">
        <v>55</v>
      </c>
      <c r="F141" s="2">
        <v>15</v>
      </c>
      <c r="G141" s="2">
        <v>64</v>
      </c>
      <c r="H141" s="3">
        <f>E$395*D141</f>
        <v>6.4610944076969306</v>
      </c>
      <c r="I141" s="4">
        <f t="shared" si="2"/>
        <v>70.46109440769693</v>
      </c>
      <c r="J141" s="2"/>
      <c r="K141" s="11"/>
      <c r="L141" s="2"/>
    </row>
    <row r="142" spans="1:12" ht="12.75">
      <c r="A142" s="2" t="s">
        <v>104</v>
      </c>
      <c r="B142" s="2" t="s">
        <v>106</v>
      </c>
      <c r="C142" s="2">
        <v>1</v>
      </c>
      <c r="D142" s="2">
        <v>1</v>
      </c>
      <c r="E142" s="2">
        <v>150</v>
      </c>
      <c r="F142" s="2">
        <v>15</v>
      </c>
      <c r="G142" s="2">
        <v>173</v>
      </c>
      <c r="H142" s="3">
        <f>E$395*D142</f>
        <v>29.368610944076956</v>
      </c>
      <c r="I142" s="4">
        <f t="shared" si="2"/>
        <v>202.36861094407695</v>
      </c>
      <c r="J142" s="2"/>
      <c r="K142" s="11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3">
        <f>E$395*D143</f>
        <v>0</v>
      </c>
      <c r="I143" s="5">
        <f>SUM(I141:I142)</f>
        <v>272.8297053517739</v>
      </c>
      <c r="J143" s="2">
        <v>237</v>
      </c>
      <c r="K143" s="13">
        <f>J143-I143</f>
        <v>-35.829705351773896</v>
      </c>
      <c r="L143" s="2">
        <v>36</v>
      </c>
    </row>
    <row r="144" spans="1:12" ht="12.75">
      <c r="A144" s="2" t="s">
        <v>107</v>
      </c>
      <c r="B144" s="2" t="s">
        <v>108</v>
      </c>
      <c r="C144" s="2">
        <v>1</v>
      </c>
      <c r="D144" s="2">
        <v>1</v>
      </c>
      <c r="E144" s="2">
        <v>586.95</v>
      </c>
      <c r="F144" s="2">
        <v>15</v>
      </c>
      <c r="G144" s="2">
        <v>675</v>
      </c>
      <c r="H144" s="3">
        <f>E$395*D144</f>
        <v>29.368610944076956</v>
      </c>
      <c r="I144" s="4">
        <f t="shared" si="2"/>
        <v>704.368610944077</v>
      </c>
      <c r="J144" s="2"/>
      <c r="K144" s="11"/>
      <c r="L144" s="2"/>
    </row>
    <row r="145" spans="1:12" ht="12.75">
      <c r="A145" s="2" t="s">
        <v>107</v>
      </c>
      <c r="B145" s="2" t="s">
        <v>19</v>
      </c>
      <c r="C145" s="2">
        <v>1</v>
      </c>
      <c r="D145" s="2">
        <v>1</v>
      </c>
      <c r="E145" s="2">
        <v>400</v>
      </c>
      <c r="F145" s="2">
        <v>15</v>
      </c>
      <c r="G145" s="2">
        <v>460</v>
      </c>
      <c r="H145" s="3">
        <f>E$395*D145</f>
        <v>29.368610944076956</v>
      </c>
      <c r="I145" s="4">
        <f t="shared" si="2"/>
        <v>489.368610944077</v>
      </c>
      <c r="J145" s="2"/>
      <c r="K145" s="11"/>
      <c r="L145" s="2"/>
    </row>
    <row r="146" spans="1:12" ht="12.75">
      <c r="A146" s="2" t="s">
        <v>107</v>
      </c>
      <c r="B146" s="2" t="s">
        <v>41</v>
      </c>
      <c r="C146" s="2">
        <v>1</v>
      </c>
      <c r="D146" s="2">
        <v>1</v>
      </c>
      <c r="E146" s="2">
        <v>349.3</v>
      </c>
      <c r="F146" s="2">
        <v>15</v>
      </c>
      <c r="G146" s="2">
        <v>402</v>
      </c>
      <c r="H146" s="3">
        <f>E$395*D146</f>
        <v>29.368610944076956</v>
      </c>
      <c r="I146" s="4">
        <f t="shared" si="2"/>
        <v>431.368610944077</v>
      </c>
      <c r="J146" s="2"/>
      <c r="K146" s="11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3">
        <f>E$395*D147</f>
        <v>0</v>
      </c>
      <c r="I147" s="5">
        <f>SUM(I144:I146)</f>
        <v>1625.105832832231</v>
      </c>
      <c r="J147" s="2">
        <v>1537</v>
      </c>
      <c r="K147" s="13">
        <f>J147-I147</f>
        <v>-88.10583283223104</v>
      </c>
      <c r="L147" s="2">
        <v>88</v>
      </c>
    </row>
    <row r="148" spans="1:12" ht="12.75">
      <c r="A148" s="2" t="s">
        <v>109</v>
      </c>
      <c r="B148" s="2" t="s">
        <v>91</v>
      </c>
      <c r="C148" s="2">
        <v>2</v>
      </c>
      <c r="D148" s="2">
        <v>2</v>
      </c>
      <c r="E148" s="2">
        <v>150</v>
      </c>
      <c r="F148" s="2">
        <v>15</v>
      </c>
      <c r="G148" s="2">
        <v>345</v>
      </c>
      <c r="H148" s="3">
        <f>E$395*D148</f>
        <v>58.73722188815391</v>
      </c>
      <c r="I148" s="4">
        <f t="shared" si="2"/>
        <v>403.7372218881539</v>
      </c>
      <c r="J148" s="2"/>
      <c r="K148" s="11"/>
      <c r="L148" s="2"/>
    </row>
    <row r="149" spans="1:12" ht="12.75">
      <c r="A149" s="2" t="s">
        <v>109</v>
      </c>
      <c r="B149" s="2" t="s">
        <v>25</v>
      </c>
      <c r="C149" s="2">
        <v>1</v>
      </c>
      <c r="D149" s="2">
        <v>1</v>
      </c>
      <c r="E149" s="2">
        <v>150</v>
      </c>
      <c r="F149" s="2">
        <v>15</v>
      </c>
      <c r="G149" s="2">
        <v>173</v>
      </c>
      <c r="H149" s="3">
        <f>E$395*D149</f>
        <v>29.368610944076956</v>
      </c>
      <c r="I149" s="4">
        <f t="shared" si="2"/>
        <v>202.36861094407695</v>
      </c>
      <c r="J149" s="2"/>
      <c r="K149" s="11"/>
      <c r="L149" s="2"/>
    </row>
    <row r="150" spans="1:12" ht="12.75">
      <c r="A150" s="2" t="s">
        <v>109</v>
      </c>
      <c r="B150" s="2" t="s">
        <v>91</v>
      </c>
      <c r="C150" s="2">
        <v>1</v>
      </c>
      <c r="D150" s="2">
        <v>1</v>
      </c>
      <c r="E150" s="2">
        <v>150</v>
      </c>
      <c r="F150" s="2">
        <v>15</v>
      </c>
      <c r="G150" s="2">
        <v>173</v>
      </c>
      <c r="H150" s="3">
        <f>E$395*D150</f>
        <v>29.368610944076956</v>
      </c>
      <c r="I150" s="4">
        <f t="shared" si="2"/>
        <v>202.36861094407695</v>
      </c>
      <c r="J150" s="2"/>
      <c r="K150" s="11"/>
      <c r="L150" s="2"/>
    </row>
    <row r="151" spans="1:12" ht="12.75">
      <c r="A151" s="2" t="s">
        <v>109</v>
      </c>
      <c r="B151" s="2" t="s">
        <v>25</v>
      </c>
      <c r="C151" s="2">
        <v>1</v>
      </c>
      <c r="D151" s="2">
        <v>1</v>
      </c>
      <c r="E151" s="2">
        <v>150</v>
      </c>
      <c r="F151" s="2">
        <v>15</v>
      </c>
      <c r="G151" s="2">
        <v>173</v>
      </c>
      <c r="H151" s="3">
        <f>E$395*D151</f>
        <v>29.368610944076956</v>
      </c>
      <c r="I151" s="4">
        <f t="shared" si="2"/>
        <v>202.36861094407695</v>
      </c>
      <c r="J151" s="2"/>
      <c r="K151" s="11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3">
        <f>E$395*D152</f>
        <v>0</v>
      </c>
      <c r="I152" s="5">
        <f>SUM(I148:I151)</f>
        <v>1010.8430547203848</v>
      </c>
      <c r="J152" s="2">
        <v>864</v>
      </c>
      <c r="K152" s="4">
        <f>J152-I152</f>
        <v>-146.84305472038477</v>
      </c>
      <c r="L152" s="2"/>
    </row>
    <row r="153" spans="1:12" ht="12.75">
      <c r="A153" s="2" t="s">
        <v>110</v>
      </c>
      <c r="B153" s="2" t="s">
        <v>73</v>
      </c>
      <c r="C153" s="2">
        <v>1</v>
      </c>
      <c r="D153" s="2">
        <v>0.22</v>
      </c>
      <c r="E153" s="2">
        <v>55</v>
      </c>
      <c r="F153" s="2">
        <v>15</v>
      </c>
      <c r="G153" s="2">
        <v>64</v>
      </c>
      <c r="H153" s="3">
        <f>E$395*D153</f>
        <v>6.4610944076969306</v>
      </c>
      <c r="I153" s="4">
        <f t="shared" si="2"/>
        <v>70.46109440769693</v>
      </c>
      <c r="J153" s="2"/>
      <c r="K153" s="11"/>
      <c r="L153" s="2"/>
    </row>
    <row r="154" spans="1:12" ht="12.75">
      <c r="A154" s="2" t="s">
        <v>110</v>
      </c>
      <c r="B154" s="2" t="s">
        <v>20</v>
      </c>
      <c r="C154" s="2">
        <v>1</v>
      </c>
      <c r="D154" s="2">
        <v>1</v>
      </c>
      <c r="E154" s="2">
        <v>201</v>
      </c>
      <c r="F154" s="2">
        <v>15</v>
      </c>
      <c r="G154" s="2">
        <v>232</v>
      </c>
      <c r="H154" s="3">
        <f>E$395*D154</f>
        <v>29.368610944076956</v>
      </c>
      <c r="I154" s="4">
        <f t="shared" si="2"/>
        <v>261.368610944077</v>
      </c>
      <c r="J154" s="2"/>
      <c r="K154" s="11"/>
      <c r="L154" s="2"/>
    </row>
    <row r="155" spans="1:12" ht="12.75">
      <c r="A155" s="2" t="s">
        <v>110</v>
      </c>
      <c r="B155" s="2" t="s">
        <v>37</v>
      </c>
      <c r="C155" s="2">
        <v>1</v>
      </c>
      <c r="D155" s="2">
        <v>1</v>
      </c>
      <c r="E155" s="2">
        <v>150</v>
      </c>
      <c r="F155" s="2">
        <v>15</v>
      </c>
      <c r="G155" s="2">
        <v>173</v>
      </c>
      <c r="H155" s="3">
        <f>E$395*D155</f>
        <v>29.368610944076956</v>
      </c>
      <c r="I155" s="4">
        <f t="shared" si="2"/>
        <v>202.36861094407695</v>
      </c>
      <c r="J155" s="2"/>
      <c r="K155" s="11"/>
      <c r="L155" s="2"/>
    </row>
    <row r="156" spans="1:12" ht="12.75">
      <c r="A156" s="2" t="s">
        <v>110</v>
      </c>
      <c r="B156" s="2" t="s">
        <v>76</v>
      </c>
      <c r="C156" s="2">
        <v>2</v>
      </c>
      <c r="D156" s="2">
        <v>2</v>
      </c>
      <c r="E156" s="2">
        <v>72.72</v>
      </c>
      <c r="F156" s="2">
        <v>15</v>
      </c>
      <c r="G156" s="2">
        <v>168</v>
      </c>
      <c r="H156" s="3">
        <f>E$395*D156</f>
        <v>58.73722188815391</v>
      </c>
      <c r="I156" s="4">
        <f t="shared" si="2"/>
        <v>226.7372218881539</v>
      </c>
      <c r="J156" s="2"/>
      <c r="K156" s="11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3">
        <f>E$395*D157</f>
        <v>0</v>
      </c>
      <c r="I157" s="5">
        <f>SUM(I153:I156)</f>
        <v>760.9355381840048</v>
      </c>
      <c r="J157" s="2">
        <v>637</v>
      </c>
      <c r="K157" s="13">
        <f>J157-I157</f>
        <v>-123.93553818400483</v>
      </c>
      <c r="L157" s="2">
        <v>124</v>
      </c>
    </row>
    <row r="158" spans="1:12" ht="12.75">
      <c r="A158" s="2" t="s">
        <v>111</v>
      </c>
      <c r="B158" s="2" t="s">
        <v>88</v>
      </c>
      <c r="C158" s="2">
        <v>1</v>
      </c>
      <c r="D158" s="2">
        <v>1</v>
      </c>
      <c r="E158" s="2">
        <v>182.55</v>
      </c>
      <c r="F158" s="2">
        <v>15</v>
      </c>
      <c r="G158" s="2">
        <v>210</v>
      </c>
      <c r="H158" s="3">
        <f>E$395*D158</f>
        <v>29.368610944076956</v>
      </c>
      <c r="I158" s="4">
        <f t="shared" si="2"/>
        <v>239.36861094407695</v>
      </c>
      <c r="J158" s="2"/>
      <c r="K158" s="11"/>
      <c r="L158" s="2"/>
    </row>
    <row r="159" spans="1:12" ht="12.75">
      <c r="A159" s="2" t="s">
        <v>111</v>
      </c>
      <c r="B159" s="2" t="s">
        <v>112</v>
      </c>
      <c r="C159" s="2">
        <v>1</v>
      </c>
      <c r="D159" s="2">
        <v>1</v>
      </c>
      <c r="E159" s="2">
        <v>150</v>
      </c>
      <c r="F159" s="2">
        <v>15</v>
      </c>
      <c r="G159" s="2">
        <v>173</v>
      </c>
      <c r="H159" s="3">
        <f>E$395*D159</f>
        <v>29.368610944076956</v>
      </c>
      <c r="I159" s="4">
        <f t="shared" si="2"/>
        <v>202.36861094407695</v>
      </c>
      <c r="J159" s="2"/>
      <c r="K159" s="11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3">
        <f>E$395*D160</f>
        <v>0</v>
      </c>
      <c r="I160" s="5">
        <f>SUM(I158:I159)</f>
        <v>441.7372218881539</v>
      </c>
      <c r="J160" s="2">
        <v>383</v>
      </c>
      <c r="K160" s="4">
        <f>J160-I160</f>
        <v>-58.7372218881539</v>
      </c>
      <c r="L160" s="2"/>
    </row>
    <row r="161" spans="1:12" ht="12.75">
      <c r="A161" s="2" t="s">
        <v>113</v>
      </c>
      <c r="B161" s="2" t="s">
        <v>114</v>
      </c>
      <c r="C161" s="2">
        <v>1</v>
      </c>
      <c r="D161" s="2">
        <v>1</v>
      </c>
      <c r="E161" s="2">
        <v>189</v>
      </c>
      <c r="F161" s="2">
        <v>15</v>
      </c>
      <c r="G161" s="2">
        <v>218</v>
      </c>
      <c r="H161" s="3">
        <f>E$395*D161</f>
        <v>29.368610944076956</v>
      </c>
      <c r="I161" s="4">
        <f t="shared" si="2"/>
        <v>247.36861094407695</v>
      </c>
      <c r="J161" s="2"/>
      <c r="K161" s="11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3">
        <f>E$395*D162</f>
        <v>0</v>
      </c>
      <c r="I162" s="5">
        <f>SUM(I161)</f>
        <v>247.36861094407695</v>
      </c>
      <c r="J162" s="2">
        <v>247</v>
      </c>
      <c r="K162" s="13">
        <f>J162-I162</f>
        <v>-0.3686109440769485</v>
      </c>
      <c r="L162" s="2"/>
    </row>
    <row r="163" spans="1:12" ht="12.75">
      <c r="A163" s="2" t="s">
        <v>115</v>
      </c>
      <c r="B163" s="2" t="s">
        <v>116</v>
      </c>
      <c r="C163" s="2">
        <v>1</v>
      </c>
      <c r="D163" s="2">
        <v>1</v>
      </c>
      <c r="E163" s="2">
        <v>157.3</v>
      </c>
      <c r="F163" s="2">
        <v>15</v>
      </c>
      <c r="G163" s="2">
        <v>181</v>
      </c>
      <c r="H163" s="3">
        <f>E$395*D163</f>
        <v>29.368610944076956</v>
      </c>
      <c r="I163" s="4">
        <f t="shared" si="2"/>
        <v>210.36861094407695</v>
      </c>
      <c r="J163" s="2"/>
      <c r="K163" s="11"/>
      <c r="L163" s="2"/>
    </row>
    <row r="164" spans="1:12" ht="12.75">
      <c r="A164" s="2" t="s">
        <v>115</v>
      </c>
      <c r="B164" s="2" t="s">
        <v>117</v>
      </c>
      <c r="C164" s="2">
        <v>1</v>
      </c>
      <c r="D164" s="2">
        <v>1</v>
      </c>
      <c r="E164" s="2">
        <v>153.4</v>
      </c>
      <c r="F164" s="2">
        <v>15</v>
      </c>
      <c r="G164" s="2">
        <v>177</v>
      </c>
      <c r="H164" s="3">
        <f>E$395*D164</f>
        <v>29.368610944076956</v>
      </c>
      <c r="I164" s="4">
        <f t="shared" si="2"/>
        <v>206.36861094407695</v>
      </c>
      <c r="J164" s="2"/>
      <c r="K164" s="11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3">
        <f>E$395*D165</f>
        <v>0</v>
      </c>
      <c r="I165" s="5">
        <f>SUM(I163:I164)</f>
        <v>416.7372218881539</v>
      </c>
      <c r="J165" s="2">
        <v>358</v>
      </c>
      <c r="K165" s="13">
        <f>J165-I165</f>
        <v>-58.7372218881539</v>
      </c>
      <c r="L165" s="2">
        <v>59</v>
      </c>
    </row>
    <row r="166" spans="1:12" ht="12.75">
      <c r="A166" s="2" t="s">
        <v>118</v>
      </c>
      <c r="B166" s="2" t="s">
        <v>41</v>
      </c>
      <c r="C166" s="2">
        <v>1</v>
      </c>
      <c r="D166" s="2">
        <v>1</v>
      </c>
      <c r="E166" s="2">
        <v>349.3</v>
      </c>
      <c r="F166" s="2">
        <v>15</v>
      </c>
      <c r="G166" s="2">
        <v>402</v>
      </c>
      <c r="H166" s="3">
        <f>E$395*D166</f>
        <v>29.368610944076956</v>
      </c>
      <c r="I166" s="4">
        <f t="shared" si="2"/>
        <v>431.368610944077</v>
      </c>
      <c r="J166" s="2"/>
      <c r="K166" s="11"/>
      <c r="L166" s="2"/>
    </row>
    <row r="167" spans="1:12" ht="12.75">
      <c r="A167" s="2" t="s">
        <v>118</v>
      </c>
      <c r="B167" s="2" t="s">
        <v>18</v>
      </c>
      <c r="C167" s="2">
        <v>1</v>
      </c>
      <c r="D167" s="2">
        <v>1</v>
      </c>
      <c r="E167" s="2">
        <v>450</v>
      </c>
      <c r="F167" s="2">
        <v>15</v>
      </c>
      <c r="G167" s="2">
        <v>518</v>
      </c>
      <c r="H167" s="3">
        <f>E$395*D167</f>
        <v>29.368610944076956</v>
      </c>
      <c r="I167" s="4">
        <f t="shared" si="2"/>
        <v>547.368610944077</v>
      </c>
      <c r="J167" s="2"/>
      <c r="K167" s="11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3">
        <f>E$395*D168</f>
        <v>0</v>
      </c>
      <c r="I168" s="5">
        <f>SUM(I166:I167)</f>
        <v>978.737221888154</v>
      </c>
      <c r="J168" s="2">
        <v>920</v>
      </c>
      <c r="K168" s="13">
        <f>J168-I168</f>
        <v>-58.737221888153954</v>
      </c>
      <c r="L168" s="2">
        <v>59</v>
      </c>
    </row>
    <row r="169" spans="1:12" ht="12.75">
      <c r="A169" s="2" t="s">
        <v>119</v>
      </c>
      <c r="B169" s="2" t="s">
        <v>37</v>
      </c>
      <c r="C169" s="2">
        <v>1</v>
      </c>
      <c r="D169" s="2">
        <v>1</v>
      </c>
      <c r="E169" s="2">
        <v>150</v>
      </c>
      <c r="F169" s="2">
        <v>15</v>
      </c>
      <c r="G169" s="2">
        <v>173</v>
      </c>
      <c r="H169" s="3">
        <f>E$395*D169</f>
        <v>29.368610944076956</v>
      </c>
      <c r="I169" s="4">
        <f t="shared" si="2"/>
        <v>202.36861094407695</v>
      </c>
      <c r="J169" s="2"/>
      <c r="K169" s="11"/>
      <c r="L169" s="2"/>
    </row>
    <row r="170" spans="1:12" ht="12.75">
      <c r="A170" s="2" t="s">
        <v>119</v>
      </c>
      <c r="B170" s="2" t="s">
        <v>25</v>
      </c>
      <c r="C170" s="2">
        <v>1</v>
      </c>
      <c r="D170" s="2">
        <v>1</v>
      </c>
      <c r="E170" s="2">
        <v>150</v>
      </c>
      <c r="F170" s="2">
        <v>15</v>
      </c>
      <c r="G170" s="2">
        <v>173</v>
      </c>
      <c r="H170" s="3">
        <f>E$395*D170</f>
        <v>29.368610944076956</v>
      </c>
      <c r="I170" s="4">
        <f t="shared" si="2"/>
        <v>202.36861094407695</v>
      </c>
      <c r="J170" s="2"/>
      <c r="K170" s="11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3">
        <f>E$395*D171</f>
        <v>0</v>
      </c>
      <c r="I171" s="5">
        <f>SUM(I169:I170)</f>
        <v>404.7372218881539</v>
      </c>
      <c r="J171" s="2">
        <v>346</v>
      </c>
      <c r="K171" s="13">
        <f>J171-I171</f>
        <v>-58.7372218881539</v>
      </c>
      <c r="L171" s="2">
        <v>59</v>
      </c>
    </row>
    <row r="172" spans="1:12" ht="12.75">
      <c r="A172" s="2" t="s">
        <v>120</v>
      </c>
      <c r="B172" s="2" t="s">
        <v>221</v>
      </c>
      <c r="C172" s="2">
        <v>1</v>
      </c>
      <c r="D172" s="2">
        <v>0.22</v>
      </c>
      <c r="E172" s="2">
        <v>55</v>
      </c>
      <c r="F172" s="2">
        <v>15</v>
      </c>
      <c r="G172" s="2">
        <v>64</v>
      </c>
      <c r="H172" s="3">
        <f>E$395*D172</f>
        <v>6.4610944076969306</v>
      </c>
      <c r="I172" s="4">
        <f>H172+G172</f>
        <v>70.46109440769693</v>
      </c>
      <c r="J172" s="2"/>
      <c r="K172" s="11"/>
      <c r="L172" s="2"/>
    </row>
    <row r="173" spans="1:12" ht="12.75">
      <c r="A173" s="2" t="s">
        <v>120</v>
      </c>
      <c r="B173" s="2" t="s">
        <v>121</v>
      </c>
      <c r="C173" s="2">
        <v>1</v>
      </c>
      <c r="D173" s="2">
        <v>1</v>
      </c>
      <c r="E173" s="2">
        <v>165</v>
      </c>
      <c r="F173" s="2">
        <v>15</v>
      </c>
      <c r="G173" s="2">
        <v>190</v>
      </c>
      <c r="H173" s="3">
        <f>E$395*D173</f>
        <v>29.368610944076956</v>
      </c>
      <c r="I173" s="4">
        <f t="shared" si="2"/>
        <v>219.36861094407695</v>
      </c>
      <c r="J173" s="2"/>
      <c r="K173" s="11"/>
      <c r="L173" s="2"/>
    </row>
    <row r="174" spans="1:13" ht="12.75">
      <c r="A174" s="2"/>
      <c r="B174" s="2"/>
      <c r="C174" s="2"/>
      <c r="D174" s="2"/>
      <c r="E174" s="2"/>
      <c r="F174" s="2"/>
      <c r="G174" s="2"/>
      <c r="H174" s="3">
        <f>E$395*D174</f>
        <v>0</v>
      </c>
      <c r="I174" s="5">
        <f>SUM(I172:I173)</f>
        <v>289.8297053517739</v>
      </c>
      <c r="J174" s="2">
        <v>190</v>
      </c>
      <c r="K174" s="13">
        <f>J174-I174</f>
        <v>-99.8297053517739</v>
      </c>
      <c r="L174" s="2">
        <v>30</v>
      </c>
      <c r="M174" s="10" t="s">
        <v>229</v>
      </c>
    </row>
    <row r="175" spans="1:12" ht="12.75">
      <c r="A175" s="2" t="s">
        <v>122</v>
      </c>
      <c r="B175" s="2" t="s">
        <v>25</v>
      </c>
      <c r="C175" s="2">
        <v>1</v>
      </c>
      <c r="D175" s="2">
        <v>1</v>
      </c>
      <c r="E175" s="2">
        <v>150</v>
      </c>
      <c r="F175" s="2">
        <v>15</v>
      </c>
      <c r="G175" s="2">
        <v>173</v>
      </c>
      <c r="H175" s="3">
        <f>E$395*D175</f>
        <v>29.368610944076956</v>
      </c>
      <c r="I175" s="4">
        <f t="shared" si="2"/>
        <v>202.36861094407695</v>
      </c>
      <c r="J175" s="2"/>
      <c r="K175" s="11"/>
      <c r="L175" s="2"/>
    </row>
    <row r="176" spans="1:12" ht="12.75">
      <c r="A176" s="2" t="s">
        <v>122</v>
      </c>
      <c r="B176" s="2" t="s">
        <v>123</v>
      </c>
      <c r="C176" s="2">
        <v>1</v>
      </c>
      <c r="D176" s="2">
        <v>1</v>
      </c>
      <c r="E176" s="2">
        <v>150</v>
      </c>
      <c r="F176" s="2">
        <v>15</v>
      </c>
      <c r="G176" s="2">
        <v>173</v>
      </c>
      <c r="H176" s="3">
        <f>E$395*D176</f>
        <v>29.368610944076956</v>
      </c>
      <c r="I176" s="4">
        <f t="shared" si="2"/>
        <v>202.36861094407695</v>
      </c>
      <c r="J176" s="2"/>
      <c r="K176" s="11"/>
      <c r="L176" s="2"/>
    </row>
    <row r="177" spans="1:12" ht="12.75">
      <c r="A177" s="2" t="s">
        <v>122</v>
      </c>
      <c r="B177" s="2" t="s">
        <v>29</v>
      </c>
      <c r="C177" s="2">
        <v>1</v>
      </c>
      <c r="D177" s="2">
        <v>0.22</v>
      </c>
      <c r="E177" s="2">
        <v>55</v>
      </c>
      <c r="F177" s="2">
        <v>15</v>
      </c>
      <c r="G177" s="2">
        <v>64</v>
      </c>
      <c r="H177" s="3">
        <f>E$395*D177</f>
        <v>6.4610944076969306</v>
      </c>
      <c r="I177" s="4">
        <f t="shared" si="2"/>
        <v>70.46109440769693</v>
      </c>
      <c r="J177" s="2"/>
      <c r="K177" s="11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3">
        <f>E$395*D178</f>
        <v>0</v>
      </c>
      <c r="I178" s="5">
        <f>SUM(I175:I177)</f>
        <v>475.1983162958508</v>
      </c>
      <c r="J178" s="2">
        <v>410</v>
      </c>
      <c r="K178" s="13">
        <f>J178-I178</f>
        <v>-65.19831629585082</v>
      </c>
      <c r="L178" s="2">
        <v>65</v>
      </c>
    </row>
    <row r="179" spans="1:12" ht="12.75">
      <c r="A179" s="2" t="s">
        <v>124</v>
      </c>
      <c r="B179" s="2" t="s">
        <v>125</v>
      </c>
      <c r="C179" s="2">
        <v>1</v>
      </c>
      <c r="D179" s="2">
        <v>1</v>
      </c>
      <c r="E179" s="2">
        <v>182.55</v>
      </c>
      <c r="F179" s="2">
        <v>15</v>
      </c>
      <c r="G179" s="2">
        <v>210</v>
      </c>
      <c r="H179" s="3">
        <f>E$395*D179</f>
        <v>29.368610944076956</v>
      </c>
      <c r="I179" s="4">
        <f t="shared" si="2"/>
        <v>239.36861094407695</v>
      </c>
      <c r="J179" s="2"/>
      <c r="K179" s="11"/>
      <c r="L179" s="2"/>
    </row>
    <row r="180" spans="1:12" ht="12.75">
      <c r="A180" s="2" t="s">
        <v>124</v>
      </c>
      <c r="B180" s="2" t="s">
        <v>11</v>
      </c>
      <c r="C180" s="2">
        <v>5</v>
      </c>
      <c r="D180" s="2">
        <v>5</v>
      </c>
      <c r="E180" s="2">
        <v>189</v>
      </c>
      <c r="F180" s="2">
        <v>15</v>
      </c>
      <c r="G180" s="2">
        <v>1087</v>
      </c>
      <c r="H180" s="3">
        <f>E$395*D180</f>
        <v>146.84305472038477</v>
      </c>
      <c r="I180" s="4">
        <f t="shared" si="2"/>
        <v>1233.8430547203848</v>
      </c>
      <c r="J180" s="2"/>
      <c r="K180" s="11"/>
      <c r="L180" s="2"/>
    </row>
    <row r="181" spans="1:12" ht="12.75">
      <c r="A181" s="2" t="s">
        <v>124</v>
      </c>
      <c r="B181" s="2" t="s">
        <v>32</v>
      </c>
      <c r="C181" s="2">
        <v>2</v>
      </c>
      <c r="D181" s="2">
        <v>2</v>
      </c>
      <c r="E181" s="2">
        <v>72.72</v>
      </c>
      <c r="F181" s="2">
        <v>15</v>
      </c>
      <c r="G181" s="2">
        <v>168</v>
      </c>
      <c r="H181" s="3">
        <f>E$395*D181</f>
        <v>58.73722188815391</v>
      </c>
      <c r="I181" s="4">
        <f t="shared" si="2"/>
        <v>226.7372218881539</v>
      </c>
      <c r="J181" s="2"/>
      <c r="K181" s="11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3">
        <f>E$395*D182</f>
        <v>0</v>
      </c>
      <c r="I182" s="5">
        <f>SUM(I179:I181)</f>
        <v>1699.9488875526156</v>
      </c>
      <c r="J182" s="2">
        <v>1470</v>
      </c>
      <c r="K182" s="13">
        <f>J182-I182</f>
        <v>-229.9488875526156</v>
      </c>
      <c r="L182" s="2">
        <v>230</v>
      </c>
    </row>
    <row r="183" spans="1:12" ht="12.75">
      <c r="A183" s="2" t="s">
        <v>126</v>
      </c>
      <c r="B183" s="2" t="s">
        <v>79</v>
      </c>
      <c r="C183" s="2">
        <v>1</v>
      </c>
      <c r="D183" s="2">
        <v>1</v>
      </c>
      <c r="E183" s="2">
        <v>201</v>
      </c>
      <c r="F183" s="2">
        <v>15</v>
      </c>
      <c r="G183" s="2">
        <v>232</v>
      </c>
      <c r="H183" s="3">
        <f>E$395*D183</f>
        <v>29.368610944076956</v>
      </c>
      <c r="I183" s="4">
        <f t="shared" si="2"/>
        <v>261.368610944077</v>
      </c>
      <c r="J183" s="2"/>
      <c r="K183" s="11"/>
      <c r="L183" s="2"/>
    </row>
    <row r="184" spans="1:12" ht="12.75">
      <c r="A184" s="2" t="s">
        <v>126</v>
      </c>
      <c r="B184" s="2" t="s">
        <v>125</v>
      </c>
      <c r="C184" s="2">
        <v>1</v>
      </c>
      <c r="D184" s="2">
        <v>1</v>
      </c>
      <c r="E184" s="2">
        <v>182.55</v>
      </c>
      <c r="F184" s="2">
        <v>15</v>
      </c>
      <c r="G184" s="2">
        <v>210</v>
      </c>
      <c r="H184" s="3">
        <f>E$395*D184</f>
        <v>29.368610944076956</v>
      </c>
      <c r="I184" s="4">
        <f t="shared" si="2"/>
        <v>239.36861094407695</v>
      </c>
      <c r="J184" s="2"/>
      <c r="K184" s="11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3">
        <f>E$395*D185</f>
        <v>0</v>
      </c>
      <c r="I185" s="5">
        <f>SUM(I183:I184)</f>
        <v>500.73722188815395</v>
      </c>
      <c r="J185" s="2">
        <v>442</v>
      </c>
      <c r="K185" s="13">
        <f>J185-I185</f>
        <v>-58.737221888153954</v>
      </c>
      <c r="L185" s="2">
        <v>59</v>
      </c>
    </row>
    <row r="186" spans="1:12" ht="12.75">
      <c r="A186" s="2" t="s">
        <v>127</v>
      </c>
      <c r="B186" s="2" t="s">
        <v>53</v>
      </c>
      <c r="C186" s="2">
        <v>1</v>
      </c>
      <c r="D186" s="2">
        <v>1</v>
      </c>
      <c r="E186" s="2">
        <v>150</v>
      </c>
      <c r="F186" s="2">
        <v>15</v>
      </c>
      <c r="G186" s="2">
        <v>173</v>
      </c>
      <c r="H186" s="3">
        <f>E$395*D186</f>
        <v>29.368610944076956</v>
      </c>
      <c r="I186" s="4">
        <f t="shared" si="2"/>
        <v>202.36861094407695</v>
      </c>
      <c r="J186" s="2"/>
      <c r="K186" s="11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3">
        <f>E$395*D187</f>
        <v>0</v>
      </c>
      <c r="I187" s="5">
        <f>SUM(I186)</f>
        <v>202.36861094407695</v>
      </c>
      <c r="J187" s="2">
        <v>173</v>
      </c>
      <c r="K187" s="4">
        <f>J187-I187</f>
        <v>-29.36861094407695</v>
      </c>
      <c r="L187" s="2"/>
    </row>
    <row r="188" spans="1:12" ht="12.75">
      <c r="A188" s="2" t="s">
        <v>128</v>
      </c>
      <c r="B188" s="2" t="s">
        <v>105</v>
      </c>
      <c r="C188" s="2">
        <v>1</v>
      </c>
      <c r="D188" s="2">
        <v>0.22</v>
      </c>
      <c r="E188" s="2">
        <v>55</v>
      </c>
      <c r="F188" s="2">
        <v>15</v>
      </c>
      <c r="G188" s="2">
        <v>64</v>
      </c>
      <c r="H188" s="3">
        <f>E$395*D188</f>
        <v>6.4610944076969306</v>
      </c>
      <c r="I188" s="4">
        <f t="shared" si="2"/>
        <v>70.46109440769693</v>
      </c>
      <c r="J188" s="2"/>
      <c r="K188" s="11"/>
      <c r="L188" s="2"/>
    </row>
    <row r="189" spans="1:12" ht="12.75">
      <c r="A189" s="2" t="s">
        <v>128</v>
      </c>
      <c r="B189" s="2" t="s">
        <v>129</v>
      </c>
      <c r="C189" s="2">
        <v>1</v>
      </c>
      <c r="D189" s="2">
        <v>1</v>
      </c>
      <c r="E189" s="2">
        <v>72.72</v>
      </c>
      <c r="F189" s="2">
        <v>15</v>
      </c>
      <c r="G189" s="2">
        <v>84</v>
      </c>
      <c r="H189" s="3">
        <f>E$395*D189</f>
        <v>29.368610944076956</v>
      </c>
      <c r="I189" s="4">
        <f t="shared" si="2"/>
        <v>113.36861094407695</v>
      </c>
      <c r="J189" s="2"/>
      <c r="K189" s="11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3">
        <f>E$395*D190</f>
        <v>0</v>
      </c>
      <c r="I190" s="5">
        <f>SUM(I188:I189)</f>
        <v>183.8297053517739</v>
      </c>
      <c r="J190" s="2">
        <v>148</v>
      </c>
      <c r="K190" s="13">
        <f>J190-I190</f>
        <v>-35.829705351773896</v>
      </c>
      <c r="L190" s="2">
        <v>36</v>
      </c>
    </row>
    <row r="191" spans="1:12" ht="12.75">
      <c r="A191" s="2" t="s">
        <v>130</v>
      </c>
      <c r="B191" s="2" t="s">
        <v>65</v>
      </c>
      <c r="C191" s="2">
        <v>1</v>
      </c>
      <c r="D191" s="2">
        <v>1</v>
      </c>
      <c r="E191" s="2">
        <v>165</v>
      </c>
      <c r="F191" s="2">
        <v>15</v>
      </c>
      <c r="G191" s="2">
        <v>190</v>
      </c>
      <c r="H191" s="3">
        <f>E$395*D191</f>
        <v>29.368610944076956</v>
      </c>
      <c r="I191" s="4">
        <f t="shared" si="2"/>
        <v>219.36861094407695</v>
      </c>
      <c r="J191" s="2"/>
      <c r="K191" s="11"/>
      <c r="L191" s="2"/>
    </row>
    <row r="192" spans="1:12" ht="12.75">
      <c r="A192" s="2" t="s">
        <v>130</v>
      </c>
      <c r="B192" s="2" t="s">
        <v>131</v>
      </c>
      <c r="C192" s="2">
        <v>1</v>
      </c>
      <c r="D192" s="2">
        <v>1</v>
      </c>
      <c r="E192" s="2">
        <v>72.72</v>
      </c>
      <c r="F192" s="2">
        <v>15</v>
      </c>
      <c r="G192" s="2">
        <v>84</v>
      </c>
      <c r="H192" s="3">
        <f>E$395*D192</f>
        <v>29.368610944076956</v>
      </c>
      <c r="I192" s="4">
        <f t="shared" si="2"/>
        <v>113.36861094407695</v>
      </c>
      <c r="J192" s="2"/>
      <c r="K192" s="11"/>
      <c r="L192" s="2"/>
    </row>
    <row r="193" spans="1:12" ht="12.75">
      <c r="A193" s="2" t="s">
        <v>130</v>
      </c>
      <c r="B193" s="2" t="s">
        <v>61</v>
      </c>
      <c r="C193" s="2">
        <v>1</v>
      </c>
      <c r="D193" s="2">
        <v>1</v>
      </c>
      <c r="E193" s="2">
        <v>189</v>
      </c>
      <c r="F193" s="2">
        <v>15</v>
      </c>
      <c r="G193" s="2">
        <v>218</v>
      </c>
      <c r="H193" s="3">
        <f>E$395*D193</f>
        <v>29.368610944076956</v>
      </c>
      <c r="I193" s="4">
        <f t="shared" si="2"/>
        <v>247.36861094407695</v>
      </c>
      <c r="J193" s="2"/>
      <c r="K193" s="11"/>
      <c r="L193" s="2"/>
    </row>
    <row r="194" spans="1:12" ht="12.75">
      <c r="A194" s="2" t="s">
        <v>130</v>
      </c>
      <c r="B194" s="2" t="s">
        <v>132</v>
      </c>
      <c r="C194" s="2">
        <v>1</v>
      </c>
      <c r="D194" s="2">
        <v>1</v>
      </c>
      <c r="E194" s="2">
        <v>165</v>
      </c>
      <c r="F194" s="2">
        <v>15</v>
      </c>
      <c r="G194" s="2">
        <v>190</v>
      </c>
      <c r="H194" s="3">
        <f>E$395*D194</f>
        <v>29.368610944076956</v>
      </c>
      <c r="I194" s="4">
        <f t="shared" si="2"/>
        <v>219.36861094407695</v>
      </c>
      <c r="J194" s="2"/>
      <c r="K194" s="11"/>
      <c r="L194" s="2"/>
    </row>
    <row r="195" spans="1:12" ht="12.75">
      <c r="A195" s="2" t="s">
        <v>130</v>
      </c>
      <c r="B195" s="2" t="s">
        <v>125</v>
      </c>
      <c r="C195" s="2">
        <v>1</v>
      </c>
      <c r="D195" s="2">
        <v>1</v>
      </c>
      <c r="E195" s="2">
        <v>182.55</v>
      </c>
      <c r="F195" s="2">
        <v>15</v>
      </c>
      <c r="G195" s="2">
        <v>210</v>
      </c>
      <c r="H195" s="3">
        <f>E$395*D195</f>
        <v>29.368610944076956</v>
      </c>
      <c r="I195" s="4">
        <f t="shared" si="2"/>
        <v>239.36861094407695</v>
      </c>
      <c r="J195" s="2"/>
      <c r="K195" s="11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3">
        <f>E$395*D196</f>
        <v>0</v>
      </c>
      <c r="I196" s="5">
        <f>SUM(I191:I195)</f>
        <v>1038.8430547203848</v>
      </c>
      <c r="J196" s="2">
        <v>892</v>
      </c>
      <c r="K196" s="13">
        <f>J196-I196</f>
        <v>-146.84305472038477</v>
      </c>
      <c r="L196" s="2">
        <v>147</v>
      </c>
    </row>
    <row r="197" spans="1:12" ht="12.75">
      <c r="A197" s="2" t="s">
        <v>133</v>
      </c>
      <c r="B197" s="2" t="s">
        <v>96</v>
      </c>
      <c r="C197" s="2">
        <v>1</v>
      </c>
      <c r="D197" s="2">
        <v>1</v>
      </c>
      <c r="E197" s="2">
        <v>150</v>
      </c>
      <c r="F197" s="2">
        <v>15</v>
      </c>
      <c r="G197" s="2">
        <v>173</v>
      </c>
      <c r="H197" s="3">
        <f>E$395*D197</f>
        <v>29.368610944076956</v>
      </c>
      <c r="I197" s="4">
        <f aca="true" t="shared" si="3" ref="I197:I259">H197+G197</f>
        <v>202.36861094407695</v>
      </c>
      <c r="J197" s="2"/>
      <c r="K197" s="11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3">
        <f>E$395*D198</f>
        <v>0</v>
      </c>
      <c r="I198" s="5">
        <f>SUM(I197)</f>
        <v>202.36861094407695</v>
      </c>
      <c r="J198" s="2">
        <v>173</v>
      </c>
      <c r="K198" s="13">
        <f>J198-I198</f>
        <v>-29.36861094407695</v>
      </c>
      <c r="L198" s="2">
        <v>29</v>
      </c>
    </row>
    <row r="199" spans="1:12" ht="12.75">
      <c r="A199" s="2" t="s">
        <v>134</v>
      </c>
      <c r="B199" s="2" t="s">
        <v>19</v>
      </c>
      <c r="C199" s="2">
        <v>1</v>
      </c>
      <c r="D199" s="2">
        <v>1</v>
      </c>
      <c r="E199" s="2">
        <v>400</v>
      </c>
      <c r="F199" s="2">
        <v>15</v>
      </c>
      <c r="G199" s="2">
        <v>460</v>
      </c>
      <c r="H199" s="3">
        <f>E$395*D199</f>
        <v>29.368610944076956</v>
      </c>
      <c r="I199" s="4">
        <f t="shared" si="3"/>
        <v>489.368610944077</v>
      </c>
      <c r="J199" s="2"/>
      <c r="K199" s="11"/>
      <c r="L199" s="2"/>
    </row>
    <row r="200" spans="1:12" ht="12.75">
      <c r="A200" s="2" t="s">
        <v>134</v>
      </c>
      <c r="B200" s="2" t="s">
        <v>50</v>
      </c>
      <c r="C200" s="2">
        <v>1</v>
      </c>
      <c r="D200" s="2">
        <v>1</v>
      </c>
      <c r="E200" s="2">
        <v>318.17</v>
      </c>
      <c r="F200" s="2">
        <v>15</v>
      </c>
      <c r="G200" s="2">
        <v>366</v>
      </c>
      <c r="H200" s="3">
        <f>E$395*D200</f>
        <v>29.368610944076956</v>
      </c>
      <c r="I200" s="4">
        <f t="shared" si="3"/>
        <v>395.368610944077</v>
      </c>
      <c r="J200" s="2"/>
      <c r="K200" s="11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3">
        <f>E$395*D201</f>
        <v>0</v>
      </c>
      <c r="I201" s="5">
        <f>SUM(I199:I200)</f>
        <v>884.737221888154</v>
      </c>
      <c r="J201" s="2">
        <v>826</v>
      </c>
      <c r="K201" s="4">
        <f>J201-I201</f>
        <v>-58.737221888153954</v>
      </c>
      <c r="L201" s="2"/>
    </row>
    <row r="202" spans="1:12" ht="12.75">
      <c r="A202" s="2" t="s">
        <v>135</v>
      </c>
      <c r="B202" s="2" t="s">
        <v>45</v>
      </c>
      <c r="C202" s="2">
        <v>1</v>
      </c>
      <c r="D202" s="2">
        <v>1</v>
      </c>
      <c r="E202" s="2">
        <v>247.8</v>
      </c>
      <c r="F202" s="2">
        <v>15</v>
      </c>
      <c r="G202" s="2">
        <v>285</v>
      </c>
      <c r="H202" s="3">
        <f>E$395*D202</f>
        <v>29.368610944076956</v>
      </c>
      <c r="I202" s="4">
        <f t="shared" si="3"/>
        <v>314.368610944077</v>
      </c>
      <c r="J202" s="2"/>
      <c r="K202" s="11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3">
        <f>E$395*D203</f>
        <v>0</v>
      </c>
      <c r="I203" s="5">
        <f>SUM(I202)</f>
        <v>314.368610944077</v>
      </c>
      <c r="J203" s="2">
        <v>285</v>
      </c>
      <c r="K203" s="13">
        <f>J203-I203</f>
        <v>-29.368610944076977</v>
      </c>
      <c r="L203" s="2">
        <v>29</v>
      </c>
    </row>
    <row r="204" spans="1:12" ht="12.75">
      <c r="A204" s="2" t="s">
        <v>136</v>
      </c>
      <c r="B204" s="2" t="s">
        <v>131</v>
      </c>
      <c r="C204" s="2">
        <v>3</v>
      </c>
      <c r="D204" s="2">
        <v>3</v>
      </c>
      <c r="E204" s="2">
        <v>72.72</v>
      </c>
      <c r="F204" s="2">
        <v>15</v>
      </c>
      <c r="G204" s="2">
        <v>251</v>
      </c>
      <c r="H204" s="3">
        <f>E$395*D204</f>
        <v>88.10583283223087</v>
      </c>
      <c r="I204" s="4">
        <f t="shared" si="3"/>
        <v>339.1058328322309</v>
      </c>
      <c r="J204" s="2"/>
      <c r="K204" s="11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3">
        <f>E$395*D205</f>
        <v>0</v>
      </c>
      <c r="I205" s="5">
        <f>SUM(I204)</f>
        <v>339.1058328322309</v>
      </c>
      <c r="J205" s="2">
        <v>251</v>
      </c>
      <c r="K205" s="13">
        <f>J205-I205</f>
        <v>-88.10583283223087</v>
      </c>
      <c r="L205" s="2">
        <v>88</v>
      </c>
    </row>
    <row r="206" spans="1:12" ht="12.75">
      <c r="A206" s="2" t="s">
        <v>137</v>
      </c>
      <c r="B206" s="2" t="s">
        <v>8</v>
      </c>
      <c r="C206" s="2">
        <v>1</v>
      </c>
      <c r="D206" s="2">
        <v>5</v>
      </c>
      <c r="E206" s="2">
        <v>670</v>
      </c>
      <c r="F206" s="2">
        <v>15</v>
      </c>
      <c r="G206" s="2">
        <v>771</v>
      </c>
      <c r="H206" s="3">
        <f>E$395*D206</f>
        <v>146.84305472038477</v>
      </c>
      <c r="I206" s="4">
        <f t="shared" si="3"/>
        <v>917.8430547203848</v>
      </c>
      <c r="J206" s="2"/>
      <c r="K206" s="11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3">
        <f>E$395*D207</f>
        <v>0</v>
      </c>
      <c r="I207" s="5">
        <f>SUM(I206)</f>
        <v>917.8430547203848</v>
      </c>
      <c r="J207" s="2">
        <v>771</v>
      </c>
      <c r="K207" s="13">
        <f>J207-I207</f>
        <v>-146.84305472038477</v>
      </c>
      <c r="L207" s="2">
        <v>147</v>
      </c>
    </row>
    <row r="208" spans="1:12" ht="12.75">
      <c r="A208" s="2" t="s">
        <v>138</v>
      </c>
      <c r="B208" s="2" t="s">
        <v>11</v>
      </c>
      <c r="C208" s="2">
        <v>1</v>
      </c>
      <c r="D208" s="2">
        <v>1</v>
      </c>
      <c r="E208" s="2">
        <v>189</v>
      </c>
      <c r="F208" s="2">
        <v>15</v>
      </c>
      <c r="G208" s="2">
        <v>218</v>
      </c>
      <c r="H208" s="3">
        <f>E$395*D208</f>
        <v>29.368610944076956</v>
      </c>
      <c r="I208" s="4">
        <f t="shared" si="3"/>
        <v>247.36861094407695</v>
      </c>
      <c r="J208" s="2"/>
      <c r="K208" s="11"/>
      <c r="L208" s="2"/>
    </row>
    <row r="209" spans="1:12" ht="12.75">
      <c r="A209" s="2" t="s">
        <v>138</v>
      </c>
      <c r="B209" s="2" t="s">
        <v>55</v>
      </c>
      <c r="C209" s="2">
        <v>1</v>
      </c>
      <c r="D209" s="2">
        <v>1</v>
      </c>
      <c r="E209" s="2">
        <v>182.55</v>
      </c>
      <c r="F209" s="2">
        <v>15</v>
      </c>
      <c r="G209" s="2">
        <v>210</v>
      </c>
      <c r="H209" s="3">
        <f>E$395*D209</f>
        <v>29.368610944076956</v>
      </c>
      <c r="I209" s="4">
        <f t="shared" si="3"/>
        <v>239.36861094407695</v>
      </c>
      <c r="J209" s="2"/>
      <c r="K209" s="11"/>
      <c r="L209" s="2"/>
    </row>
    <row r="210" spans="1:12" ht="12.75">
      <c r="A210" s="2" t="s">
        <v>138</v>
      </c>
      <c r="B210" s="2" t="s">
        <v>97</v>
      </c>
      <c r="C210" s="2">
        <v>1</v>
      </c>
      <c r="D210" s="2">
        <v>0.22</v>
      </c>
      <c r="E210" s="2">
        <v>55</v>
      </c>
      <c r="F210" s="2">
        <v>15</v>
      </c>
      <c r="G210" s="2">
        <v>64</v>
      </c>
      <c r="H210" s="3">
        <f>E$395*D210</f>
        <v>6.4610944076969306</v>
      </c>
      <c r="I210" s="4">
        <f t="shared" si="3"/>
        <v>70.46109440769693</v>
      </c>
      <c r="J210" s="2"/>
      <c r="K210" s="11"/>
      <c r="L210" s="2"/>
    </row>
    <row r="211" spans="1:12" ht="12.75">
      <c r="A211" s="2" t="s">
        <v>138</v>
      </c>
      <c r="B211" s="2" t="s">
        <v>30</v>
      </c>
      <c r="C211" s="2">
        <v>1</v>
      </c>
      <c r="D211" s="2">
        <v>0.22</v>
      </c>
      <c r="E211" s="2">
        <v>55</v>
      </c>
      <c r="F211" s="2">
        <v>15</v>
      </c>
      <c r="G211" s="2">
        <v>64</v>
      </c>
      <c r="H211" s="3">
        <f>E$395*D211</f>
        <v>6.4610944076969306</v>
      </c>
      <c r="I211" s="4">
        <f t="shared" si="3"/>
        <v>70.46109440769693</v>
      </c>
      <c r="J211" s="2"/>
      <c r="K211" s="11"/>
      <c r="L211" s="2"/>
    </row>
    <row r="212" spans="1:12" ht="12.75">
      <c r="A212" s="2" t="s">
        <v>138</v>
      </c>
      <c r="B212" s="2" t="s">
        <v>29</v>
      </c>
      <c r="C212" s="2">
        <v>2</v>
      </c>
      <c r="D212" s="2">
        <v>0.44</v>
      </c>
      <c r="E212" s="2">
        <v>55</v>
      </c>
      <c r="F212" s="2">
        <v>15</v>
      </c>
      <c r="G212" s="2">
        <v>127</v>
      </c>
      <c r="H212" s="3">
        <f>E$395*D212</f>
        <v>12.922188815393861</v>
      </c>
      <c r="I212" s="4">
        <f t="shared" si="3"/>
        <v>139.92218881539387</v>
      </c>
      <c r="J212" s="2"/>
      <c r="K212" s="11"/>
      <c r="L212" s="2"/>
    </row>
    <row r="213" spans="1:12" ht="12.75">
      <c r="A213" s="2" t="s">
        <v>138</v>
      </c>
      <c r="B213" s="2" t="s">
        <v>91</v>
      </c>
      <c r="C213" s="2">
        <v>1</v>
      </c>
      <c r="D213" s="2">
        <v>1</v>
      </c>
      <c r="E213" s="2">
        <v>150</v>
      </c>
      <c r="F213" s="2">
        <v>15</v>
      </c>
      <c r="G213" s="2">
        <v>173</v>
      </c>
      <c r="H213" s="3">
        <f>E$395*D213</f>
        <v>29.368610944076956</v>
      </c>
      <c r="I213" s="4">
        <f t="shared" si="3"/>
        <v>202.36861094407695</v>
      </c>
      <c r="J213" s="2"/>
      <c r="K213" s="11"/>
      <c r="L213" s="2"/>
    </row>
    <row r="214" spans="1:12" ht="12.75">
      <c r="A214" s="2" t="s">
        <v>138</v>
      </c>
      <c r="B214" s="2" t="s">
        <v>25</v>
      </c>
      <c r="C214" s="2">
        <v>1</v>
      </c>
      <c r="D214" s="2">
        <v>1</v>
      </c>
      <c r="E214" s="2">
        <v>150</v>
      </c>
      <c r="F214" s="2">
        <v>15</v>
      </c>
      <c r="G214" s="2">
        <v>173</v>
      </c>
      <c r="H214" s="3">
        <f>E$395*D214</f>
        <v>29.368610944076956</v>
      </c>
      <c r="I214" s="4">
        <f t="shared" si="3"/>
        <v>202.36861094407695</v>
      </c>
      <c r="J214" s="2"/>
      <c r="K214" s="11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3">
        <f>E$395*D215</f>
        <v>0</v>
      </c>
      <c r="I215" s="5">
        <f>SUM(I208:I214)</f>
        <v>1172.3188214070956</v>
      </c>
      <c r="J215" s="2">
        <v>1100</v>
      </c>
      <c r="K215" s="4">
        <f>J215-I215</f>
        <v>-72.31882140709558</v>
      </c>
      <c r="L215" s="2"/>
    </row>
    <row r="216" spans="1:12" ht="12.75">
      <c r="A216" s="2" t="s">
        <v>139</v>
      </c>
      <c r="B216" s="2" t="s">
        <v>131</v>
      </c>
      <c r="C216" s="2">
        <v>1</v>
      </c>
      <c r="D216" s="2">
        <v>1</v>
      </c>
      <c r="E216" s="2">
        <v>72.72</v>
      </c>
      <c r="F216" s="2">
        <v>15</v>
      </c>
      <c r="G216" s="2">
        <v>84</v>
      </c>
      <c r="H216" s="3">
        <f>E$395*D216</f>
        <v>29.368610944076956</v>
      </c>
      <c r="I216" s="4">
        <f t="shared" si="3"/>
        <v>113.36861094407695</v>
      </c>
      <c r="J216" s="2"/>
      <c r="K216" s="11"/>
      <c r="L216" s="2"/>
    </row>
    <row r="217" spans="1:12" ht="12.75">
      <c r="A217" s="2" t="s">
        <v>139</v>
      </c>
      <c r="B217" s="2" t="s">
        <v>11</v>
      </c>
      <c r="C217" s="2">
        <v>1</v>
      </c>
      <c r="D217" s="2">
        <v>1</v>
      </c>
      <c r="E217" s="2">
        <v>189</v>
      </c>
      <c r="F217" s="2">
        <v>15</v>
      </c>
      <c r="G217" s="2">
        <v>218</v>
      </c>
      <c r="H217" s="3">
        <f>E$395*D217</f>
        <v>29.368610944076956</v>
      </c>
      <c r="I217" s="4">
        <f t="shared" si="3"/>
        <v>247.36861094407695</v>
      </c>
      <c r="J217" s="2"/>
      <c r="K217" s="11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3">
        <f>E$395*D218</f>
        <v>0</v>
      </c>
      <c r="I218" s="5">
        <f>SUM(I216:I217)</f>
        <v>360.7372218881539</v>
      </c>
      <c r="J218" s="2">
        <v>302</v>
      </c>
      <c r="K218" s="13">
        <f>J218-I218</f>
        <v>-58.7372218881539</v>
      </c>
      <c r="L218" s="2">
        <v>59</v>
      </c>
    </row>
    <row r="219" spans="1:12" ht="12.75">
      <c r="A219" s="2" t="s">
        <v>140</v>
      </c>
      <c r="B219" s="2" t="s">
        <v>12</v>
      </c>
      <c r="C219" s="2">
        <v>1</v>
      </c>
      <c r="D219" s="2">
        <v>1</v>
      </c>
      <c r="E219" s="2">
        <v>72.72</v>
      </c>
      <c r="F219" s="2">
        <v>15</v>
      </c>
      <c r="G219" s="2">
        <v>84</v>
      </c>
      <c r="H219" s="3">
        <f>E$395*D219</f>
        <v>29.368610944076956</v>
      </c>
      <c r="I219" s="4">
        <f t="shared" si="3"/>
        <v>113.36861094407695</v>
      </c>
      <c r="J219" s="2"/>
      <c r="K219" s="11"/>
      <c r="L219" s="2"/>
    </row>
    <row r="220" spans="1:12" ht="12.75">
      <c r="A220" s="2" t="s">
        <v>140</v>
      </c>
      <c r="B220" s="2" t="s">
        <v>88</v>
      </c>
      <c r="C220" s="2">
        <v>1</v>
      </c>
      <c r="D220" s="2">
        <v>1</v>
      </c>
      <c r="E220" s="2">
        <v>182.55</v>
      </c>
      <c r="F220" s="2">
        <v>15</v>
      </c>
      <c r="G220" s="2">
        <v>210</v>
      </c>
      <c r="H220" s="3">
        <f>E$395*D220</f>
        <v>29.368610944076956</v>
      </c>
      <c r="I220" s="4">
        <f t="shared" si="3"/>
        <v>239.36861094407695</v>
      </c>
      <c r="J220" s="2"/>
      <c r="K220" s="11"/>
      <c r="L220" s="2"/>
    </row>
    <row r="221" spans="1:12" ht="12.75">
      <c r="A221" s="2" t="s">
        <v>140</v>
      </c>
      <c r="B221" s="2" t="s">
        <v>141</v>
      </c>
      <c r="C221" s="2">
        <v>1</v>
      </c>
      <c r="D221" s="2">
        <v>0.22</v>
      </c>
      <c r="E221" s="2">
        <v>55</v>
      </c>
      <c r="F221" s="2">
        <v>15</v>
      </c>
      <c r="G221" s="2">
        <v>64</v>
      </c>
      <c r="H221" s="3">
        <f>E$395*D221</f>
        <v>6.4610944076969306</v>
      </c>
      <c r="I221" s="4">
        <f t="shared" si="3"/>
        <v>70.46109440769693</v>
      </c>
      <c r="J221" s="2"/>
      <c r="K221" s="11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3">
        <f>E$395*D222</f>
        <v>0</v>
      </c>
      <c r="I222" s="5">
        <f>SUM(I219:I221)</f>
        <v>423.1983162958508</v>
      </c>
      <c r="J222" s="2">
        <v>358</v>
      </c>
      <c r="K222" s="13">
        <f>J222-I222</f>
        <v>-65.19831629585082</v>
      </c>
      <c r="L222" s="2">
        <v>65</v>
      </c>
    </row>
    <row r="223" spans="1:12" ht="12.75">
      <c r="A223" s="2" t="s">
        <v>142</v>
      </c>
      <c r="B223" s="2" t="s">
        <v>11</v>
      </c>
      <c r="C223" s="2">
        <v>1</v>
      </c>
      <c r="D223" s="2">
        <v>1</v>
      </c>
      <c r="E223" s="2">
        <v>189</v>
      </c>
      <c r="F223" s="2">
        <v>15</v>
      </c>
      <c r="G223" s="2">
        <v>218</v>
      </c>
      <c r="H223" s="3">
        <f>E$395*D223</f>
        <v>29.368610944076956</v>
      </c>
      <c r="I223" s="4">
        <f t="shared" si="3"/>
        <v>247.36861094407695</v>
      </c>
      <c r="J223" s="2"/>
      <c r="K223" s="11"/>
      <c r="L223" s="2"/>
    </row>
    <row r="224" spans="1:12" ht="12.75">
      <c r="A224" s="2" t="s">
        <v>142</v>
      </c>
      <c r="B224" s="2" t="s">
        <v>57</v>
      </c>
      <c r="C224" s="2">
        <v>1</v>
      </c>
      <c r="D224" s="2">
        <v>1</v>
      </c>
      <c r="E224" s="2">
        <v>400</v>
      </c>
      <c r="F224" s="2">
        <v>15</v>
      </c>
      <c r="G224" s="2">
        <v>460</v>
      </c>
      <c r="H224" s="3">
        <f>E$395*D224</f>
        <v>29.368610944076956</v>
      </c>
      <c r="I224" s="4">
        <f t="shared" si="3"/>
        <v>489.368610944077</v>
      </c>
      <c r="J224" s="2"/>
      <c r="K224" s="11"/>
      <c r="L224" s="2"/>
    </row>
    <row r="225" spans="1:12" ht="12.75">
      <c r="A225" s="2" t="s">
        <v>142</v>
      </c>
      <c r="B225" s="2" t="s">
        <v>55</v>
      </c>
      <c r="C225" s="2">
        <v>1</v>
      </c>
      <c r="D225" s="2">
        <v>1</v>
      </c>
      <c r="E225" s="2">
        <v>182.55</v>
      </c>
      <c r="F225" s="2">
        <v>15</v>
      </c>
      <c r="G225" s="2">
        <v>210</v>
      </c>
      <c r="H225" s="3">
        <f>E$395*D225</f>
        <v>29.368610944076956</v>
      </c>
      <c r="I225" s="4">
        <f t="shared" si="3"/>
        <v>239.36861094407695</v>
      </c>
      <c r="J225" s="2"/>
      <c r="K225" s="11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3">
        <f>E$395*D226</f>
        <v>0</v>
      </c>
      <c r="I226" s="5">
        <f>SUM(I223:I225)</f>
        <v>976.1058328322309</v>
      </c>
      <c r="J226" s="2">
        <v>888</v>
      </c>
      <c r="K226" s="4">
        <f>J226-I226</f>
        <v>-88.10583283223093</v>
      </c>
      <c r="L226" s="2"/>
    </row>
    <row r="227" spans="1:12" ht="12.75">
      <c r="A227" s="2" t="s">
        <v>143</v>
      </c>
      <c r="B227" s="2" t="s">
        <v>11</v>
      </c>
      <c r="C227" s="2">
        <v>2</v>
      </c>
      <c r="D227" s="2">
        <v>2</v>
      </c>
      <c r="E227" s="2">
        <v>189</v>
      </c>
      <c r="F227" s="2">
        <v>15</v>
      </c>
      <c r="G227" s="2">
        <v>435</v>
      </c>
      <c r="H227" s="3">
        <f>E$395*D227</f>
        <v>58.73722188815391</v>
      </c>
      <c r="I227" s="4">
        <f t="shared" si="3"/>
        <v>493.7372218881539</v>
      </c>
      <c r="J227" s="2"/>
      <c r="K227" s="11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3">
        <f>E$395*D228</f>
        <v>0</v>
      </c>
      <c r="I228" s="5">
        <f>SUM(I227)</f>
        <v>493.7372218881539</v>
      </c>
      <c r="J228" s="2">
        <v>435</v>
      </c>
      <c r="K228" s="13">
        <f>J228-I228</f>
        <v>-58.7372218881539</v>
      </c>
      <c r="L228" s="2">
        <v>59</v>
      </c>
    </row>
    <row r="229" spans="1:12" ht="12.75">
      <c r="A229" s="2" t="s">
        <v>144</v>
      </c>
      <c r="B229" s="2" t="s">
        <v>53</v>
      </c>
      <c r="C229" s="2">
        <v>1</v>
      </c>
      <c r="D229" s="2">
        <v>1</v>
      </c>
      <c r="E229" s="2">
        <v>150</v>
      </c>
      <c r="F229" s="2">
        <v>15</v>
      </c>
      <c r="G229" s="2">
        <v>173</v>
      </c>
      <c r="H229" s="3">
        <f>E$395*D229</f>
        <v>29.368610944076956</v>
      </c>
      <c r="I229" s="4">
        <f t="shared" si="3"/>
        <v>202.36861094407695</v>
      </c>
      <c r="J229" s="2"/>
      <c r="K229" s="11"/>
      <c r="L229" s="2"/>
    </row>
    <row r="230" spans="1:12" ht="12.75">
      <c r="A230" s="2" t="s">
        <v>144</v>
      </c>
      <c r="B230" s="2" t="s">
        <v>91</v>
      </c>
      <c r="C230" s="2">
        <v>1</v>
      </c>
      <c r="D230" s="2">
        <v>1</v>
      </c>
      <c r="E230" s="2">
        <v>150</v>
      </c>
      <c r="F230" s="2">
        <v>15</v>
      </c>
      <c r="G230" s="2">
        <v>173</v>
      </c>
      <c r="H230" s="3">
        <f>E$395*D230</f>
        <v>29.368610944076956</v>
      </c>
      <c r="I230" s="4">
        <f t="shared" si="3"/>
        <v>202.36861094407695</v>
      </c>
      <c r="J230" s="2"/>
      <c r="K230" s="11"/>
      <c r="L230" s="2"/>
    </row>
    <row r="231" spans="1:12" ht="12.75">
      <c r="A231" s="2" t="s">
        <v>144</v>
      </c>
      <c r="B231" s="2" t="s">
        <v>96</v>
      </c>
      <c r="C231" s="2">
        <v>1</v>
      </c>
      <c r="D231" s="2">
        <v>1</v>
      </c>
      <c r="E231" s="2">
        <v>150</v>
      </c>
      <c r="F231" s="2">
        <v>15</v>
      </c>
      <c r="G231" s="2">
        <v>173</v>
      </c>
      <c r="H231" s="3">
        <f>E$395*D231</f>
        <v>29.368610944076956</v>
      </c>
      <c r="I231" s="4">
        <f t="shared" si="3"/>
        <v>202.36861094407695</v>
      </c>
      <c r="J231" s="2"/>
      <c r="K231" s="11"/>
      <c r="L231" s="2"/>
    </row>
    <row r="232" spans="1:12" ht="12.75">
      <c r="A232" s="2" t="s">
        <v>144</v>
      </c>
      <c r="B232" s="2" t="s">
        <v>123</v>
      </c>
      <c r="C232" s="2">
        <v>4</v>
      </c>
      <c r="D232" s="2">
        <v>4</v>
      </c>
      <c r="E232" s="2">
        <v>150</v>
      </c>
      <c r="F232" s="2">
        <v>15</v>
      </c>
      <c r="G232" s="2">
        <v>690</v>
      </c>
      <c r="H232" s="3">
        <f>E$395*D232</f>
        <v>117.47444377630782</v>
      </c>
      <c r="I232" s="4">
        <f t="shared" si="3"/>
        <v>807.4744437763078</v>
      </c>
      <c r="J232" s="2"/>
      <c r="K232" s="11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3">
        <f>E$395*D233</f>
        <v>0</v>
      </c>
      <c r="I233" s="5">
        <f>SUM(I229:I232)</f>
        <v>1414.5802766085385</v>
      </c>
      <c r="J233" s="2">
        <v>1209</v>
      </c>
      <c r="K233" s="13">
        <f>J233-I233</f>
        <v>-205.5802766085385</v>
      </c>
      <c r="L233" s="2">
        <v>206</v>
      </c>
    </row>
    <row r="234" spans="1:12" ht="12.75">
      <c r="A234" s="2" t="s">
        <v>145</v>
      </c>
      <c r="B234" s="2" t="s">
        <v>146</v>
      </c>
      <c r="C234" s="2">
        <v>1</v>
      </c>
      <c r="D234" s="2">
        <v>1</v>
      </c>
      <c r="E234" s="2">
        <v>165</v>
      </c>
      <c r="F234" s="2">
        <v>15</v>
      </c>
      <c r="G234" s="2">
        <v>190</v>
      </c>
      <c r="H234" s="3">
        <f>E$395*D234</f>
        <v>29.368610944076956</v>
      </c>
      <c r="I234" s="4">
        <f t="shared" si="3"/>
        <v>219.36861094407695</v>
      </c>
      <c r="J234" s="2"/>
      <c r="K234" s="11"/>
      <c r="L234" s="2"/>
    </row>
    <row r="235" spans="1:12" ht="12.75">
      <c r="A235" s="2" t="s">
        <v>145</v>
      </c>
      <c r="B235" s="2" t="s">
        <v>98</v>
      </c>
      <c r="C235" s="2">
        <v>1</v>
      </c>
      <c r="D235" s="2">
        <v>1</v>
      </c>
      <c r="E235" s="2">
        <v>165</v>
      </c>
      <c r="F235" s="2">
        <v>15</v>
      </c>
      <c r="G235" s="2">
        <v>190</v>
      </c>
      <c r="H235" s="3">
        <f>E$395*D235</f>
        <v>29.368610944076956</v>
      </c>
      <c r="I235" s="4">
        <f t="shared" si="3"/>
        <v>219.36861094407695</v>
      </c>
      <c r="J235" s="2"/>
      <c r="K235" s="11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3">
        <f>E$395*D236</f>
        <v>0</v>
      </c>
      <c r="I236" s="5">
        <f>SUM(I234:I235)</f>
        <v>438.7372218881539</v>
      </c>
      <c r="J236" s="2">
        <v>380</v>
      </c>
      <c r="K236" s="13">
        <f>J236-I236</f>
        <v>-58.7372218881539</v>
      </c>
      <c r="L236" s="2">
        <v>59</v>
      </c>
    </row>
    <row r="237" spans="1:12" ht="12.75">
      <c r="A237" s="2" t="s">
        <v>147</v>
      </c>
      <c r="B237" s="2" t="s">
        <v>97</v>
      </c>
      <c r="C237" s="2">
        <v>1</v>
      </c>
      <c r="D237" s="2">
        <v>0.22</v>
      </c>
      <c r="E237" s="2">
        <v>55</v>
      </c>
      <c r="F237" s="2">
        <v>15</v>
      </c>
      <c r="G237" s="2">
        <v>64</v>
      </c>
      <c r="H237" s="3">
        <f>E$395*D237</f>
        <v>6.4610944076969306</v>
      </c>
      <c r="I237" s="4">
        <f t="shared" si="3"/>
        <v>70.46109440769693</v>
      </c>
      <c r="J237" s="2"/>
      <c r="K237" s="11"/>
      <c r="L237" s="2"/>
    </row>
    <row r="238" spans="1:12" ht="12.75">
      <c r="A238" s="2" t="s">
        <v>147</v>
      </c>
      <c r="B238" s="2" t="s">
        <v>30</v>
      </c>
      <c r="C238" s="2">
        <v>1</v>
      </c>
      <c r="D238" s="2">
        <v>0.22</v>
      </c>
      <c r="E238" s="2">
        <v>55</v>
      </c>
      <c r="F238" s="2">
        <v>15</v>
      </c>
      <c r="G238" s="2">
        <v>64</v>
      </c>
      <c r="H238" s="3">
        <f>E$395*D238</f>
        <v>6.4610944076969306</v>
      </c>
      <c r="I238" s="4">
        <f t="shared" si="3"/>
        <v>70.46109440769693</v>
      </c>
      <c r="J238" s="2"/>
      <c r="K238" s="11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3">
        <f>E$395*D239</f>
        <v>0</v>
      </c>
      <c r="I239" s="5">
        <f>SUM(I237:I238)</f>
        <v>140.92218881539387</v>
      </c>
      <c r="J239" s="2">
        <v>128</v>
      </c>
      <c r="K239" s="4">
        <f>J239-I239</f>
        <v>-12.922188815393866</v>
      </c>
      <c r="L239" s="2"/>
    </row>
    <row r="240" spans="1:12" ht="12.75">
      <c r="A240" s="2" t="s">
        <v>148</v>
      </c>
      <c r="B240" s="2" t="s">
        <v>25</v>
      </c>
      <c r="C240" s="2">
        <v>1</v>
      </c>
      <c r="D240" s="2">
        <v>1</v>
      </c>
      <c r="E240" s="2">
        <v>150</v>
      </c>
      <c r="F240" s="2">
        <v>15</v>
      </c>
      <c r="G240" s="2">
        <v>173</v>
      </c>
      <c r="H240" s="3">
        <f>E$395*D240</f>
        <v>29.368610944076956</v>
      </c>
      <c r="I240" s="4">
        <f t="shared" si="3"/>
        <v>202.36861094407695</v>
      </c>
      <c r="J240" s="2"/>
      <c r="K240" s="11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3">
        <f>E$395*D241</f>
        <v>0</v>
      </c>
      <c r="I241" s="5">
        <f>SUM(I240)</f>
        <v>202.36861094407695</v>
      </c>
      <c r="J241" s="2">
        <v>173</v>
      </c>
      <c r="K241" s="4">
        <f>J241-I241</f>
        <v>-29.36861094407695</v>
      </c>
      <c r="L241" s="2"/>
    </row>
    <row r="242" spans="1:12" ht="12.75">
      <c r="A242" s="2" t="s">
        <v>149</v>
      </c>
      <c r="B242" s="2" t="s">
        <v>150</v>
      </c>
      <c r="C242" s="2">
        <v>4</v>
      </c>
      <c r="D242" s="2">
        <v>4</v>
      </c>
      <c r="E242" s="2">
        <v>586.95</v>
      </c>
      <c r="F242" s="2">
        <v>15</v>
      </c>
      <c r="G242" s="2">
        <v>2700</v>
      </c>
      <c r="H242" s="3">
        <f>E$395*D242</f>
        <v>117.47444377630782</v>
      </c>
      <c r="I242" s="4">
        <f t="shared" si="3"/>
        <v>2817.474443776308</v>
      </c>
      <c r="J242" s="2"/>
      <c r="K242" s="11"/>
      <c r="L242" s="2"/>
    </row>
    <row r="243" spans="1:12" ht="12.75">
      <c r="A243" s="2" t="s">
        <v>149</v>
      </c>
      <c r="B243" s="2" t="s">
        <v>151</v>
      </c>
      <c r="C243" s="2">
        <v>1</v>
      </c>
      <c r="D243" s="2">
        <v>1</v>
      </c>
      <c r="E243" s="2">
        <v>150</v>
      </c>
      <c r="F243" s="2">
        <v>15</v>
      </c>
      <c r="G243" s="2">
        <v>173</v>
      </c>
      <c r="H243" s="3">
        <f>E$395*D243</f>
        <v>29.368610944076956</v>
      </c>
      <c r="I243" s="4">
        <f t="shared" si="3"/>
        <v>202.36861094407695</v>
      </c>
      <c r="J243" s="2"/>
      <c r="K243" s="11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3">
        <f>E$395*D244</f>
        <v>0</v>
      </c>
      <c r="I244" s="5">
        <f>SUM(I242:I243)</f>
        <v>3019.8430547203848</v>
      </c>
      <c r="J244" s="2">
        <v>2873</v>
      </c>
      <c r="K244" s="13">
        <f>J244-I244</f>
        <v>-146.84305472038477</v>
      </c>
      <c r="L244" s="2">
        <v>147</v>
      </c>
    </row>
    <row r="245" spans="1:12" ht="12.75">
      <c r="A245" s="2" t="s">
        <v>152</v>
      </c>
      <c r="B245" s="2" t="s">
        <v>72</v>
      </c>
      <c r="C245" s="2">
        <v>1</v>
      </c>
      <c r="D245" s="2">
        <v>1</v>
      </c>
      <c r="E245" s="2">
        <v>626.07</v>
      </c>
      <c r="F245" s="2">
        <v>15</v>
      </c>
      <c r="G245" s="2">
        <v>720</v>
      </c>
      <c r="H245" s="3">
        <f>E$395*D245</f>
        <v>29.368610944076956</v>
      </c>
      <c r="I245" s="4">
        <f t="shared" si="3"/>
        <v>749.368610944077</v>
      </c>
      <c r="J245" s="2"/>
      <c r="K245" s="11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3">
        <f>E$395*D246</f>
        <v>0</v>
      </c>
      <c r="I246" s="5">
        <f>SUM(I245)</f>
        <v>749.368610944077</v>
      </c>
      <c r="J246" s="2">
        <v>720</v>
      </c>
      <c r="K246" s="13">
        <f>J246-I246</f>
        <v>-29.368610944076977</v>
      </c>
      <c r="L246" s="2">
        <v>29</v>
      </c>
    </row>
    <row r="247" spans="1:12" ht="12.75">
      <c r="A247" s="2" t="s">
        <v>153</v>
      </c>
      <c r="B247" s="2" t="s">
        <v>154</v>
      </c>
      <c r="C247" s="2">
        <v>1</v>
      </c>
      <c r="D247" s="2">
        <v>1</v>
      </c>
      <c r="E247" s="2">
        <v>406.95</v>
      </c>
      <c r="F247" s="2">
        <v>15</v>
      </c>
      <c r="G247" s="2">
        <v>468</v>
      </c>
      <c r="H247" s="3">
        <f>E$395*D247</f>
        <v>29.368610944076956</v>
      </c>
      <c r="I247" s="4">
        <f t="shared" si="3"/>
        <v>497.368610944077</v>
      </c>
      <c r="J247" s="2"/>
      <c r="K247" s="11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3">
        <f>E$395*D248</f>
        <v>0</v>
      </c>
      <c r="I248" s="5">
        <f>SUM(I247)</f>
        <v>497.368610944077</v>
      </c>
      <c r="J248" s="2">
        <v>468</v>
      </c>
      <c r="K248" s="4">
        <f>J248-I248</f>
        <v>-29.368610944076977</v>
      </c>
      <c r="L248" s="2"/>
    </row>
    <row r="249" spans="1:12" ht="12.75">
      <c r="A249" s="2" t="s">
        <v>155</v>
      </c>
      <c r="B249" s="2" t="s">
        <v>20</v>
      </c>
      <c r="C249" s="2">
        <v>1</v>
      </c>
      <c r="D249" s="2">
        <v>1</v>
      </c>
      <c r="E249" s="2">
        <v>201</v>
      </c>
      <c r="F249" s="2">
        <v>15</v>
      </c>
      <c r="G249" s="2">
        <v>232</v>
      </c>
      <c r="H249" s="3">
        <f>E$395*D249</f>
        <v>29.368610944076956</v>
      </c>
      <c r="I249" s="4">
        <f t="shared" si="3"/>
        <v>261.368610944077</v>
      </c>
      <c r="J249" s="2"/>
      <c r="K249" s="11"/>
      <c r="L249" s="2"/>
    </row>
    <row r="250" spans="1:12" ht="12.75">
      <c r="A250" s="2" t="s">
        <v>155</v>
      </c>
      <c r="B250" s="2" t="s">
        <v>55</v>
      </c>
      <c r="C250" s="2">
        <v>1</v>
      </c>
      <c r="D250" s="2">
        <v>1</v>
      </c>
      <c r="E250" s="2">
        <v>182.55</v>
      </c>
      <c r="F250" s="2">
        <v>15</v>
      </c>
      <c r="G250" s="2">
        <v>210</v>
      </c>
      <c r="H250" s="3">
        <f>E$395*D250</f>
        <v>29.368610944076956</v>
      </c>
      <c r="I250" s="4">
        <f t="shared" si="3"/>
        <v>239.36861094407695</v>
      </c>
      <c r="J250" s="2"/>
      <c r="K250" s="11"/>
      <c r="L250" s="2"/>
    </row>
    <row r="251" spans="1:12" ht="12.75">
      <c r="A251" s="2" t="s">
        <v>155</v>
      </c>
      <c r="B251" s="2" t="s">
        <v>131</v>
      </c>
      <c r="C251" s="2">
        <v>1</v>
      </c>
      <c r="D251" s="2">
        <v>1</v>
      </c>
      <c r="E251" s="2">
        <v>72.72</v>
      </c>
      <c r="F251" s="2">
        <v>15</v>
      </c>
      <c r="G251" s="2">
        <v>84</v>
      </c>
      <c r="H251" s="3">
        <f>E$395*D251</f>
        <v>29.368610944076956</v>
      </c>
      <c r="I251" s="4">
        <f t="shared" si="3"/>
        <v>113.36861094407695</v>
      </c>
      <c r="J251" s="2"/>
      <c r="K251" s="11"/>
      <c r="L251" s="2"/>
    </row>
    <row r="252" spans="1:12" ht="12.75">
      <c r="A252" s="2" t="s">
        <v>155</v>
      </c>
      <c r="B252" s="2" t="s">
        <v>21</v>
      </c>
      <c r="C252" s="2">
        <v>2</v>
      </c>
      <c r="D252" s="2">
        <v>2</v>
      </c>
      <c r="E252" s="2">
        <v>406.95</v>
      </c>
      <c r="F252" s="2">
        <v>15</v>
      </c>
      <c r="G252" s="2">
        <v>936</v>
      </c>
      <c r="H252" s="3">
        <f>E$395*D252</f>
        <v>58.73722188815391</v>
      </c>
      <c r="I252" s="4">
        <f t="shared" si="3"/>
        <v>994.737221888154</v>
      </c>
      <c r="J252" s="2"/>
      <c r="K252" s="11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3">
        <f>E$395*D253</f>
        <v>0</v>
      </c>
      <c r="I253" s="5">
        <f>SUM(I249:I252)</f>
        <v>1608.8430547203848</v>
      </c>
      <c r="J253" s="2">
        <v>1462</v>
      </c>
      <c r="K253" s="13">
        <f>J253-I253</f>
        <v>-146.84305472038477</v>
      </c>
      <c r="L253" s="2">
        <v>147</v>
      </c>
    </row>
    <row r="254" spans="1:12" ht="12.75">
      <c r="A254" s="2" t="s">
        <v>156</v>
      </c>
      <c r="B254" s="2" t="s">
        <v>55</v>
      </c>
      <c r="C254" s="2">
        <v>2</v>
      </c>
      <c r="D254" s="2">
        <v>2</v>
      </c>
      <c r="E254" s="2">
        <v>182.55</v>
      </c>
      <c r="F254" s="2">
        <v>15</v>
      </c>
      <c r="G254" s="2">
        <v>420</v>
      </c>
      <c r="H254" s="3">
        <f>E$395*D254</f>
        <v>58.73722188815391</v>
      </c>
      <c r="I254" s="4">
        <f t="shared" si="3"/>
        <v>478.7372218881539</v>
      </c>
      <c r="J254" s="2"/>
      <c r="K254" s="11"/>
      <c r="L254" s="2"/>
    </row>
    <row r="255" spans="1:12" ht="12.75">
      <c r="A255" s="2" t="s">
        <v>156</v>
      </c>
      <c r="B255" s="2" t="s">
        <v>11</v>
      </c>
      <c r="C255" s="2">
        <v>2</v>
      </c>
      <c r="D255" s="2">
        <v>2</v>
      </c>
      <c r="E255" s="2">
        <v>189</v>
      </c>
      <c r="F255" s="2">
        <v>15</v>
      </c>
      <c r="G255" s="2">
        <v>435</v>
      </c>
      <c r="H255" s="3">
        <f>E$395*D255</f>
        <v>58.73722188815391</v>
      </c>
      <c r="I255" s="4">
        <f t="shared" si="3"/>
        <v>493.7372218881539</v>
      </c>
      <c r="J255" s="2"/>
      <c r="K255" s="11"/>
      <c r="L255" s="2"/>
    </row>
    <row r="256" spans="1:13" ht="12.75">
      <c r="A256" s="2"/>
      <c r="B256" s="2"/>
      <c r="C256" s="2"/>
      <c r="D256" s="2"/>
      <c r="E256" s="2"/>
      <c r="F256" s="2"/>
      <c r="G256" s="2"/>
      <c r="H256" s="3">
        <f>E$395*D256</f>
        <v>0</v>
      </c>
      <c r="I256" s="5">
        <f>SUM(I254:I255)</f>
        <v>972.4744437763078</v>
      </c>
      <c r="J256" s="2">
        <v>855</v>
      </c>
      <c r="K256" s="13">
        <f>J256-I256</f>
        <v>-117.4744437763078</v>
      </c>
      <c r="L256" s="2">
        <v>118</v>
      </c>
      <c r="M256" s="10" t="s">
        <v>228</v>
      </c>
    </row>
    <row r="257" spans="1:12" ht="12.75">
      <c r="A257" s="2" t="s">
        <v>157</v>
      </c>
      <c r="B257" s="2" t="s">
        <v>158</v>
      </c>
      <c r="C257" s="2">
        <v>3</v>
      </c>
      <c r="D257" s="2">
        <v>3</v>
      </c>
      <c r="E257" s="2">
        <v>150</v>
      </c>
      <c r="F257" s="2">
        <v>15</v>
      </c>
      <c r="G257" s="2">
        <v>518</v>
      </c>
      <c r="H257" s="3">
        <f>E$395*D257</f>
        <v>88.10583283223087</v>
      </c>
      <c r="I257" s="4">
        <f t="shared" si="3"/>
        <v>606.1058328322308</v>
      </c>
      <c r="J257" s="2"/>
      <c r="K257" s="11"/>
      <c r="L257" s="2"/>
    </row>
    <row r="258" spans="1:12" ht="12.75">
      <c r="A258" s="2" t="s">
        <v>157</v>
      </c>
      <c r="B258" s="2" t="s">
        <v>159</v>
      </c>
      <c r="C258" s="2">
        <v>2</v>
      </c>
      <c r="D258" s="2">
        <v>2</v>
      </c>
      <c r="E258" s="2">
        <v>150</v>
      </c>
      <c r="F258" s="2">
        <v>15</v>
      </c>
      <c r="G258" s="2">
        <v>345</v>
      </c>
      <c r="H258" s="3">
        <f>E$395*D258</f>
        <v>58.73722188815391</v>
      </c>
      <c r="I258" s="4">
        <f t="shared" si="3"/>
        <v>403.7372218881539</v>
      </c>
      <c r="J258" s="2"/>
      <c r="K258" s="11"/>
      <c r="L258" s="2"/>
    </row>
    <row r="259" spans="1:12" ht="12.75">
      <c r="A259" s="2" t="s">
        <v>157</v>
      </c>
      <c r="B259" s="2" t="s">
        <v>121</v>
      </c>
      <c r="C259" s="2">
        <v>1</v>
      </c>
      <c r="D259" s="2">
        <v>1</v>
      </c>
      <c r="E259" s="2">
        <v>165</v>
      </c>
      <c r="F259" s="2">
        <v>15</v>
      </c>
      <c r="G259" s="2">
        <v>190</v>
      </c>
      <c r="H259" s="3">
        <f>E$395*D259</f>
        <v>29.368610944076956</v>
      </c>
      <c r="I259" s="4">
        <f t="shared" si="3"/>
        <v>219.36861094407695</v>
      </c>
      <c r="J259" s="2"/>
      <c r="K259" s="11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3">
        <f>E$395*D260</f>
        <v>0</v>
      </c>
      <c r="I260" s="5">
        <f>SUM(I257:I259)</f>
        <v>1229.2116656644616</v>
      </c>
      <c r="J260" s="2">
        <v>1053</v>
      </c>
      <c r="K260" s="13">
        <f>J260-I260</f>
        <v>-176.21166566446163</v>
      </c>
      <c r="L260" s="2">
        <v>176</v>
      </c>
    </row>
    <row r="261" spans="1:12" ht="12.75">
      <c r="A261" s="2" t="s">
        <v>160</v>
      </c>
      <c r="B261" s="2" t="s">
        <v>50</v>
      </c>
      <c r="C261" s="2">
        <v>1</v>
      </c>
      <c r="D261" s="2">
        <v>1</v>
      </c>
      <c r="E261" s="2">
        <v>318.17</v>
      </c>
      <c r="F261" s="2">
        <v>15</v>
      </c>
      <c r="G261" s="2">
        <v>366</v>
      </c>
      <c r="H261" s="3">
        <f>E$395*D261</f>
        <v>29.368610944076956</v>
      </c>
      <c r="I261" s="4">
        <f aca="true" t="shared" si="4" ref="I261:I324">H261+G261</f>
        <v>395.368610944077</v>
      </c>
      <c r="J261" s="2"/>
      <c r="K261" s="11"/>
      <c r="L261" s="2"/>
    </row>
    <row r="262" spans="1:12" ht="12.75">
      <c r="A262" s="2" t="s">
        <v>160</v>
      </c>
      <c r="B262" s="2" t="s">
        <v>99</v>
      </c>
      <c r="C262" s="2">
        <v>1</v>
      </c>
      <c r="D262" s="2">
        <v>1</v>
      </c>
      <c r="E262" s="2">
        <v>150</v>
      </c>
      <c r="F262" s="2">
        <v>15</v>
      </c>
      <c r="G262" s="2">
        <v>173</v>
      </c>
      <c r="H262" s="3">
        <f>E$395*D262</f>
        <v>29.368610944076956</v>
      </c>
      <c r="I262" s="4">
        <f t="shared" si="4"/>
        <v>202.36861094407695</v>
      </c>
      <c r="J262" s="2"/>
      <c r="K262" s="11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3">
        <f>E$395*D263</f>
        <v>0</v>
      </c>
      <c r="I263" s="5">
        <f>SUM(I261:I262)</f>
        <v>597.737221888154</v>
      </c>
      <c r="J263" s="2">
        <v>539</v>
      </c>
      <c r="K263" s="13">
        <f>J263-I263</f>
        <v>-58.737221888153954</v>
      </c>
      <c r="L263" s="2">
        <v>59</v>
      </c>
    </row>
    <row r="264" spans="1:12" ht="12.75">
      <c r="A264" s="2" t="s">
        <v>161</v>
      </c>
      <c r="B264" s="2" t="s">
        <v>162</v>
      </c>
      <c r="C264" s="2">
        <v>1</v>
      </c>
      <c r="D264" s="2">
        <v>1</v>
      </c>
      <c r="E264" s="2">
        <v>201</v>
      </c>
      <c r="F264" s="2">
        <v>15</v>
      </c>
      <c r="G264" s="2">
        <v>232</v>
      </c>
      <c r="H264" s="3">
        <f>E$395*D264</f>
        <v>29.368610944076956</v>
      </c>
      <c r="I264" s="4">
        <f t="shared" si="4"/>
        <v>261.368610944077</v>
      </c>
      <c r="J264" s="2"/>
      <c r="K264" s="11"/>
      <c r="L264" s="2"/>
    </row>
    <row r="265" spans="1:12" ht="12.75">
      <c r="A265" s="2" t="s">
        <v>161</v>
      </c>
      <c r="B265" s="2" t="s">
        <v>163</v>
      </c>
      <c r="C265" s="2">
        <v>2</v>
      </c>
      <c r="D265" s="2">
        <v>2</v>
      </c>
      <c r="E265" s="2">
        <v>165</v>
      </c>
      <c r="F265" s="2">
        <v>15</v>
      </c>
      <c r="G265" s="2">
        <v>380</v>
      </c>
      <c r="H265" s="3">
        <f>E$395*D265</f>
        <v>58.73722188815391</v>
      </c>
      <c r="I265" s="4">
        <f t="shared" si="4"/>
        <v>438.7372218881539</v>
      </c>
      <c r="J265" s="2"/>
      <c r="K265" s="11"/>
      <c r="L265" s="2"/>
    </row>
    <row r="266" spans="1:12" ht="12.75">
      <c r="A266" s="2" t="s">
        <v>161</v>
      </c>
      <c r="B266" s="2" t="s">
        <v>11</v>
      </c>
      <c r="C266" s="2">
        <v>1</v>
      </c>
      <c r="D266" s="2">
        <v>1</v>
      </c>
      <c r="E266" s="2">
        <v>189</v>
      </c>
      <c r="F266" s="2">
        <v>15</v>
      </c>
      <c r="G266" s="2">
        <v>218</v>
      </c>
      <c r="H266" s="3">
        <f>E$395*D266</f>
        <v>29.368610944076956</v>
      </c>
      <c r="I266" s="4">
        <f t="shared" si="4"/>
        <v>247.36861094407695</v>
      </c>
      <c r="J266" s="2"/>
      <c r="K266" s="11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3">
        <f>E$395*D267</f>
        <v>0</v>
      </c>
      <c r="I267" s="5">
        <f>SUM(I264:I266)</f>
        <v>947.4744437763078</v>
      </c>
      <c r="J267" s="2">
        <v>830</v>
      </c>
      <c r="K267" s="13">
        <f>J267-I267</f>
        <v>-117.4744437763078</v>
      </c>
      <c r="L267" s="2">
        <v>117</v>
      </c>
    </row>
    <row r="268" spans="1:12" ht="12.75">
      <c r="A268" s="2" t="s">
        <v>164</v>
      </c>
      <c r="B268" s="2" t="s">
        <v>45</v>
      </c>
      <c r="C268" s="2">
        <v>1</v>
      </c>
      <c r="D268" s="2">
        <v>1</v>
      </c>
      <c r="E268" s="2">
        <v>247.8</v>
      </c>
      <c r="F268" s="2">
        <v>15</v>
      </c>
      <c r="G268" s="2">
        <v>285</v>
      </c>
      <c r="H268" s="3">
        <f>E$395*D268</f>
        <v>29.368610944076956</v>
      </c>
      <c r="I268" s="4">
        <f t="shared" si="4"/>
        <v>314.368610944077</v>
      </c>
      <c r="J268" s="2"/>
      <c r="K268" s="11"/>
      <c r="L268" s="2"/>
    </row>
    <row r="269" spans="1:12" ht="12.75">
      <c r="A269" s="2" t="s">
        <v>164</v>
      </c>
      <c r="B269" s="2" t="s">
        <v>29</v>
      </c>
      <c r="C269" s="2">
        <v>1</v>
      </c>
      <c r="D269" s="2">
        <v>0.22</v>
      </c>
      <c r="E269" s="2">
        <v>55</v>
      </c>
      <c r="F269" s="2">
        <v>15</v>
      </c>
      <c r="G269" s="2">
        <v>64</v>
      </c>
      <c r="H269" s="3">
        <f>E$395*D269</f>
        <v>6.4610944076969306</v>
      </c>
      <c r="I269" s="4">
        <f t="shared" si="4"/>
        <v>70.46109440769693</v>
      </c>
      <c r="J269" s="2"/>
      <c r="K269" s="11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3">
        <f>E$395*D270</f>
        <v>0</v>
      </c>
      <c r="I270" s="5">
        <f>SUM(I268:I269)</f>
        <v>384.8297053517739</v>
      </c>
      <c r="J270" s="2">
        <v>349</v>
      </c>
      <c r="K270" s="13">
        <f>J270-I270</f>
        <v>-35.829705351773896</v>
      </c>
      <c r="L270" s="2">
        <v>36</v>
      </c>
    </row>
    <row r="271" spans="1:12" ht="12.75">
      <c r="A271" s="2" t="s">
        <v>165</v>
      </c>
      <c r="B271" s="2" t="s">
        <v>97</v>
      </c>
      <c r="C271" s="2">
        <v>1</v>
      </c>
      <c r="D271" s="2">
        <v>0.22</v>
      </c>
      <c r="E271" s="2">
        <v>55</v>
      </c>
      <c r="F271" s="2">
        <v>15</v>
      </c>
      <c r="G271" s="2">
        <v>64</v>
      </c>
      <c r="H271" s="3">
        <f>E$395*D271</f>
        <v>6.4610944076969306</v>
      </c>
      <c r="I271" s="4">
        <f t="shared" si="4"/>
        <v>70.46109440769693</v>
      </c>
      <c r="J271" s="2"/>
      <c r="K271" s="11"/>
      <c r="L271" s="2"/>
    </row>
    <row r="272" spans="1:12" ht="12.75">
      <c r="A272" s="2" t="s">
        <v>165</v>
      </c>
      <c r="B272" s="2" t="s">
        <v>29</v>
      </c>
      <c r="C272" s="2">
        <v>1</v>
      </c>
      <c r="D272" s="2">
        <v>0.22</v>
      </c>
      <c r="E272" s="2">
        <v>55</v>
      </c>
      <c r="F272" s="2">
        <v>15</v>
      </c>
      <c r="G272" s="2">
        <v>64</v>
      </c>
      <c r="H272" s="3">
        <f>E$395*D272</f>
        <v>6.4610944076969306</v>
      </c>
      <c r="I272" s="4">
        <f t="shared" si="4"/>
        <v>70.46109440769693</v>
      </c>
      <c r="J272" s="2"/>
      <c r="K272" s="11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3">
        <f>E$395*D273</f>
        <v>0</v>
      </c>
      <c r="I273" s="5">
        <f>SUM(I271:I272)</f>
        <v>140.92218881539387</v>
      </c>
      <c r="J273" s="2">
        <v>128</v>
      </c>
      <c r="K273" s="4">
        <f>J273-I273</f>
        <v>-12.922188815393866</v>
      </c>
      <c r="L273" s="2"/>
    </row>
    <row r="274" spans="1:12" ht="12.75">
      <c r="A274" s="2" t="s">
        <v>166</v>
      </c>
      <c r="B274" s="2" t="s">
        <v>167</v>
      </c>
      <c r="C274" s="2">
        <v>1</v>
      </c>
      <c r="D274" s="2">
        <v>1</v>
      </c>
      <c r="E274" s="2">
        <v>165</v>
      </c>
      <c r="F274" s="2">
        <v>15</v>
      </c>
      <c r="G274" s="2">
        <v>190</v>
      </c>
      <c r="H274" s="3">
        <f>E$395*D274</f>
        <v>29.368610944076956</v>
      </c>
      <c r="I274" s="4">
        <f t="shared" si="4"/>
        <v>219.36861094407695</v>
      </c>
      <c r="J274" s="2"/>
      <c r="K274" s="11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3">
        <f>E$395*D275</f>
        <v>0</v>
      </c>
      <c r="I275" s="5">
        <f>SUM(I274)</f>
        <v>219.36861094407695</v>
      </c>
      <c r="J275" s="2">
        <v>190</v>
      </c>
      <c r="K275" s="4">
        <f>J275-I275</f>
        <v>-29.36861094407695</v>
      </c>
      <c r="L275" s="2"/>
    </row>
    <row r="276" spans="1:12" ht="12.75">
      <c r="A276" s="2" t="s">
        <v>168</v>
      </c>
      <c r="B276" s="2" t="s">
        <v>169</v>
      </c>
      <c r="C276" s="2">
        <v>1</v>
      </c>
      <c r="D276" s="2">
        <v>1</v>
      </c>
      <c r="E276" s="2">
        <v>165</v>
      </c>
      <c r="F276" s="2">
        <v>15</v>
      </c>
      <c r="G276" s="2">
        <v>190</v>
      </c>
      <c r="H276" s="3">
        <f>E$395*D276</f>
        <v>29.368610944076956</v>
      </c>
      <c r="I276" s="4">
        <f t="shared" si="4"/>
        <v>219.36861094407695</v>
      </c>
      <c r="J276" s="2"/>
      <c r="K276" s="11"/>
      <c r="L276" s="2"/>
    </row>
    <row r="277" spans="1:12" ht="12.75">
      <c r="A277" s="2" t="s">
        <v>168</v>
      </c>
      <c r="B277" s="2" t="s">
        <v>170</v>
      </c>
      <c r="C277" s="2">
        <v>1</v>
      </c>
      <c r="D277" s="2">
        <v>1</v>
      </c>
      <c r="E277" s="2">
        <v>130</v>
      </c>
      <c r="F277" s="2">
        <v>15</v>
      </c>
      <c r="G277" s="2">
        <v>150</v>
      </c>
      <c r="H277" s="3">
        <f>E$395*D277</f>
        <v>29.368610944076956</v>
      </c>
      <c r="I277" s="4">
        <f t="shared" si="4"/>
        <v>179.36861094407695</v>
      </c>
      <c r="J277" s="2"/>
      <c r="K277" s="11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3">
        <f>E$395*D278</f>
        <v>0</v>
      </c>
      <c r="I278" s="5">
        <f>SUM(I276:I277)</f>
        <v>398.7372218881539</v>
      </c>
      <c r="J278" s="2">
        <v>340</v>
      </c>
      <c r="K278" s="4">
        <f>J278-I278</f>
        <v>-58.7372218881539</v>
      </c>
      <c r="L278" s="2"/>
    </row>
    <row r="279" spans="1:12" ht="12.75">
      <c r="A279" s="2" t="s">
        <v>171</v>
      </c>
      <c r="B279" s="2" t="s">
        <v>172</v>
      </c>
      <c r="C279" s="2">
        <v>1</v>
      </c>
      <c r="D279" s="2">
        <v>1</v>
      </c>
      <c r="E279" s="2">
        <v>150</v>
      </c>
      <c r="F279" s="2">
        <v>15</v>
      </c>
      <c r="G279" s="2">
        <v>173</v>
      </c>
      <c r="H279" s="3">
        <f>E$395*D279</f>
        <v>29.368610944076956</v>
      </c>
      <c r="I279" s="4">
        <f t="shared" si="4"/>
        <v>202.36861094407695</v>
      </c>
      <c r="J279" s="2"/>
      <c r="K279" s="11"/>
      <c r="L279" s="2"/>
    </row>
    <row r="280" spans="1:12" ht="12.75">
      <c r="A280" s="2" t="s">
        <v>171</v>
      </c>
      <c r="B280" s="2" t="s">
        <v>219</v>
      </c>
      <c r="C280" s="2">
        <v>1</v>
      </c>
      <c r="D280" s="2">
        <v>1</v>
      </c>
      <c r="E280" s="2">
        <v>150</v>
      </c>
      <c r="F280" s="2"/>
      <c r="G280" s="2">
        <v>173</v>
      </c>
      <c r="H280" s="3">
        <f>E$395*D280</f>
        <v>29.368610944076956</v>
      </c>
      <c r="I280" s="4">
        <f>H280+G280</f>
        <v>202.36861094407695</v>
      </c>
      <c r="J280" s="2"/>
      <c r="K280" s="11"/>
      <c r="L280" s="2"/>
    </row>
    <row r="281" spans="1:12" ht="12.75">
      <c r="A281" s="2" t="s">
        <v>171</v>
      </c>
      <c r="B281" s="2" t="s">
        <v>99</v>
      </c>
      <c r="C281" s="2">
        <v>1</v>
      </c>
      <c r="D281" s="2">
        <v>1</v>
      </c>
      <c r="E281" s="2">
        <v>150</v>
      </c>
      <c r="F281" s="2">
        <v>15</v>
      </c>
      <c r="G281" s="2">
        <v>173</v>
      </c>
      <c r="H281" s="3">
        <f>E$395*D281</f>
        <v>29.368610944076956</v>
      </c>
      <c r="I281" s="4">
        <f t="shared" si="4"/>
        <v>202.36861094407695</v>
      </c>
      <c r="J281" s="2"/>
      <c r="K281" s="11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3">
        <f>E$395*D282</f>
        <v>0</v>
      </c>
      <c r="I282" s="5">
        <f>SUM(I279:I281)</f>
        <v>607.1058328322308</v>
      </c>
      <c r="J282" s="2">
        <v>400</v>
      </c>
      <c r="K282" s="4">
        <f>J282-I282</f>
        <v>-207.10583283223082</v>
      </c>
      <c r="L282" s="2"/>
    </row>
    <row r="283" spans="1:12" ht="12.75">
      <c r="A283" s="2" t="s">
        <v>173</v>
      </c>
      <c r="B283" s="2" t="s">
        <v>96</v>
      </c>
      <c r="C283" s="2">
        <v>2</v>
      </c>
      <c r="D283" s="2">
        <v>2</v>
      </c>
      <c r="E283" s="2">
        <v>150</v>
      </c>
      <c r="F283" s="2">
        <v>15</v>
      </c>
      <c r="G283" s="2">
        <v>345</v>
      </c>
      <c r="H283" s="3">
        <f>E$395*D283</f>
        <v>58.73722188815391</v>
      </c>
      <c r="I283" s="4">
        <f t="shared" si="4"/>
        <v>403.7372218881539</v>
      </c>
      <c r="J283" s="2"/>
      <c r="K283" s="11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3">
        <f>E$395*D284</f>
        <v>0</v>
      </c>
      <c r="I284" s="5">
        <f>SUM(I283)</f>
        <v>403.7372218881539</v>
      </c>
      <c r="J284" s="2">
        <v>345</v>
      </c>
      <c r="K284" s="4">
        <f>J284-I284</f>
        <v>-58.7372218881539</v>
      </c>
      <c r="L284" s="2"/>
    </row>
    <row r="285" spans="1:12" ht="12.75">
      <c r="A285" s="2" t="s">
        <v>174</v>
      </c>
      <c r="B285" s="2" t="s">
        <v>167</v>
      </c>
      <c r="C285" s="2">
        <v>1</v>
      </c>
      <c r="D285" s="2">
        <v>1</v>
      </c>
      <c r="E285" s="2">
        <v>165</v>
      </c>
      <c r="F285" s="2">
        <v>15</v>
      </c>
      <c r="G285" s="2">
        <v>190</v>
      </c>
      <c r="H285" s="3">
        <f>E$395*D285</f>
        <v>29.368610944076956</v>
      </c>
      <c r="I285" s="4">
        <f t="shared" si="4"/>
        <v>219.36861094407695</v>
      </c>
      <c r="J285" s="2"/>
      <c r="K285" s="11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3">
        <f>E$395*D286</f>
        <v>0</v>
      </c>
      <c r="I286" s="5">
        <f>SUM(I285)</f>
        <v>219.36861094407695</v>
      </c>
      <c r="J286" s="2">
        <v>190</v>
      </c>
      <c r="K286" s="4">
        <f>J286-I286</f>
        <v>-29.36861094407695</v>
      </c>
      <c r="L286" s="2"/>
    </row>
    <row r="287" spans="1:12" ht="12.75">
      <c r="A287" s="2" t="s">
        <v>175</v>
      </c>
      <c r="B287" s="2" t="s">
        <v>37</v>
      </c>
      <c r="C287" s="2">
        <v>1</v>
      </c>
      <c r="D287" s="2">
        <v>1</v>
      </c>
      <c r="E287" s="2">
        <v>150</v>
      </c>
      <c r="F287" s="2">
        <v>15</v>
      </c>
      <c r="G287" s="2">
        <v>173</v>
      </c>
      <c r="H287" s="3">
        <f>E$395*D287</f>
        <v>29.368610944076956</v>
      </c>
      <c r="I287" s="4">
        <f t="shared" si="4"/>
        <v>202.36861094407695</v>
      </c>
      <c r="J287" s="2"/>
      <c r="K287" s="11"/>
      <c r="L287" s="2"/>
    </row>
    <row r="288" spans="1:12" ht="12.75">
      <c r="A288" s="2" t="s">
        <v>175</v>
      </c>
      <c r="B288" s="2" t="s">
        <v>25</v>
      </c>
      <c r="C288" s="2">
        <v>1</v>
      </c>
      <c r="D288" s="2">
        <v>1</v>
      </c>
      <c r="E288" s="2">
        <v>150</v>
      </c>
      <c r="F288" s="2">
        <v>15</v>
      </c>
      <c r="G288" s="2">
        <v>173</v>
      </c>
      <c r="H288" s="3">
        <f>E$395*D288</f>
        <v>29.368610944076956</v>
      </c>
      <c r="I288" s="4">
        <f t="shared" si="4"/>
        <v>202.36861094407695</v>
      </c>
      <c r="J288" s="2"/>
      <c r="K288" s="11"/>
      <c r="L288" s="2"/>
    </row>
    <row r="289" spans="1:12" ht="12.75">
      <c r="A289" s="2"/>
      <c r="B289" s="2"/>
      <c r="C289" s="2"/>
      <c r="D289" s="2"/>
      <c r="E289" s="2"/>
      <c r="F289" s="2"/>
      <c r="G289" s="2"/>
      <c r="H289" s="3">
        <f>E$395*D289</f>
        <v>0</v>
      </c>
      <c r="I289" s="5">
        <f>SUM(I287:I288)</f>
        <v>404.7372218881539</v>
      </c>
      <c r="J289" s="2">
        <v>346</v>
      </c>
      <c r="K289" s="4">
        <f>J289-I289</f>
        <v>-58.7372218881539</v>
      </c>
      <c r="L289" s="2"/>
    </row>
    <row r="290" spans="1:12" ht="12.75">
      <c r="A290" s="2" t="s">
        <v>176</v>
      </c>
      <c r="B290" s="2" t="s">
        <v>8</v>
      </c>
      <c r="C290" s="2">
        <v>1</v>
      </c>
      <c r="D290" s="2">
        <v>5</v>
      </c>
      <c r="E290" s="2">
        <v>670</v>
      </c>
      <c r="F290" s="2">
        <v>15</v>
      </c>
      <c r="G290" s="2">
        <v>771</v>
      </c>
      <c r="H290" s="3">
        <f>E$395*D290</f>
        <v>146.84305472038477</v>
      </c>
      <c r="I290" s="4">
        <f t="shared" si="4"/>
        <v>917.8430547203848</v>
      </c>
      <c r="J290" s="2"/>
      <c r="K290" s="11"/>
      <c r="L290" s="2"/>
    </row>
    <row r="291" spans="1:13" ht="12.75">
      <c r="A291" s="2"/>
      <c r="B291" s="2"/>
      <c r="C291" s="2"/>
      <c r="D291" s="2"/>
      <c r="E291" s="2"/>
      <c r="F291" s="2"/>
      <c r="G291" s="2"/>
      <c r="H291" s="3">
        <f>E$395*D291</f>
        <v>0</v>
      </c>
      <c r="I291" s="5">
        <f>SUM(I290)</f>
        <v>917.8430547203848</v>
      </c>
      <c r="J291" s="2">
        <v>783</v>
      </c>
      <c r="K291" s="13">
        <f>J291-I291</f>
        <v>-134.84305472038477</v>
      </c>
      <c r="L291" s="2">
        <v>135</v>
      </c>
      <c r="M291" s="10"/>
    </row>
    <row r="292" spans="1:12" ht="12.75">
      <c r="A292" s="2" t="s">
        <v>177</v>
      </c>
      <c r="B292" s="2" t="s">
        <v>167</v>
      </c>
      <c r="C292" s="2">
        <v>1</v>
      </c>
      <c r="D292" s="2">
        <v>1</v>
      </c>
      <c r="E292" s="2">
        <v>165</v>
      </c>
      <c r="F292" s="2">
        <v>15</v>
      </c>
      <c r="G292" s="2">
        <v>190</v>
      </c>
      <c r="H292" s="3">
        <f>E$395*D292</f>
        <v>29.368610944076956</v>
      </c>
      <c r="I292" s="4">
        <f t="shared" si="4"/>
        <v>219.36861094407695</v>
      </c>
      <c r="J292" s="2"/>
      <c r="K292" s="11"/>
      <c r="L292" s="2"/>
    </row>
    <row r="293" spans="1:12" ht="12.75">
      <c r="A293" s="2"/>
      <c r="B293" s="2"/>
      <c r="C293" s="2"/>
      <c r="D293" s="2"/>
      <c r="E293" s="2"/>
      <c r="F293" s="2"/>
      <c r="G293" s="2"/>
      <c r="H293" s="3">
        <f>E$395*D293</f>
        <v>0</v>
      </c>
      <c r="I293" s="5">
        <f>SUM(I292)</f>
        <v>219.36861094407695</v>
      </c>
      <c r="J293" s="2">
        <v>190</v>
      </c>
      <c r="K293" s="4">
        <f>J293-I293</f>
        <v>-29.36861094407695</v>
      </c>
      <c r="L293" s="2"/>
    </row>
    <row r="294" spans="1:12" ht="12.75">
      <c r="A294" s="2" t="s">
        <v>178</v>
      </c>
      <c r="B294" s="2" t="s">
        <v>179</v>
      </c>
      <c r="C294" s="2">
        <v>2</v>
      </c>
      <c r="D294" s="2">
        <v>2</v>
      </c>
      <c r="E294" s="2">
        <v>189</v>
      </c>
      <c r="F294" s="2">
        <v>15</v>
      </c>
      <c r="G294" s="2">
        <v>435</v>
      </c>
      <c r="H294" s="3">
        <f>E$395*D294</f>
        <v>58.73722188815391</v>
      </c>
      <c r="I294" s="4">
        <f t="shared" si="4"/>
        <v>493.7372218881539</v>
      </c>
      <c r="J294" s="2"/>
      <c r="K294" s="11"/>
      <c r="L294" s="2"/>
    </row>
    <row r="295" spans="1:12" ht="12.75">
      <c r="A295" s="2" t="s">
        <v>178</v>
      </c>
      <c r="B295" s="2" t="s">
        <v>55</v>
      </c>
      <c r="C295" s="2">
        <v>1</v>
      </c>
      <c r="D295" s="2">
        <v>1</v>
      </c>
      <c r="E295" s="2">
        <v>182.55</v>
      </c>
      <c r="F295" s="2">
        <v>15</v>
      </c>
      <c r="G295" s="2">
        <v>210</v>
      </c>
      <c r="H295" s="3">
        <f>E$395*D295</f>
        <v>29.368610944076956</v>
      </c>
      <c r="I295" s="4">
        <f t="shared" si="4"/>
        <v>239.36861094407695</v>
      </c>
      <c r="J295" s="2"/>
      <c r="K295" s="11"/>
      <c r="L295" s="2"/>
    </row>
    <row r="296" spans="1:12" ht="12.75">
      <c r="A296" s="2" t="s">
        <v>178</v>
      </c>
      <c r="B296" s="2" t="s">
        <v>79</v>
      </c>
      <c r="C296" s="2">
        <v>1</v>
      </c>
      <c r="D296" s="2">
        <v>1</v>
      </c>
      <c r="E296" s="2">
        <v>201</v>
      </c>
      <c r="F296" s="2">
        <v>15</v>
      </c>
      <c r="G296" s="2">
        <v>232</v>
      </c>
      <c r="H296" s="3">
        <f>E$395*D296</f>
        <v>29.368610944076956</v>
      </c>
      <c r="I296" s="4">
        <f t="shared" si="4"/>
        <v>261.368610944077</v>
      </c>
      <c r="J296" s="2"/>
      <c r="K296" s="11"/>
      <c r="L296" s="2"/>
    </row>
    <row r="297" spans="1:12" ht="12.75">
      <c r="A297" s="2"/>
      <c r="B297" s="2"/>
      <c r="C297" s="2"/>
      <c r="D297" s="2"/>
      <c r="E297" s="2"/>
      <c r="F297" s="2"/>
      <c r="G297" s="2"/>
      <c r="H297" s="3">
        <f>E$395*D297</f>
        <v>0</v>
      </c>
      <c r="I297" s="5">
        <f>SUM(I294:I296)</f>
        <v>994.4744437763078</v>
      </c>
      <c r="J297" s="2">
        <v>877</v>
      </c>
      <c r="K297" s="4">
        <f>J297-I297</f>
        <v>-117.4744437763078</v>
      </c>
      <c r="L297" s="2"/>
    </row>
    <row r="298" spans="1:12" ht="12.75">
      <c r="A298" s="2" t="s">
        <v>180</v>
      </c>
      <c r="B298" s="2" t="s">
        <v>181</v>
      </c>
      <c r="C298" s="2">
        <v>1</v>
      </c>
      <c r="D298" s="2">
        <v>1</v>
      </c>
      <c r="E298" s="2">
        <v>150</v>
      </c>
      <c r="F298" s="2">
        <v>15</v>
      </c>
      <c r="G298" s="2">
        <v>173</v>
      </c>
      <c r="H298" s="3">
        <f>E$395*D298</f>
        <v>29.368610944076956</v>
      </c>
      <c r="I298" s="4">
        <f t="shared" si="4"/>
        <v>202.36861094407695</v>
      </c>
      <c r="J298" s="2"/>
      <c r="K298" s="11"/>
      <c r="L298" s="2"/>
    </row>
    <row r="299" spans="1:12" ht="12.75">
      <c r="A299" s="2"/>
      <c r="B299" s="2"/>
      <c r="C299" s="2"/>
      <c r="D299" s="2"/>
      <c r="E299" s="2"/>
      <c r="F299" s="2"/>
      <c r="G299" s="2"/>
      <c r="H299" s="3">
        <f>E$395*D299</f>
        <v>0</v>
      </c>
      <c r="I299" s="5">
        <f>SUM(I298)</f>
        <v>202.36861094407695</v>
      </c>
      <c r="J299" s="2">
        <v>173</v>
      </c>
      <c r="K299" s="13">
        <f>J299-I299</f>
        <v>-29.36861094407695</v>
      </c>
      <c r="L299" s="2">
        <v>29</v>
      </c>
    </row>
    <row r="300" spans="1:12" ht="12.75">
      <c r="A300" s="2" t="s">
        <v>182</v>
      </c>
      <c r="B300" s="2" t="s">
        <v>158</v>
      </c>
      <c r="C300" s="2">
        <v>1</v>
      </c>
      <c r="D300" s="2">
        <v>1</v>
      </c>
      <c r="E300" s="2">
        <v>150</v>
      </c>
      <c r="F300" s="2">
        <v>15</v>
      </c>
      <c r="G300" s="2">
        <v>173</v>
      </c>
      <c r="H300" s="3">
        <f>E$395*D300</f>
        <v>29.368610944076956</v>
      </c>
      <c r="I300" s="4">
        <f t="shared" si="4"/>
        <v>202.36861094407695</v>
      </c>
      <c r="J300" s="2"/>
      <c r="K300" s="11"/>
      <c r="L300" s="2"/>
    </row>
    <row r="301" spans="1:12" ht="12.75">
      <c r="A301" s="2" t="s">
        <v>182</v>
      </c>
      <c r="B301" s="2" t="s">
        <v>183</v>
      </c>
      <c r="C301" s="2">
        <v>1</v>
      </c>
      <c r="D301" s="2">
        <v>1</v>
      </c>
      <c r="E301" s="2">
        <v>136.5</v>
      </c>
      <c r="F301" s="2">
        <v>15</v>
      </c>
      <c r="G301" s="2">
        <v>157</v>
      </c>
      <c r="H301" s="3">
        <f>E$395*D301</f>
        <v>29.368610944076956</v>
      </c>
      <c r="I301" s="4">
        <f t="shared" si="4"/>
        <v>186.36861094407695</v>
      </c>
      <c r="J301" s="2"/>
      <c r="K301" s="11"/>
      <c r="L301" s="2"/>
    </row>
    <row r="302" spans="1:12" ht="12.75">
      <c r="A302" s="2" t="s">
        <v>182</v>
      </c>
      <c r="B302" s="2" t="s">
        <v>184</v>
      </c>
      <c r="C302" s="2">
        <v>1</v>
      </c>
      <c r="D302" s="2">
        <v>1</v>
      </c>
      <c r="E302" s="2">
        <v>166.4</v>
      </c>
      <c r="F302" s="2">
        <v>15</v>
      </c>
      <c r="G302" s="2">
        <v>192</v>
      </c>
      <c r="H302" s="3">
        <f>E$395*D302</f>
        <v>29.368610944076956</v>
      </c>
      <c r="I302" s="4">
        <f t="shared" si="4"/>
        <v>221.36861094407695</v>
      </c>
      <c r="J302" s="2"/>
      <c r="K302" s="11"/>
      <c r="L302" s="2"/>
    </row>
    <row r="303" spans="1:12" ht="12.75">
      <c r="A303" s="2" t="s">
        <v>182</v>
      </c>
      <c r="B303" s="2" t="s">
        <v>158</v>
      </c>
      <c r="C303" s="2">
        <v>1</v>
      </c>
      <c r="D303" s="2">
        <v>1</v>
      </c>
      <c r="E303" s="2">
        <v>150</v>
      </c>
      <c r="F303" s="2">
        <v>15</v>
      </c>
      <c r="G303" s="2">
        <v>173</v>
      </c>
      <c r="H303" s="3">
        <f>E$395*D303</f>
        <v>29.368610944076956</v>
      </c>
      <c r="I303" s="4">
        <f t="shared" si="4"/>
        <v>202.36861094407695</v>
      </c>
      <c r="J303" s="2"/>
      <c r="K303" s="11"/>
      <c r="L303" s="2"/>
    </row>
    <row r="304" spans="1:12" ht="12.75">
      <c r="A304" s="2" t="s">
        <v>182</v>
      </c>
      <c r="B304" s="2" t="s">
        <v>69</v>
      </c>
      <c r="C304" s="2">
        <v>1</v>
      </c>
      <c r="D304" s="2">
        <v>1</v>
      </c>
      <c r="E304" s="2">
        <v>166.4</v>
      </c>
      <c r="F304" s="2">
        <v>15</v>
      </c>
      <c r="G304" s="2">
        <v>192</v>
      </c>
      <c r="H304" s="3">
        <f>E$395*D304</f>
        <v>29.368610944076956</v>
      </c>
      <c r="I304" s="4">
        <f t="shared" si="4"/>
        <v>221.36861094407695</v>
      </c>
      <c r="J304" s="2"/>
      <c r="K304" s="11"/>
      <c r="L304" s="2"/>
    </row>
    <row r="305" spans="1:12" ht="12.75">
      <c r="A305" s="2"/>
      <c r="B305" s="2"/>
      <c r="C305" s="2"/>
      <c r="D305" s="2"/>
      <c r="E305" s="2"/>
      <c r="F305" s="2"/>
      <c r="G305" s="2"/>
      <c r="H305" s="3">
        <f>E$395*D305</f>
        <v>0</v>
      </c>
      <c r="I305" s="5">
        <f>SUM(I300:I304)</f>
        <v>1033.8430547203848</v>
      </c>
      <c r="J305" s="2">
        <v>887</v>
      </c>
      <c r="K305" s="13">
        <f>J305-I305</f>
        <v>-146.84305472038477</v>
      </c>
      <c r="L305" s="2">
        <v>147</v>
      </c>
    </row>
    <row r="306" spans="1:12" ht="12.75">
      <c r="A306" s="2" t="s">
        <v>185</v>
      </c>
      <c r="B306" s="2" t="s">
        <v>23</v>
      </c>
      <c r="C306" s="2">
        <v>1</v>
      </c>
      <c r="D306" s="2">
        <v>5</v>
      </c>
      <c r="E306" s="2">
        <v>630</v>
      </c>
      <c r="F306" s="2">
        <v>15</v>
      </c>
      <c r="G306" s="2">
        <v>725</v>
      </c>
      <c r="H306" s="3">
        <f>E$395*D306</f>
        <v>146.84305472038477</v>
      </c>
      <c r="I306" s="4">
        <f t="shared" si="4"/>
        <v>871.8430547203848</v>
      </c>
      <c r="J306" s="2"/>
      <c r="K306" s="11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3">
        <f>E$395*D307</f>
        <v>0</v>
      </c>
      <c r="I307" s="5">
        <f>SUM(I306)</f>
        <v>871.8430547203848</v>
      </c>
      <c r="J307" s="2">
        <v>725</v>
      </c>
      <c r="K307" s="13">
        <f>J307-I307</f>
        <v>-146.84305472038477</v>
      </c>
      <c r="L307" s="2">
        <v>147</v>
      </c>
    </row>
    <row r="308" spans="1:12" ht="12.75">
      <c r="A308" s="2" t="s">
        <v>186</v>
      </c>
      <c r="B308" s="2" t="s">
        <v>25</v>
      </c>
      <c r="C308" s="2">
        <v>1</v>
      </c>
      <c r="D308" s="2">
        <v>1</v>
      </c>
      <c r="E308" s="2">
        <v>150</v>
      </c>
      <c r="F308" s="2">
        <v>15</v>
      </c>
      <c r="G308" s="2">
        <v>173</v>
      </c>
      <c r="H308" s="3">
        <f>E$395*D308</f>
        <v>29.368610944076956</v>
      </c>
      <c r="I308" s="4">
        <f t="shared" si="4"/>
        <v>202.36861094407695</v>
      </c>
      <c r="J308" s="2"/>
      <c r="K308" s="11"/>
      <c r="L308" s="2"/>
    </row>
    <row r="309" spans="1:12" ht="12.75">
      <c r="A309" s="2" t="s">
        <v>186</v>
      </c>
      <c r="B309" s="2" t="s">
        <v>32</v>
      </c>
      <c r="C309" s="2">
        <v>1</v>
      </c>
      <c r="D309" s="2">
        <v>1</v>
      </c>
      <c r="E309" s="2">
        <v>72.72</v>
      </c>
      <c r="F309" s="2">
        <v>15</v>
      </c>
      <c r="G309" s="2">
        <v>84</v>
      </c>
      <c r="H309" s="3">
        <f>E$395*D309</f>
        <v>29.368610944076956</v>
      </c>
      <c r="I309" s="4">
        <f t="shared" si="4"/>
        <v>113.36861094407695</v>
      </c>
      <c r="J309" s="2"/>
      <c r="K309" s="11"/>
      <c r="L309" s="2"/>
    </row>
    <row r="310" spans="1:12" ht="12.75">
      <c r="A310" s="2" t="s">
        <v>186</v>
      </c>
      <c r="B310" s="2" t="s">
        <v>91</v>
      </c>
      <c r="C310" s="2">
        <v>1</v>
      </c>
      <c r="D310" s="2">
        <v>1</v>
      </c>
      <c r="E310" s="2">
        <v>150</v>
      </c>
      <c r="F310" s="2">
        <v>15</v>
      </c>
      <c r="G310" s="2">
        <v>173</v>
      </c>
      <c r="H310" s="3">
        <f>E$395*D310</f>
        <v>29.368610944076956</v>
      </c>
      <c r="I310" s="4">
        <f t="shared" si="4"/>
        <v>202.36861094407695</v>
      </c>
      <c r="J310" s="2"/>
      <c r="K310" s="11"/>
      <c r="L310" s="2"/>
    </row>
    <row r="311" spans="1:13" ht="12.75">
      <c r="A311" s="2"/>
      <c r="B311" s="2"/>
      <c r="C311" s="2"/>
      <c r="D311" s="2"/>
      <c r="E311" s="2"/>
      <c r="F311" s="2"/>
      <c r="G311" s="2"/>
      <c r="H311" s="3">
        <f>E$395*D311</f>
        <v>0</v>
      </c>
      <c r="I311" s="5">
        <f>SUM(I308:I310)</f>
        <v>518.1058328322308</v>
      </c>
      <c r="J311" s="2">
        <v>430</v>
      </c>
      <c r="K311" s="13">
        <f>J311-I311</f>
        <v>-88.10583283223082</v>
      </c>
      <c r="L311" s="2">
        <v>87</v>
      </c>
      <c r="M311" s="10" t="s">
        <v>226</v>
      </c>
    </row>
    <row r="312" spans="1:12" ht="12.75">
      <c r="A312" s="2" t="s">
        <v>187</v>
      </c>
      <c r="B312" s="2" t="s">
        <v>20</v>
      </c>
      <c r="C312" s="2">
        <v>1</v>
      </c>
      <c r="D312" s="2">
        <v>1</v>
      </c>
      <c r="E312" s="2">
        <v>201</v>
      </c>
      <c r="F312" s="2">
        <v>15</v>
      </c>
      <c r="G312" s="2">
        <v>232</v>
      </c>
      <c r="H312" s="3">
        <f>E$395*D312</f>
        <v>29.368610944076956</v>
      </c>
      <c r="I312" s="4">
        <f t="shared" si="4"/>
        <v>261.368610944077</v>
      </c>
      <c r="J312" s="2"/>
      <c r="K312" s="11"/>
      <c r="L312" s="2"/>
    </row>
    <row r="313" spans="1:12" ht="12.75">
      <c r="A313" s="2" t="s">
        <v>187</v>
      </c>
      <c r="B313" s="2" t="s">
        <v>11</v>
      </c>
      <c r="C313" s="2">
        <v>1</v>
      </c>
      <c r="D313" s="2">
        <v>1</v>
      </c>
      <c r="E313" s="2">
        <v>189</v>
      </c>
      <c r="F313" s="2">
        <v>15</v>
      </c>
      <c r="G313" s="2">
        <v>218</v>
      </c>
      <c r="H313" s="3">
        <f>E$395*D313</f>
        <v>29.368610944076956</v>
      </c>
      <c r="I313" s="4">
        <f t="shared" si="4"/>
        <v>247.36861094407695</v>
      </c>
      <c r="J313" s="2"/>
      <c r="K313" s="11"/>
      <c r="L313" s="2"/>
    </row>
    <row r="314" spans="1:12" ht="12.75">
      <c r="A314" s="2" t="s">
        <v>187</v>
      </c>
      <c r="B314" s="2" t="s">
        <v>32</v>
      </c>
      <c r="C314" s="2">
        <v>1</v>
      </c>
      <c r="D314" s="2">
        <v>1</v>
      </c>
      <c r="E314" s="2">
        <v>72.72</v>
      </c>
      <c r="F314" s="2">
        <v>15</v>
      </c>
      <c r="G314" s="2">
        <v>84</v>
      </c>
      <c r="H314" s="3">
        <f>E$395*D314</f>
        <v>29.368610944076956</v>
      </c>
      <c r="I314" s="4">
        <f t="shared" si="4"/>
        <v>113.36861094407695</v>
      </c>
      <c r="J314" s="2"/>
      <c r="K314" s="11"/>
      <c r="L314" s="2"/>
    </row>
    <row r="315" spans="1:12" ht="12.75">
      <c r="A315" s="2"/>
      <c r="B315" s="2"/>
      <c r="C315" s="2"/>
      <c r="D315" s="2"/>
      <c r="E315" s="2"/>
      <c r="F315" s="2"/>
      <c r="G315" s="2"/>
      <c r="H315" s="3">
        <f>E$395*D315</f>
        <v>0</v>
      </c>
      <c r="I315" s="5">
        <f>SUM(I312:I314)</f>
        <v>622.1058328322309</v>
      </c>
      <c r="J315" s="2">
        <v>534</v>
      </c>
      <c r="K315" s="4">
        <f>J315-I315</f>
        <v>-88.10583283223093</v>
      </c>
      <c r="L315" s="2"/>
    </row>
    <row r="316" spans="1:12" ht="12.75">
      <c r="A316" s="2" t="s">
        <v>188</v>
      </c>
      <c r="B316" s="2" t="s">
        <v>55</v>
      </c>
      <c r="C316" s="2">
        <v>1</v>
      </c>
      <c r="D316" s="2">
        <v>1</v>
      </c>
      <c r="E316" s="2">
        <v>182.55</v>
      </c>
      <c r="F316" s="2">
        <v>15</v>
      </c>
      <c r="G316" s="2">
        <v>210</v>
      </c>
      <c r="H316" s="3">
        <f>E$395*D316</f>
        <v>29.368610944076956</v>
      </c>
      <c r="I316" s="4">
        <f t="shared" si="4"/>
        <v>239.36861094407695</v>
      </c>
      <c r="J316" s="2"/>
      <c r="K316" s="11"/>
      <c r="L316" s="2"/>
    </row>
    <row r="317" spans="1:12" ht="12.75">
      <c r="A317" s="2" t="s">
        <v>188</v>
      </c>
      <c r="B317" s="2" t="s">
        <v>21</v>
      </c>
      <c r="C317" s="2">
        <v>1</v>
      </c>
      <c r="D317" s="2">
        <v>1</v>
      </c>
      <c r="E317" s="2">
        <v>406.95</v>
      </c>
      <c r="F317" s="2">
        <v>15</v>
      </c>
      <c r="G317" s="2">
        <v>468</v>
      </c>
      <c r="H317" s="3">
        <f>E$395*D317</f>
        <v>29.368610944076956</v>
      </c>
      <c r="I317" s="4">
        <f t="shared" si="4"/>
        <v>497.368610944077</v>
      </c>
      <c r="J317" s="2"/>
      <c r="K317" s="11"/>
      <c r="L317" s="2"/>
    </row>
    <row r="318" spans="1:12" ht="12.75">
      <c r="A318" s="2"/>
      <c r="B318" s="2"/>
      <c r="C318" s="2"/>
      <c r="D318" s="2"/>
      <c r="E318" s="2"/>
      <c r="F318" s="2"/>
      <c r="G318" s="2"/>
      <c r="H318" s="3">
        <f>E$395*D318</f>
        <v>0</v>
      </c>
      <c r="I318" s="5">
        <f>SUM(I316:I317)</f>
        <v>736.737221888154</v>
      </c>
      <c r="J318" s="2">
        <v>678</v>
      </c>
      <c r="K318" s="13">
        <f>J318-I318</f>
        <v>-58.737221888153954</v>
      </c>
      <c r="L318" s="2">
        <v>59</v>
      </c>
    </row>
    <row r="319" spans="1:12" ht="12.75">
      <c r="A319" s="2" t="s">
        <v>189</v>
      </c>
      <c r="B319" s="2" t="s">
        <v>190</v>
      </c>
      <c r="C319" s="2">
        <v>1</v>
      </c>
      <c r="D319" s="2">
        <v>1</v>
      </c>
      <c r="E319" s="2">
        <v>170.3</v>
      </c>
      <c r="F319" s="2">
        <v>15</v>
      </c>
      <c r="G319" s="2">
        <v>196</v>
      </c>
      <c r="H319" s="3">
        <f>E$395*D319</f>
        <v>29.368610944076956</v>
      </c>
      <c r="I319" s="4">
        <f t="shared" si="4"/>
        <v>225.36861094407695</v>
      </c>
      <c r="J319" s="2"/>
      <c r="K319" s="11"/>
      <c r="L319" s="2"/>
    </row>
    <row r="320" spans="1:12" ht="12.75">
      <c r="A320" s="2"/>
      <c r="B320" s="2"/>
      <c r="C320" s="2"/>
      <c r="D320" s="2"/>
      <c r="E320" s="2"/>
      <c r="F320" s="2"/>
      <c r="G320" s="2"/>
      <c r="H320" s="3">
        <f>E$395*D320</f>
        <v>0</v>
      </c>
      <c r="I320" s="5">
        <f>SUM(I319)</f>
        <v>225.36861094407695</v>
      </c>
      <c r="J320" s="2">
        <v>196</v>
      </c>
      <c r="K320" s="13">
        <f>J320-I320</f>
        <v>-29.36861094407695</v>
      </c>
      <c r="L320" s="2">
        <v>29</v>
      </c>
    </row>
    <row r="321" spans="1:12" ht="12.75">
      <c r="A321" s="2" t="s">
        <v>191</v>
      </c>
      <c r="B321" s="2" t="s">
        <v>96</v>
      </c>
      <c r="C321" s="2">
        <v>1</v>
      </c>
      <c r="D321" s="2">
        <v>1</v>
      </c>
      <c r="E321" s="2">
        <v>150</v>
      </c>
      <c r="F321" s="2">
        <v>15</v>
      </c>
      <c r="G321" s="2">
        <v>173</v>
      </c>
      <c r="H321" s="3">
        <f>E$395*D321</f>
        <v>29.368610944076956</v>
      </c>
      <c r="I321" s="4">
        <f t="shared" si="4"/>
        <v>202.36861094407695</v>
      </c>
      <c r="J321" s="2"/>
      <c r="K321" s="11"/>
      <c r="L321" s="2"/>
    </row>
    <row r="322" spans="1:12" ht="12.75">
      <c r="A322" s="2" t="s">
        <v>191</v>
      </c>
      <c r="B322" s="2" t="s">
        <v>37</v>
      </c>
      <c r="C322" s="2">
        <v>1</v>
      </c>
      <c r="D322" s="2">
        <v>1</v>
      </c>
      <c r="E322" s="2">
        <v>150</v>
      </c>
      <c r="F322" s="2">
        <v>15</v>
      </c>
      <c r="G322" s="2">
        <v>173</v>
      </c>
      <c r="H322" s="3">
        <f>E$395*D322</f>
        <v>29.368610944076956</v>
      </c>
      <c r="I322" s="4">
        <f t="shared" si="4"/>
        <v>202.36861094407695</v>
      </c>
      <c r="J322" s="2"/>
      <c r="K322" s="11"/>
      <c r="L322" s="2"/>
    </row>
    <row r="323" spans="1:12" ht="12.75">
      <c r="A323" s="2"/>
      <c r="B323" s="2"/>
      <c r="C323" s="2"/>
      <c r="D323" s="2"/>
      <c r="E323" s="2"/>
      <c r="F323" s="2"/>
      <c r="G323" s="2"/>
      <c r="H323" s="3">
        <f>E$395*D323</f>
        <v>0</v>
      </c>
      <c r="I323" s="5">
        <f>SUM(I321:I322)</f>
        <v>404.7372218881539</v>
      </c>
      <c r="J323" s="2">
        <v>346</v>
      </c>
      <c r="K323" s="13">
        <f>J323-I323</f>
        <v>-58.7372218881539</v>
      </c>
      <c r="L323" s="2">
        <v>59</v>
      </c>
    </row>
    <row r="324" spans="1:12" ht="12.75">
      <c r="A324" s="2" t="s">
        <v>192</v>
      </c>
      <c r="B324" s="2" t="s">
        <v>32</v>
      </c>
      <c r="C324" s="2">
        <v>2</v>
      </c>
      <c r="D324" s="2">
        <v>2</v>
      </c>
      <c r="E324" s="2">
        <v>72.72</v>
      </c>
      <c r="F324" s="2">
        <v>15</v>
      </c>
      <c r="G324" s="2">
        <v>168</v>
      </c>
      <c r="H324" s="3">
        <f>E$395*D324</f>
        <v>58.73722188815391</v>
      </c>
      <c r="I324" s="4">
        <f t="shared" si="4"/>
        <v>226.7372218881539</v>
      </c>
      <c r="J324" s="2"/>
      <c r="K324" s="11"/>
      <c r="L324" s="2"/>
    </row>
    <row r="325" spans="1:12" ht="12.75">
      <c r="A325" s="2" t="s">
        <v>192</v>
      </c>
      <c r="B325" s="2" t="s">
        <v>179</v>
      </c>
      <c r="C325" s="2">
        <v>1</v>
      </c>
      <c r="D325" s="2">
        <v>1</v>
      </c>
      <c r="E325" s="2">
        <v>189</v>
      </c>
      <c r="F325" s="2">
        <v>15</v>
      </c>
      <c r="G325" s="2">
        <v>218</v>
      </c>
      <c r="H325" s="3">
        <f>E$395*D325</f>
        <v>29.368610944076956</v>
      </c>
      <c r="I325" s="4">
        <f aca="true" t="shared" si="5" ref="I325:I388">H325+G325</f>
        <v>247.36861094407695</v>
      </c>
      <c r="J325" s="2"/>
      <c r="K325" s="11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3">
        <f>E$395*D326</f>
        <v>0</v>
      </c>
      <c r="I326" s="5">
        <f>SUM(I324:I325)</f>
        <v>474.1058328322308</v>
      </c>
      <c r="J326" s="2">
        <v>386</v>
      </c>
      <c r="K326" s="13">
        <f>J326-I326</f>
        <v>-88.10583283223082</v>
      </c>
      <c r="L326" s="2">
        <v>88</v>
      </c>
    </row>
    <row r="327" spans="1:12" ht="12.75">
      <c r="A327" s="2" t="s">
        <v>193</v>
      </c>
      <c r="B327" s="2" t="s">
        <v>25</v>
      </c>
      <c r="C327" s="2">
        <v>1</v>
      </c>
      <c r="D327" s="2">
        <v>1</v>
      </c>
      <c r="E327" s="2">
        <v>150</v>
      </c>
      <c r="F327" s="2">
        <v>15</v>
      </c>
      <c r="G327" s="2">
        <v>173</v>
      </c>
      <c r="H327" s="3">
        <f>E$395*D327</f>
        <v>29.368610944076956</v>
      </c>
      <c r="I327" s="4">
        <f t="shared" si="5"/>
        <v>202.36861094407695</v>
      </c>
      <c r="J327" s="2"/>
      <c r="K327" s="11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3">
        <f>E$395*D328</f>
        <v>0</v>
      </c>
      <c r="I328" s="5">
        <f>SUM(I327)</f>
        <v>202.36861094407695</v>
      </c>
      <c r="J328" s="2">
        <v>173</v>
      </c>
      <c r="K328" s="4">
        <f>J328-I328</f>
        <v>-29.36861094407695</v>
      </c>
      <c r="L328" s="2"/>
    </row>
    <row r="329" spans="1:12" ht="12.75">
      <c r="A329" s="2" t="s">
        <v>194</v>
      </c>
      <c r="B329" s="2" t="s">
        <v>76</v>
      </c>
      <c r="C329" s="2">
        <v>2</v>
      </c>
      <c r="D329" s="2">
        <v>2</v>
      </c>
      <c r="E329" s="2">
        <v>72.72</v>
      </c>
      <c r="F329" s="2">
        <v>15</v>
      </c>
      <c r="G329" s="2">
        <v>168</v>
      </c>
      <c r="H329" s="3">
        <f>E$395*D329</f>
        <v>58.73722188815391</v>
      </c>
      <c r="I329" s="4">
        <f t="shared" si="5"/>
        <v>226.7372218881539</v>
      </c>
      <c r="J329" s="2"/>
      <c r="K329" s="11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3">
        <f>E$395*D330</f>
        <v>0</v>
      </c>
      <c r="I330" s="5">
        <f>SUM(I329)</f>
        <v>226.7372218881539</v>
      </c>
      <c r="J330" s="2">
        <v>200</v>
      </c>
      <c r="K330" s="4">
        <f>J330-I330</f>
        <v>-26.737221888153897</v>
      </c>
      <c r="L330" s="2"/>
    </row>
    <row r="331" spans="1:12" ht="12.75">
      <c r="A331" s="2" t="s">
        <v>195</v>
      </c>
      <c r="B331" s="2" t="s">
        <v>25</v>
      </c>
      <c r="C331" s="2">
        <v>1</v>
      </c>
      <c r="D331" s="2">
        <v>1</v>
      </c>
      <c r="E331" s="2">
        <v>150</v>
      </c>
      <c r="F331" s="2">
        <v>15</v>
      </c>
      <c r="G331" s="2">
        <v>173</v>
      </c>
      <c r="H331" s="3">
        <f>E$395*D331</f>
        <v>29.368610944076956</v>
      </c>
      <c r="I331" s="4">
        <f t="shared" si="5"/>
        <v>202.36861094407695</v>
      </c>
      <c r="J331" s="2"/>
      <c r="K331" s="11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3">
        <f>E$395*D332</f>
        <v>0</v>
      </c>
      <c r="I332" s="5">
        <f>SUM(I331)</f>
        <v>202.36861094407695</v>
      </c>
      <c r="J332" s="2">
        <v>0</v>
      </c>
      <c r="K332" s="4">
        <f>J332-I332</f>
        <v>-202.36861094407695</v>
      </c>
      <c r="L332" s="2"/>
    </row>
    <row r="333" spans="1:12" ht="12.75">
      <c r="A333" s="2" t="s">
        <v>196</v>
      </c>
      <c r="B333" s="2" t="s">
        <v>55</v>
      </c>
      <c r="C333" s="2">
        <v>1</v>
      </c>
      <c r="D333" s="2">
        <v>1</v>
      </c>
      <c r="E333" s="2">
        <v>182.55</v>
      </c>
      <c r="F333" s="2">
        <v>1</v>
      </c>
      <c r="G333" s="2">
        <v>185</v>
      </c>
      <c r="H333" s="3">
        <f>E$395*D333</f>
        <v>29.368610944076956</v>
      </c>
      <c r="I333" s="4">
        <f t="shared" si="5"/>
        <v>214.36861094407695</v>
      </c>
      <c r="J333" s="2"/>
      <c r="K333" s="11"/>
      <c r="L333" s="2"/>
    </row>
    <row r="334" spans="1:12" ht="12.75">
      <c r="A334" s="2" t="s">
        <v>196</v>
      </c>
      <c r="B334" s="2" t="s">
        <v>197</v>
      </c>
      <c r="C334" s="2">
        <v>1</v>
      </c>
      <c r="D334" s="2">
        <v>0.22</v>
      </c>
      <c r="E334" s="2">
        <v>55</v>
      </c>
      <c r="F334" s="2">
        <v>1</v>
      </c>
      <c r="G334" s="2">
        <v>56</v>
      </c>
      <c r="H334" s="3">
        <f>E$395*D334</f>
        <v>6.4610944076969306</v>
      </c>
      <c r="I334" s="4">
        <f t="shared" si="5"/>
        <v>62.46109440769693</v>
      </c>
      <c r="J334" s="2"/>
      <c r="K334" s="11"/>
      <c r="L334" s="2"/>
    </row>
    <row r="335" spans="1:12" ht="12.75">
      <c r="A335" s="2" t="s">
        <v>196</v>
      </c>
      <c r="B335" s="2" t="s">
        <v>32</v>
      </c>
      <c r="C335" s="2">
        <v>2</v>
      </c>
      <c r="D335" s="2">
        <v>2</v>
      </c>
      <c r="E335" s="2">
        <v>72.72</v>
      </c>
      <c r="F335" s="2">
        <v>1</v>
      </c>
      <c r="G335" s="2">
        <v>147</v>
      </c>
      <c r="H335" s="3">
        <f>E$395*D335</f>
        <v>58.73722188815391</v>
      </c>
      <c r="I335" s="4">
        <f t="shared" si="5"/>
        <v>205.7372218881539</v>
      </c>
      <c r="J335" s="2"/>
      <c r="K335" s="11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3">
        <f>E$395*D336</f>
        <v>0</v>
      </c>
      <c r="I336" s="5">
        <f>SUM(I333:I335)</f>
        <v>482.5669272399278</v>
      </c>
      <c r="J336" s="2">
        <v>388</v>
      </c>
      <c r="K336" s="4">
        <f>J336-I336</f>
        <v>-94.5669272399278</v>
      </c>
      <c r="L336" s="2"/>
    </row>
    <row r="337" spans="1:12" ht="12.75">
      <c r="A337" s="2" t="s">
        <v>198</v>
      </c>
      <c r="B337" s="2" t="s">
        <v>55</v>
      </c>
      <c r="C337" s="2">
        <v>1</v>
      </c>
      <c r="D337" s="2">
        <v>1</v>
      </c>
      <c r="E337" s="2">
        <v>182.55</v>
      </c>
      <c r="F337" s="2">
        <v>15</v>
      </c>
      <c r="G337" s="2">
        <v>210</v>
      </c>
      <c r="H337" s="3">
        <f>E$395*D337</f>
        <v>29.368610944076956</v>
      </c>
      <c r="I337" s="4">
        <f t="shared" si="5"/>
        <v>239.36861094407695</v>
      </c>
      <c r="J337" s="2"/>
      <c r="K337" s="11"/>
      <c r="L337" s="2"/>
    </row>
    <row r="338" spans="1:12" ht="12.75">
      <c r="A338" s="2" t="s">
        <v>198</v>
      </c>
      <c r="B338" s="2" t="s">
        <v>11</v>
      </c>
      <c r="C338" s="2">
        <v>1</v>
      </c>
      <c r="D338" s="2">
        <v>1</v>
      </c>
      <c r="E338" s="2">
        <v>189</v>
      </c>
      <c r="F338" s="2">
        <v>15</v>
      </c>
      <c r="G338" s="2">
        <v>218</v>
      </c>
      <c r="H338" s="3">
        <f>E$395*D338</f>
        <v>29.368610944076956</v>
      </c>
      <c r="I338" s="4">
        <f t="shared" si="5"/>
        <v>247.36861094407695</v>
      </c>
      <c r="J338" s="2"/>
      <c r="K338" s="11"/>
      <c r="L338" s="2"/>
    </row>
    <row r="339" spans="1:12" ht="12.75">
      <c r="A339" s="2" t="s">
        <v>198</v>
      </c>
      <c r="B339" s="2" t="s">
        <v>21</v>
      </c>
      <c r="C339" s="2">
        <v>1</v>
      </c>
      <c r="D339" s="2">
        <v>1</v>
      </c>
      <c r="E339" s="2">
        <v>406.95</v>
      </c>
      <c r="F339" s="2">
        <v>15</v>
      </c>
      <c r="G339" s="2">
        <v>468</v>
      </c>
      <c r="H339" s="3">
        <f>E$395*D339</f>
        <v>29.368610944076956</v>
      </c>
      <c r="I339" s="4">
        <f t="shared" si="5"/>
        <v>497.368610944077</v>
      </c>
      <c r="J339" s="2"/>
      <c r="K339" s="11"/>
      <c r="L339" s="2"/>
    </row>
    <row r="340" spans="1:12" ht="12.75">
      <c r="A340" s="2" t="s">
        <v>198</v>
      </c>
      <c r="B340" s="2" t="s">
        <v>20</v>
      </c>
      <c r="C340" s="2">
        <v>1</v>
      </c>
      <c r="D340" s="2">
        <v>1</v>
      </c>
      <c r="E340" s="2">
        <v>201</v>
      </c>
      <c r="F340" s="2">
        <v>15</v>
      </c>
      <c r="G340" s="2">
        <v>232</v>
      </c>
      <c r="H340" s="3">
        <f>E$395*D340</f>
        <v>29.368610944076956</v>
      </c>
      <c r="I340" s="4">
        <f t="shared" si="5"/>
        <v>261.368610944077</v>
      </c>
      <c r="J340" s="2"/>
      <c r="K340" s="11"/>
      <c r="L340" s="2"/>
    </row>
    <row r="341" spans="1:12" ht="12.75">
      <c r="A341" s="2"/>
      <c r="B341" s="2"/>
      <c r="C341" s="2"/>
      <c r="D341" s="2"/>
      <c r="E341" s="2"/>
      <c r="F341" s="2"/>
      <c r="G341" s="2"/>
      <c r="H341" s="3">
        <f>E$395*D341</f>
        <v>0</v>
      </c>
      <c r="I341" s="5">
        <f>SUM(I337:I340)</f>
        <v>1245.474443776308</v>
      </c>
      <c r="J341" s="2">
        <v>1128</v>
      </c>
      <c r="K341" s="4">
        <f>J341-I341</f>
        <v>-117.47444377630791</v>
      </c>
      <c r="L341" s="2"/>
    </row>
    <row r="342" spans="1:12" ht="12.75">
      <c r="A342" s="2" t="s">
        <v>199</v>
      </c>
      <c r="B342" s="2" t="s">
        <v>200</v>
      </c>
      <c r="C342" s="2">
        <v>1</v>
      </c>
      <c r="D342" s="2">
        <v>0.22</v>
      </c>
      <c r="E342" s="2">
        <v>55</v>
      </c>
      <c r="F342" s="2">
        <v>15</v>
      </c>
      <c r="G342" s="2">
        <v>64</v>
      </c>
      <c r="H342" s="3">
        <f>E$395*D342</f>
        <v>6.4610944076969306</v>
      </c>
      <c r="I342" s="4">
        <f t="shared" si="5"/>
        <v>70.46109440769693</v>
      </c>
      <c r="J342" s="2"/>
      <c r="K342" s="11"/>
      <c r="L342" s="2"/>
    </row>
    <row r="343" spans="1:12" ht="12.75">
      <c r="A343" s="2" t="s">
        <v>199</v>
      </c>
      <c r="B343" s="2" t="s">
        <v>25</v>
      </c>
      <c r="C343" s="2">
        <v>1</v>
      </c>
      <c r="D343" s="2">
        <v>1</v>
      </c>
      <c r="E343" s="2">
        <v>150</v>
      </c>
      <c r="F343" s="2">
        <v>15</v>
      </c>
      <c r="G343" s="2">
        <v>173</v>
      </c>
      <c r="H343" s="3">
        <f>E$395*D343</f>
        <v>29.368610944076956</v>
      </c>
      <c r="I343" s="4">
        <f t="shared" si="5"/>
        <v>202.36861094407695</v>
      </c>
      <c r="J343" s="2"/>
      <c r="K343" s="11"/>
      <c r="L343" s="2"/>
    </row>
    <row r="344" spans="1:12" ht="12.75">
      <c r="A344" s="2" t="s">
        <v>199</v>
      </c>
      <c r="B344" s="2" t="s">
        <v>29</v>
      </c>
      <c r="C344" s="2">
        <v>1</v>
      </c>
      <c r="D344" s="2">
        <v>0.22</v>
      </c>
      <c r="E344" s="2">
        <v>55</v>
      </c>
      <c r="F344" s="2">
        <v>15</v>
      </c>
      <c r="G344" s="2">
        <v>64</v>
      </c>
      <c r="H344" s="3">
        <f>E$395*D344</f>
        <v>6.4610944076969306</v>
      </c>
      <c r="I344" s="4">
        <f t="shared" si="5"/>
        <v>70.46109440769693</v>
      </c>
      <c r="J344" s="2"/>
      <c r="K344" s="11"/>
      <c r="L344" s="2"/>
    </row>
    <row r="345" spans="1:12" ht="12.75">
      <c r="A345" s="2"/>
      <c r="B345" s="2"/>
      <c r="C345" s="2"/>
      <c r="D345" s="2"/>
      <c r="E345" s="2"/>
      <c r="F345" s="2"/>
      <c r="G345" s="2"/>
      <c r="H345" s="3">
        <f>E$395*D345</f>
        <v>0</v>
      </c>
      <c r="I345" s="5">
        <f>SUM(I342:I344)</f>
        <v>343.2907997594708</v>
      </c>
      <c r="J345" s="2">
        <v>301</v>
      </c>
      <c r="K345" s="4">
        <f>J345-I345</f>
        <v>-42.290799759470815</v>
      </c>
      <c r="L345" s="2"/>
    </row>
    <row r="346" spans="1:12" ht="12.75">
      <c r="A346" s="2" t="s">
        <v>201</v>
      </c>
      <c r="B346" s="2" t="s">
        <v>47</v>
      </c>
      <c r="C346" s="2">
        <v>1</v>
      </c>
      <c r="D346" s="2">
        <v>1</v>
      </c>
      <c r="E346" s="2">
        <v>150</v>
      </c>
      <c r="F346" s="2">
        <v>15</v>
      </c>
      <c r="G346" s="2">
        <v>173</v>
      </c>
      <c r="H346" s="3">
        <f>E$395*D346</f>
        <v>29.368610944076956</v>
      </c>
      <c r="I346" s="4">
        <f t="shared" si="5"/>
        <v>202.36861094407695</v>
      </c>
      <c r="J346" s="2"/>
      <c r="K346" s="11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3">
        <f>E$395*D347</f>
        <v>0</v>
      </c>
      <c r="I347" s="5">
        <f>SUM(I346)</f>
        <v>202.36861094407695</v>
      </c>
      <c r="J347" s="2">
        <v>173</v>
      </c>
      <c r="K347" s="4">
        <f>J347-I347</f>
        <v>-29.36861094407695</v>
      </c>
      <c r="L347" s="2"/>
    </row>
    <row r="348" spans="1:12" ht="12.75">
      <c r="A348" s="2" t="s">
        <v>202</v>
      </c>
      <c r="B348" s="2" t="s">
        <v>33</v>
      </c>
      <c r="C348" s="2">
        <v>1</v>
      </c>
      <c r="D348" s="2">
        <v>1</v>
      </c>
      <c r="E348" s="2">
        <v>406.95</v>
      </c>
      <c r="F348" s="2">
        <v>15</v>
      </c>
      <c r="G348" s="2">
        <v>468</v>
      </c>
      <c r="H348" s="3">
        <f>E$395*D348</f>
        <v>29.368610944076956</v>
      </c>
      <c r="I348" s="4">
        <f t="shared" si="5"/>
        <v>497.368610944077</v>
      </c>
      <c r="J348" s="2"/>
      <c r="K348" s="11"/>
      <c r="L348" s="2"/>
    </row>
    <row r="349" spans="1:12" ht="12.75">
      <c r="A349" s="2" t="s">
        <v>202</v>
      </c>
      <c r="B349" s="2" t="s">
        <v>19</v>
      </c>
      <c r="C349" s="2">
        <v>1</v>
      </c>
      <c r="D349" s="2">
        <v>1</v>
      </c>
      <c r="E349" s="2">
        <v>400</v>
      </c>
      <c r="F349" s="2">
        <v>15</v>
      </c>
      <c r="G349" s="2">
        <v>460</v>
      </c>
      <c r="H349" s="3">
        <f>E$395*D349</f>
        <v>29.368610944076956</v>
      </c>
      <c r="I349" s="4">
        <f t="shared" si="5"/>
        <v>489.368610944077</v>
      </c>
      <c r="J349" s="2"/>
      <c r="K349" s="11"/>
      <c r="L349" s="2"/>
    </row>
    <row r="350" spans="1:12" ht="12.75">
      <c r="A350" s="2"/>
      <c r="B350" s="2"/>
      <c r="C350" s="2"/>
      <c r="D350" s="2"/>
      <c r="E350" s="2"/>
      <c r="F350" s="2"/>
      <c r="G350" s="2"/>
      <c r="H350" s="3">
        <f>E$395*D350</f>
        <v>0</v>
      </c>
      <c r="I350" s="5">
        <f>SUM(I348:I349)</f>
        <v>986.737221888154</v>
      </c>
      <c r="J350" s="2">
        <v>928</v>
      </c>
      <c r="K350" s="4">
        <f>J350-I350</f>
        <v>-58.737221888153954</v>
      </c>
      <c r="L350" s="2"/>
    </row>
    <row r="351" spans="1:12" ht="12.75">
      <c r="A351" s="2" t="s">
        <v>203</v>
      </c>
      <c r="B351" s="2" t="s">
        <v>32</v>
      </c>
      <c r="C351" s="2">
        <v>1</v>
      </c>
      <c r="D351" s="2">
        <v>1</v>
      </c>
      <c r="E351" s="2">
        <v>72.72</v>
      </c>
      <c r="F351" s="2">
        <v>15</v>
      </c>
      <c r="G351" s="2">
        <v>84</v>
      </c>
      <c r="H351" s="3">
        <f>E$395*D351</f>
        <v>29.368610944076956</v>
      </c>
      <c r="I351" s="4">
        <f t="shared" si="5"/>
        <v>113.36861094407695</v>
      </c>
      <c r="J351" s="2"/>
      <c r="K351" s="11"/>
      <c r="L351" s="2"/>
    </row>
    <row r="352" spans="1:12" ht="12.75">
      <c r="A352" s="2" t="s">
        <v>203</v>
      </c>
      <c r="B352" s="2" t="s">
        <v>50</v>
      </c>
      <c r="C352" s="2">
        <v>1</v>
      </c>
      <c r="D352" s="2">
        <v>1</v>
      </c>
      <c r="E352" s="2">
        <v>318.17</v>
      </c>
      <c r="F352" s="2">
        <v>15</v>
      </c>
      <c r="G352" s="2">
        <v>366</v>
      </c>
      <c r="H352" s="3">
        <f>E$395*D352</f>
        <v>29.368610944076956</v>
      </c>
      <c r="I352" s="4">
        <f t="shared" si="5"/>
        <v>395.368610944077</v>
      </c>
      <c r="J352" s="2"/>
      <c r="K352" s="11"/>
      <c r="L352" s="2"/>
    </row>
    <row r="353" spans="1:12" ht="12.75">
      <c r="A353" s="2" t="s">
        <v>203</v>
      </c>
      <c r="B353" s="2" t="s">
        <v>99</v>
      </c>
      <c r="C353" s="2">
        <v>1</v>
      </c>
      <c r="D353" s="2">
        <v>1</v>
      </c>
      <c r="E353" s="2">
        <v>150</v>
      </c>
      <c r="F353" s="2">
        <v>15</v>
      </c>
      <c r="G353" s="2">
        <v>173</v>
      </c>
      <c r="H353" s="3">
        <f>E$395*D353</f>
        <v>29.368610944076956</v>
      </c>
      <c r="I353" s="4">
        <f t="shared" si="5"/>
        <v>202.36861094407695</v>
      </c>
      <c r="J353" s="2"/>
      <c r="K353" s="11"/>
      <c r="L353" s="2"/>
    </row>
    <row r="354" spans="1:12" ht="12.75">
      <c r="A354" s="2" t="s">
        <v>203</v>
      </c>
      <c r="B354" s="2" t="s">
        <v>29</v>
      </c>
      <c r="C354" s="2">
        <v>1</v>
      </c>
      <c r="D354" s="2">
        <v>0.22</v>
      </c>
      <c r="E354" s="2">
        <v>55</v>
      </c>
      <c r="F354" s="2">
        <v>15</v>
      </c>
      <c r="G354" s="2">
        <v>64</v>
      </c>
      <c r="H354" s="3">
        <f>E$395*D354</f>
        <v>6.4610944076969306</v>
      </c>
      <c r="I354" s="4">
        <f t="shared" si="5"/>
        <v>70.46109440769693</v>
      </c>
      <c r="J354" s="2"/>
      <c r="K354" s="11"/>
      <c r="L354" s="2"/>
    </row>
    <row r="355" spans="1:12" ht="12.75">
      <c r="A355" s="2" t="s">
        <v>203</v>
      </c>
      <c r="B355" s="2" t="s">
        <v>97</v>
      </c>
      <c r="C355" s="2">
        <v>1</v>
      </c>
      <c r="D355" s="2">
        <v>0.22</v>
      </c>
      <c r="E355" s="2">
        <v>55</v>
      </c>
      <c r="F355" s="2">
        <v>15</v>
      </c>
      <c r="G355" s="2">
        <v>64</v>
      </c>
      <c r="H355" s="3">
        <f>E$395*D355</f>
        <v>6.4610944076969306</v>
      </c>
      <c r="I355" s="4">
        <f t="shared" si="5"/>
        <v>70.46109440769693</v>
      </c>
      <c r="J355" s="2"/>
      <c r="K355" s="11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3">
        <f>E$395*D356</f>
        <v>0</v>
      </c>
      <c r="I356" s="5">
        <f>SUM(I351:I355)</f>
        <v>852.0280216476248</v>
      </c>
      <c r="J356" s="2">
        <v>751</v>
      </c>
      <c r="K356" s="13">
        <f>J356-I356</f>
        <v>-101.02802164762477</v>
      </c>
      <c r="L356" s="2">
        <v>101</v>
      </c>
    </row>
    <row r="357" spans="1:12" ht="12.75">
      <c r="A357" s="2" t="s">
        <v>204</v>
      </c>
      <c r="B357" s="2" t="s">
        <v>205</v>
      </c>
      <c r="C357" s="2">
        <v>1</v>
      </c>
      <c r="D357" s="2">
        <v>1</v>
      </c>
      <c r="E357" s="2">
        <v>247.8</v>
      </c>
      <c r="F357" s="2">
        <v>15</v>
      </c>
      <c r="G357" s="2">
        <v>285</v>
      </c>
      <c r="H357" s="3">
        <f>E$395*D357</f>
        <v>29.368610944076956</v>
      </c>
      <c r="I357" s="4">
        <f t="shared" si="5"/>
        <v>314.368610944077</v>
      </c>
      <c r="J357" s="2"/>
      <c r="K357" s="11"/>
      <c r="L357" s="2"/>
    </row>
    <row r="358" spans="1:12" ht="12.75">
      <c r="A358" s="2" t="s">
        <v>204</v>
      </c>
      <c r="B358" s="2" t="s">
        <v>125</v>
      </c>
      <c r="C358" s="2">
        <v>1</v>
      </c>
      <c r="D358" s="2">
        <v>1</v>
      </c>
      <c r="E358" s="2">
        <v>182.55</v>
      </c>
      <c r="F358" s="2">
        <v>15</v>
      </c>
      <c r="G358" s="2">
        <v>210</v>
      </c>
      <c r="H358" s="3">
        <f>E$395*D358</f>
        <v>29.368610944076956</v>
      </c>
      <c r="I358" s="4">
        <f t="shared" si="5"/>
        <v>239.36861094407695</v>
      </c>
      <c r="J358" s="2"/>
      <c r="K358" s="11"/>
      <c r="L358" s="2"/>
    </row>
    <row r="359" spans="1:12" ht="12.75">
      <c r="A359" s="2" t="s">
        <v>204</v>
      </c>
      <c r="B359" s="2" t="s">
        <v>88</v>
      </c>
      <c r="C359" s="2">
        <v>1</v>
      </c>
      <c r="D359" s="2">
        <v>1</v>
      </c>
      <c r="E359" s="2">
        <v>182.55</v>
      </c>
      <c r="F359" s="2">
        <v>15</v>
      </c>
      <c r="G359" s="2">
        <v>210</v>
      </c>
      <c r="H359" s="3">
        <f>E$395*D359</f>
        <v>29.368610944076956</v>
      </c>
      <c r="I359" s="4">
        <f t="shared" si="5"/>
        <v>239.36861094407695</v>
      </c>
      <c r="J359" s="2"/>
      <c r="K359" s="11"/>
      <c r="L359" s="2"/>
    </row>
    <row r="360" spans="1:12" ht="12.75">
      <c r="A360" s="2" t="s">
        <v>204</v>
      </c>
      <c r="B360" s="2" t="s">
        <v>206</v>
      </c>
      <c r="C360" s="2">
        <v>3</v>
      </c>
      <c r="D360" s="2">
        <v>3</v>
      </c>
      <c r="E360" s="2">
        <v>72.72</v>
      </c>
      <c r="F360" s="2">
        <v>15</v>
      </c>
      <c r="G360" s="2">
        <v>251</v>
      </c>
      <c r="H360" s="3">
        <f>E$395*D360</f>
        <v>88.10583283223087</v>
      </c>
      <c r="I360" s="4">
        <f t="shared" si="5"/>
        <v>339.1058328322309</v>
      </c>
      <c r="J360" s="2"/>
      <c r="K360" s="11"/>
      <c r="L360" s="2"/>
    </row>
    <row r="361" spans="1:12" ht="12.75">
      <c r="A361" s="2" t="s">
        <v>204</v>
      </c>
      <c r="B361" s="2" t="s">
        <v>20</v>
      </c>
      <c r="C361" s="2">
        <v>1</v>
      </c>
      <c r="D361" s="2">
        <v>1</v>
      </c>
      <c r="E361" s="2">
        <v>201</v>
      </c>
      <c r="F361" s="2">
        <v>15</v>
      </c>
      <c r="G361" s="2">
        <v>232</v>
      </c>
      <c r="H361" s="3">
        <f>E$395*D361</f>
        <v>29.368610944076956</v>
      </c>
      <c r="I361" s="4">
        <f t="shared" si="5"/>
        <v>261.368610944077</v>
      </c>
      <c r="J361" s="2"/>
      <c r="K361" s="11"/>
      <c r="L361" s="2"/>
    </row>
    <row r="362" spans="1:12" ht="12.75">
      <c r="A362" s="2" t="s">
        <v>204</v>
      </c>
      <c r="B362" s="2" t="s">
        <v>181</v>
      </c>
      <c r="C362" s="2">
        <v>1</v>
      </c>
      <c r="D362" s="2">
        <v>1</v>
      </c>
      <c r="E362" s="2">
        <v>150</v>
      </c>
      <c r="F362" s="2">
        <v>15</v>
      </c>
      <c r="G362" s="2">
        <v>173</v>
      </c>
      <c r="H362" s="3">
        <f>E$395*D362</f>
        <v>29.368610944076956</v>
      </c>
      <c r="I362" s="4">
        <f t="shared" si="5"/>
        <v>202.36861094407695</v>
      </c>
      <c r="J362" s="2"/>
      <c r="K362" s="11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3">
        <f>E$395*D363</f>
        <v>0</v>
      </c>
      <c r="I363" s="5">
        <f>SUM(I357:I362)</f>
        <v>1595.9488875526158</v>
      </c>
      <c r="J363" s="2">
        <v>1361</v>
      </c>
      <c r="K363" s="13">
        <f>J363-I363</f>
        <v>-234.94888755261582</v>
      </c>
      <c r="L363" s="2">
        <v>235</v>
      </c>
    </row>
    <row r="364" spans="1:12" ht="12.75">
      <c r="A364" s="2" t="s">
        <v>207</v>
      </c>
      <c r="B364" s="2" t="s">
        <v>47</v>
      </c>
      <c r="C364" s="2">
        <v>1</v>
      </c>
      <c r="D364" s="2">
        <v>1</v>
      </c>
      <c r="E364" s="2">
        <v>150</v>
      </c>
      <c r="F364" s="2">
        <v>15</v>
      </c>
      <c r="G364" s="2">
        <v>173</v>
      </c>
      <c r="H364" s="3">
        <f>E$395*D364</f>
        <v>29.368610944076956</v>
      </c>
      <c r="I364" s="4">
        <f t="shared" si="5"/>
        <v>202.36861094407695</v>
      </c>
      <c r="J364" s="2"/>
      <c r="K364" s="11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3">
        <f>E$395*D365</f>
        <v>0</v>
      </c>
      <c r="I365" s="5">
        <f>SUM(I364)</f>
        <v>202.36861094407695</v>
      </c>
      <c r="J365" s="2">
        <v>173</v>
      </c>
      <c r="K365" s="13">
        <f>J365-I365</f>
        <v>-29.36861094407695</v>
      </c>
      <c r="L365" s="2">
        <v>29</v>
      </c>
    </row>
    <row r="366" spans="1:12" ht="12.75">
      <c r="A366" s="2" t="s">
        <v>208</v>
      </c>
      <c r="B366" s="2" t="s">
        <v>209</v>
      </c>
      <c r="C366" s="2">
        <v>1</v>
      </c>
      <c r="D366" s="2">
        <v>1</v>
      </c>
      <c r="E366" s="2">
        <v>165</v>
      </c>
      <c r="F366" s="2">
        <v>15</v>
      </c>
      <c r="G366" s="2">
        <v>190</v>
      </c>
      <c r="H366" s="3">
        <f>E$395*D366</f>
        <v>29.368610944076956</v>
      </c>
      <c r="I366" s="4">
        <f t="shared" si="5"/>
        <v>219.36861094407695</v>
      </c>
      <c r="J366" s="2"/>
      <c r="K366" s="11"/>
      <c r="L366" s="2"/>
    </row>
    <row r="367" spans="1:12" ht="12.75">
      <c r="A367" s="2"/>
      <c r="B367" s="2"/>
      <c r="C367" s="2"/>
      <c r="D367" s="2"/>
      <c r="E367" s="2"/>
      <c r="F367" s="2"/>
      <c r="G367" s="2"/>
      <c r="H367" s="3">
        <f>E$395*D367</f>
        <v>0</v>
      </c>
      <c r="I367" s="5">
        <f>SUM(I366)</f>
        <v>219.36861094407695</v>
      </c>
      <c r="J367" s="2">
        <v>216</v>
      </c>
      <c r="K367" s="13">
        <f>J367-I367</f>
        <v>-3.3686109440769485</v>
      </c>
      <c r="L367" s="2">
        <v>3</v>
      </c>
    </row>
    <row r="368" spans="1:12" ht="12.75">
      <c r="A368" s="2" t="s">
        <v>210</v>
      </c>
      <c r="B368" s="2" t="s">
        <v>97</v>
      </c>
      <c r="C368" s="2">
        <v>1</v>
      </c>
      <c r="D368" s="2">
        <v>0.22</v>
      </c>
      <c r="E368" s="2">
        <v>55</v>
      </c>
      <c r="F368" s="2">
        <v>15</v>
      </c>
      <c r="G368" s="2">
        <v>64</v>
      </c>
      <c r="H368" s="3">
        <f>E$395*D368</f>
        <v>6.4610944076969306</v>
      </c>
      <c r="I368" s="4">
        <f t="shared" si="5"/>
        <v>70.46109440769693</v>
      </c>
      <c r="J368" s="2"/>
      <c r="K368" s="11"/>
      <c r="L368" s="2"/>
    </row>
    <row r="369" spans="1:12" ht="12.75">
      <c r="A369" s="2" t="s">
        <v>210</v>
      </c>
      <c r="B369" s="2" t="s">
        <v>12</v>
      </c>
      <c r="C369" s="2">
        <v>1</v>
      </c>
      <c r="D369" s="2">
        <v>1</v>
      </c>
      <c r="E369" s="2">
        <v>72.72</v>
      </c>
      <c r="F369" s="2"/>
      <c r="G369" s="2">
        <v>84</v>
      </c>
      <c r="H369" s="3">
        <f>E$395*D369</f>
        <v>29.368610944076956</v>
      </c>
      <c r="I369" s="4">
        <f>H369+G369</f>
        <v>113.36861094407695</v>
      </c>
      <c r="J369" s="2"/>
      <c r="K369" s="11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3">
        <f>E$395*D370</f>
        <v>0</v>
      </c>
      <c r="I370" s="5">
        <f>SUM(I368:I369)</f>
        <v>183.8297053517739</v>
      </c>
      <c r="J370" s="2">
        <v>64</v>
      </c>
      <c r="K370" s="13">
        <f>J370-I370</f>
        <v>-119.8297053517739</v>
      </c>
      <c r="L370" s="2">
        <v>120</v>
      </c>
    </row>
    <row r="371" spans="1:12" ht="12.75">
      <c r="A371" s="2" t="s">
        <v>211</v>
      </c>
      <c r="B371" s="2" t="s">
        <v>123</v>
      </c>
      <c r="C371" s="2">
        <v>1</v>
      </c>
      <c r="D371" s="2">
        <v>1</v>
      </c>
      <c r="E371" s="2">
        <v>150</v>
      </c>
      <c r="F371" s="2">
        <v>15</v>
      </c>
      <c r="G371" s="2">
        <v>173</v>
      </c>
      <c r="H371" s="3">
        <f>E$395*D371</f>
        <v>29.368610944076956</v>
      </c>
      <c r="I371" s="4">
        <f t="shared" si="5"/>
        <v>202.36861094407695</v>
      </c>
      <c r="J371" s="2"/>
      <c r="K371" s="11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3">
        <f>E$395*D372</f>
        <v>0</v>
      </c>
      <c r="I372" s="5">
        <f>SUM(I371)</f>
        <v>202.36861094407695</v>
      </c>
      <c r="J372" s="2">
        <v>173</v>
      </c>
      <c r="K372" s="4">
        <f>J372-I372</f>
        <v>-29.36861094407695</v>
      </c>
      <c r="L372" s="2"/>
    </row>
    <row r="373" spans="1:12" ht="12.75">
      <c r="A373" s="2" t="s">
        <v>212</v>
      </c>
      <c r="B373" s="2" t="s">
        <v>213</v>
      </c>
      <c r="C373" s="2">
        <v>2</v>
      </c>
      <c r="D373" s="2">
        <v>2</v>
      </c>
      <c r="E373" s="2">
        <v>72.72</v>
      </c>
      <c r="F373" s="2">
        <v>1</v>
      </c>
      <c r="G373" s="2">
        <v>147</v>
      </c>
      <c r="H373" s="3">
        <f>E$395*D373</f>
        <v>58.73722188815391</v>
      </c>
      <c r="I373" s="4">
        <f t="shared" si="5"/>
        <v>205.7372218881539</v>
      </c>
      <c r="J373" s="2"/>
      <c r="K373" s="11"/>
      <c r="L373" s="2"/>
    </row>
    <row r="374" spans="1:12" ht="12.75">
      <c r="A374" s="2" t="s">
        <v>212</v>
      </c>
      <c r="B374" s="2" t="s">
        <v>48</v>
      </c>
      <c r="C374" s="2">
        <v>2</v>
      </c>
      <c r="D374" s="2">
        <v>2</v>
      </c>
      <c r="E374" s="2">
        <v>450</v>
      </c>
      <c r="F374" s="2">
        <v>1</v>
      </c>
      <c r="G374" s="2">
        <v>909</v>
      </c>
      <c r="H374" s="3">
        <f>E$395*D374</f>
        <v>58.73722188815391</v>
      </c>
      <c r="I374" s="4">
        <f t="shared" si="5"/>
        <v>967.737221888154</v>
      </c>
      <c r="J374" s="2"/>
      <c r="K374" s="11"/>
      <c r="L374" s="2"/>
    </row>
    <row r="375" spans="1:12" ht="12.75">
      <c r="A375" s="2" t="s">
        <v>212</v>
      </c>
      <c r="B375" s="2" t="s">
        <v>214</v>
      </c>
      <c r="C375" s="2">
        <v>1</v>
      </c>
      <c r="D375" s="2">
        <v>0.22</v>
      </c>
      <c r="E375" s="2">
        <v>55</v>
      </c>
      <c r="F375" s="2">
        <v>1</v>
      </c>
      <c r="G375" s="2">
        <v>56</v>
      </c>
      <c r="H375" s="3">
        <f>E$395*D375</f>
        <v>6.4610944076969306</v>
      </c>
      <c r="I375" s="4">
        <f t="shared" si="5"/>
        <v>62.46109440769693</v>
      </c>
      <c r="J375" s="2"/>
      <c r="K375" s="11"/>
      <c r="L375" s="2"/>
    </row>
    <row r="376" spans="1:12" ht="12.75">
      <c r="A376" s="2" t="s">
        <v>212</v>
      </c>
      <c r="B376" s="2" t="s">
        <v>12</v>
      </c>
      <c r="C376" s="2">
        <v>1</v>
      </c>
      <c r="D376" s="2">
        <v>1</v>
      </c>
      <c r="E376" s="2">
        <v>72.72</v>
      </c>
      <c r="F376" s="2"/>
      <c r="G376" s="2">
        <v>84</v>
      </c>
      <c r="H376" s="3">
        <f>E$395*D376</f>
        <v>29.368610944076956</v>
      </c>
      <c r="I376" s="4">
        <f>H376+G376</f>
        <v>113.36861094407695</v>
      </c>
      <c r="J376" s="2"/>
      <c r="K376" s="11"/>
      <c r="L376" s="2"/>
    </row>
    <row r="377" spans="1:12" ht="12.75">
      <c r="A377" s="2" t="s">
        <v>212</v>
      </c>
      <c r="B377" s="2" t="s">
        <v>215</v>
      </c>
      <c r="C377" s="2">
        <v>1</v>
      </c>
      <c r="D377" s="2">
        <v>1</v>
      </c>
      <c r="E377" s="2">
        <v>406.95</v>
      </c>
      <c r="F377" s="2">
        <v>15</v>
      </c>
      <c r="G377" s="2">
        <v>468</v>
      </c>
      <c r="H377" s="3">
        <f>E$395*D377</f>
        <v>29.368610944076956</v>
      </c>
      <c r="I377" s="4">
        <f t="shared" si="5"/>
        <v>497.368610944077</v>
      </c>
      <c r="J377" s="2"/>
      <c r="K377" s="11"/>
      <c r="L377" s="2"/>
    </row>
    <row r="378" spans="1:12" ht="12.75">
      <c r="A378" s="2" t="s">
        <v>212</v>
      </c>
      <c r="B378" s="2" t="s">
        <v>216</v>
      </c>
      <c r="C378" s="2">
        <v>4</v>
      </c>
      <c r="D378" s="2">
        <v>4</v>
      </c>
      <c r="E378" s="2">
        <v>189</v>
      </c>
      <c r="F378" s="2">
        <v>1</v>
      </c>
      <c r="G378" s="2">
        <v>764</v>
      </c>
      <c r="H378" s="3">
        <f>E$395*D378</f>
        <v>117.47444377630782</v>
      </c>
      <c r="I378" s="4">
        <f t="shared" si="5"/>
        <v>881.4744437763078</v>
      </c>
      <c r="J378" s="2"/>
      <c r="K378" s="11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3">
        <f>E$395*D379</f>
        <v>0</v>
      </c>
      <c r="I379" s="5">
        <f>SUM(I373:I378)</f>
        <v>2728.1472038484667</v>
      </c>
      <c r="J379" s="2">
        <v>2288</v>
      </c>
      <c r="K379" s="4">
        <f>J379-I379</f>
        <v>-440.1472038484667</v>
      </c>
      <c r="L379" s="2"/>
    </row>
    <row r="380" spans="1:12" ht="12.75">
      <c r="A380" s="2" t="s">
        <v>217</v>
      </c>
      <c r="B380" s="2" t="s">
        <v>11</v>
      </c>
      <c r="C380" s="2">
        <v>1</v>
      </c>
      <c r="D380" s="2">
        <v>1</v>
      </c>
      <c r="E380" s="2">
        <v>189</v>
      </c>
      <c r="F380" s="2">
        <v>15</v>
      </c>
      <c r="G380" s="2">
        <v>218</v>
      </c>
      <c r="H380" s="3">
        <f>E$395*D380</f>
        <v>29.368610944076956</v>
      </c>
      <c r="I380" s="4">
        <f t="shared" si="5"/>
        <v>247.36861094407695</v>
      </c>
      <c r="J380" s="2"/>
      <c r="K380" s="11"/>
      <c r="L380" s="2"/>
    </row>
    <row r="381" spans="1:12" ht="12.75">
      <c r="A381" s="2" t="s">
        <v>217</v>
      </c>
      <c r="B381" s="2" t="s">
        <v>55</v>
      </c>
      <c r="C381" s="2">
        <v>1</v>
      </c>
      <c r="D381" s="2">
        <v>1</v>
      </c>
      <c r="E381" s="2">
        <v>182.55</v>
      </c>
      <c r="F381" s="2">
        <v>15</v>
      </c>
      <c r="G381" s="2">
        <v>210</v>
      </c>
      <c r="H381" s="3">
        <f>E$395*D381</f>
        <v>29.368610944076956</v>
      </c>
      <c r="I381" s="4">
        <f t="shared" si="5"/>
        <v>239.36861094407695</v>
      </c>
      <c r="J381" s="2"/>
      <c r="K381" s="11"/>
      <c r="L381" s="2"/>
    </row>
    <row r="382" spans="1:12" ht="12.75">
      <c r="A382" s="2"/>
      <c r="B382" s="2"/>
      <c r="C382" s="2"/>
      <c r="D382" s="2"/>
      <c r="E382" s="2"/>
      <c r="F382" s="2"/>
      <c r="G382" s="2"/>
      <c r="H382" s="3">
        <f>E$395*D382</f>
        <v>0</v>
      </c>
      <c r="I382" s="5">
        <f>SUM(I380:I381)</f>
        <v>486.7372218881539</v>
      </c>
      <c r="J382" s="2">
        <v>428</v>
      </c>
      <c r="K382" s="13">
        <f>J382-I382</f>
        <v>-58.7372218881539</v>
      </c>
      <c r="L382" s="2">
        <v>59</v>
      </c>
    </row>
    <row r="383" spans="1:12" ht="12.75">
      <c r="A383" s="14" t="s">
        <v>230</v>
      </c>
      <c r="B383" s="2" t="s">
        <v>219</v>
      </c>
      <c r="C383" s="2">
        <v>1</v>
      </c>
      <c r="D383" s="2">
        <v>1</v>
      </c>
      <c r="E383" s="2">
        <v>150</v>
      </c>
      <c r="F383" s="2"/>
      <c r="G383" s="2">
        <v>173</v>
      </c>
      <c r="H383" s="3">
        <f>E$395*D383</f>
        <v>29.368610944076956</v>
      </c>
      <c r="I383" s="4">
        <f t="shared" si="5"/>
        <v>202.36861094407695</v>
      </c>
      <c r="J383" s="2"/>
      <c r="K383" s="11"/>
      <c r="L383" s="2"/>
    </row>
    <row r="384" spans="1:12" ht="12.75">
      <c r="A384" s="14" t="s">
        <v>230</v>
      </c>
      <c r="B384" s="2" t="s">
        <v>219</v>
      </c>
      <c r="C384" s="2">
        <v>1</v>
      </c>
      <c r="D384" s="2">
        <v>1</v>
      </c>
      <c r="E384" s="2">
        <v>150</v>
      </c>
      <c r="F384" s="2"/>
      <c r="G384" s="2">
        <v>173</v>
      </c>
      <c r="H384" s="3">
        <f>E$395*D384</f>
        <v>29.368610944076956</v>
      </c>
      <c r="I384" s="4">
        <f t="shared" si="5"/>
        <v>202.36861094407695</v>
      </c>
      <c r="J384" s="2"/>
      <c r="K384" s="11"/>
      <c r="L384" s="2"/>
    </row>
    <row r="385" spans="1:12" ht="12.75">
      <c r="A385" s="2" t="s">
        <v>218</v>
      </c>
      <c r="B385" s="2" t="s">
        <v>219</v>
      </c>
      <c r="C385" s="2">
        <v>1</v>
      </c>
      <c r="D385" s="2">
        <v>1</v>
      </c>
      <c r="E385" s="2">
        <v>150</v>
      </c>
      <c r="F385" s="2"/>
      <c r="G385" s="2">
        <v>173</v>
      </c>
      <c r="H385" s="3">
        <f>E$395*D385</f>
        <v>29.368610944076956</v>
      </c>
      <c r="I385" s="4">
        <f t="shared" si="5"/>
        <v>202.36861094407695</v>
      </c>
      <c r="J385" s="2"/>
      <c r="K385" s="11"/>
      <c r="L385" s="2"/>
    </row>
    <row r="386" spans="1:12" ht="12.75">
      <c r="A386" s="2" t="s">
        <v>218</v>
      </c>
      <c r="B386" s="2" t="s">
        <v>219</v>
      </c>
      <c r="C386" s="2">
        <v>1</v>
      </c>
      <c r="D386" s="2">
        <v>1</v>
      </c>
      <c r="E386" s="2">
        <v>150</v>
      </c>
      <c r="F386" s="2"/>
      <c r="G386" s="2">
        <v>173</v>
      </c>
      <c r="H386" s="3">
        <f>E$395*D386</f>
        <v>29.368610944076956</v>
      </c>
      <c r="I386" s="4">
        <f t="shared" si="5"/>
        <v>202.36861094407695</v>
      </c>
      <c r="J386" s="2"/>
      <c r="K386" s="11"/>
      <c r="L386" s="2"/>
    </row>
    <row r="387" spans="1:12" ht="12.75">
      <c r="A387" s="2" t="s">
        <v>218</v>
      </c>
      <c r="B387" s="2" t="s">
        <v>219</v>
      </c>
      <c r="C387" s="2">
        <v>1</v>
      </c>
      <c r="D387" s="2">
        <v>1</v>
      </c>
      <c r="E387" s="2">
        <v>150</v>
      </c>
      <c r="F387" s="2"/>
      <c r="G387" s="2">
        <v>173</v>
      </c>
      <c r="H387" s="3">
        <f>E$395*D387</f>
        <v>29.368610944076956</v>
      </c>
      <c r="I387" s="4">
        <f t="shared" si="5"/>
        <v>202.36861094407695</v>
      </c>
      <c r="J387" s="2"/>
      <c r="K387" s="11"/>
      <c r="L387" s="2"/>
    </row>
    <row r="388" spans="1:12" ht="12.75">
      <c r="A388" s="2" t="s">
        <v>218</v>
      </c>
      <c r="B388" s="2" t="s">
        <v>220</v>
      </c>
      <c r="C388" s="2">
        <v>1</v>
      </c>
      <c r="D388" s="2">
        <v>1</v>
      </c>
      <c r="E388" s="2">
        <v>626.07</v>
      </c>
      <c r="F388" s="2">
        <v>15</v>
      </c>
      <c r="G388" s="2">
        <v>720</v>
      </c>
      <c r="H388" s="3">
        <f>E$395*D388</f>
        <v>29.368610944076956</v>
      </c>
      <c r="I388" s="4">
        <f t="shared" si="5"/>
        <v>749.368610944077</v>
      </c>
      <c r="J388" s="2"/>
      <c r="K388" s="11"/>
      <c r="L388" s="2"/>
    </row>
    <row r="389" spans="1:12" ht="12.75">
      <c r="A389" s="6"/>
      <c r="B389" s="6"/>
      <c r="C389" s="6"/>
      <c r="D389" s="6">
        <f>SUM(D2:D388)</f>
        <v>332.60000000000014</v>
      </c>
      <c r="E389" s="6"/>
      <c r="F389" s="6"/>
      <c r="G389" s="6"/>
      <c r="H389" s="6"/>
      <c r="I389" s="7">
        <f>SUM(I280:I388)</f>
        <v>39995.96223692125</v>
      </c>
      <c r="J389" s="6"/>
      <c r="K389" s="11"/>
      <c r="L389" s="2"/>
    </row>
    <row r="390" spans="1:12" ht="12.75">
      <c r="A390" s="6"/>
      <c r="B390" s="6"/>
      <c r="C390" s="6"/>
      <c r="D390" s="6"/>
      <c r="E390" s="6"/>
      <c r="F390" s="6"/>
      <c r="G390" s="6"/>
      <c r="H390" s="7">
        <f>SUM(H2:H388)</f>
        <v>9767.999999999976</v>
      </c>
      <c r="I390" s="6"/>
      <c r="J390" s="6"/>
      <c r="K390" s="11"/>
      <c r="L390" s="2"/>
    </row>
    <row r="391" spans="1:12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11"/>
      <c r="L391" s="2"/>
    </row>
    <row r="392" spans="1:12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11"/>
      <c r="L392" s="2"/>
    </row>
    <row r="393" spans="1:12" ht="12.75">
      <c r="A393" s="6"/>
      <c r="B393" s="6">
        <v>64370.68</v>
      </c>
      <c r="C393" s="6"/>
      <c r="D393" s="6"/>
      <c r="E393" s="6">
        <v>9768</v>
      </c>
      <c r="F393" s="6"/>
      <c r="G393" s="6"/>
      <c r="H393" s="6"/>
      <c r="I393" s="6"/>
      <c r="J393" s="6"/>
      <c r="K393" s="11"/>
      <c r="L393" s="2"/>
    </row>
    <row r="394" spans="1:12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11"/>
      <c r="L394" s="2"/>
    </row>
    <row r="395" spans="1:12" ht="12.75">
      <c r="A395" s="6"/>
      <c r="B395" s="6"/>
      <c r="C395" s="6"/>
      <c r="D395" s="6"/>
      <c r="E395" s="6">
        <f>E393/D389</f>
        <v>29.368610944076956</v>
      </c>
      <c r="F395" s="6"/>
      <c r="G395" s="6"/>
      <c r="H395" s="6"/>
      <c r="I395" s="6"/>
      <c r="J395" s="6"/>
      <c r="K395" s="11"/>
      <c r="L395" s="2"/>
    </row>
    <row r="396" spans="1:12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11"/>
      <c r="L396" s="2"/>
    </row>
    <row r="397" spans="1:12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11"/>
      <c r="L397" s="2"/>
    </row>
  </sheetData>
  <sheetProtection formatCells="0" formatColumns="0" formatRows="0" insertColumns="0" insertRows="0" insertHyperlinks="0" deleteColumns="0" deleteRows="0" sort="0" autoFilter="0" pivotTables="0"/>
  <hyperlinks>
    <hyperlink ref="A383" r:id="rId1" display="http://forum.sibmama.ru/profile.php?mode=viewprofile&amp;u=42749"/>
    <hyperlink ref="A384" r:id="rId2" display="http://forum.sibmama.ru/profile.php?mode=viewprofile&amp;u=42749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2015-10-29T13:17:46Z</dcterms:created>
  <dcterms:modified xsi:type="dcterms:W3CDTF">2015-11-03T05:55:14Z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