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882550" sheetId="1" r:id="rId1"/>
  </sheets>
  <definedNames/>
  <calcPr fullCalcOnLoad="1"/>
</workbook>
</file>

<file path=xl/sharedStrings.xml><?xml version="1.0" encoding="utf-8"?>
<sst xmlns="http://schemas.openxmlformats.org/spreadsheetml/2006/main" count="645" uniqueCount="366">
  <si>
    <t>УЗ</t>
  </si>
  <si>
    <t>Заказ</t>
  </si>
  <si>
    <t>Артикул</t>
  </si>
  <si>
    <t>Расцветка</t>
  </si>
  <si>
    <t>Размер</t>
  </si>
  <si>
    <t>Кол-во</t>
  </si>
  <si>
    <t>Цена за ед.</t>
  </si>
  <si>
    <t>%</t>
  </si>
  <si>
    <t>Стоимость</t>
  </si>
  <si>
    <t>ТР</t>
  </si>
  <si>
    <t>Примечание</t>
  </si>
  <si>
    <t>*Avita*</t>
  </si>
  <si>
    <t>Бриджи-юбка Полотно: Польская кулирка</t>
  </si>
  <si>
    <t>с3 40к</t>
  </si>
  <si>
    <t>розовый или красный</t>
  </si>
  <si>
    <t>комбинезон</t>
  </si>
  <si>
    <t>с1105/1в</t>
  </si>
  <si>
    <t>синий или красный.</t>
  </si>
  <si>
    <t>-= Оля =-</t>
  </si>
  <si>
    <t>527р Шапочка-шлем 40-42</t>
  </si>
  <si>
    <t>с527р-40-42</t>
  </si>
  <si>
    <t>белый(девочка)</t>
  </si>
  <si>
    <t>40-42</t>
  </si>
  <si>
    <t>140/1ф3 спорт Комбинезон 68</t>
  </si>
  <si>
    <t>с140/1ф3-68</t>
  </si>
  <si>
    <t>желтый(замена розовый) на девочку</t>
  </si>
  <si>
    <t xml:space="preserve"> =Mila=</t>
  </si>
  <si>
    <t>Кофта-боди с220и</t>
  </si>
  <si>
    <t>с220и</t>
  </si>
  <si>
    <t>девочка</t>
  </si>
  <si>
    <t>Комбинезон</t>
  </si>
  <si>
    <t>с142и</t>
  </si>
  <si>
    <t>девочка, лучше в горошек красный</t>
  </si>
  <si>
    <t>Ползунки с300и</t>
  </si>
  <si>
    <t>с300и</t>
  </si>
  <si>
    <t>Кофта-боди</t>
  </si>
  <si>
    <t>C217ф</t>
  </si>
  <si>
    <t>бордовая, на девочку</t>
  </si>
  <si>
    <t>Almare</t>
  </si>
  <si>
    <t>Кофточка</t>
  </si>
  <si>
    <t>с222к</t>
  </si>
  <si>
    <t>на девочку</t>
  </si>
  <si>
    <t>bliss19</t>
  </si>
  <si>
    <t>Кофта-боди с221ф</t>
  </si>
  <si>
    <t>с221ф</t>
  </si>
  <si>
    <t>Платье с723к</t>
  </si>
  <si>
    <t>с723к</t>
  </si>
  <si>
    <t>красный, если не будет то желтый или розовый</t>
  </si>
  <si>
    <t>Кофта-боди с217и</t>
  </si>
  <si>
    <t>с217и</t>
  </si>
  <si>
    <t>ena198461</t>
  </si>
  <si>
    <t>134/1и Комбинезон 80</t>
  </si>
  <si>
    <t>с134/1и-80</t>
  </si>
  <si>
    <t>на мальчика</t>
  </si>
  <si>
    <t>1134/1и Комбинезон 74</t>
  </si>
  <si>
    <t>с1134/1и-74</t>
  </si>
  <si>
    <t>1131и Комбинезон 74</t>
  </si>
  <si>
    <t>с1131и-74</t>
  </si>
  <si>
    <t>100ф Комбинезон 74</t>
  </si>
  <si>
    <t>с100ф-74</t>
  </si>
  <si>
    <t>FREYA YA</t>
  </si>
  <si>
    <t>с1149в</t>
  </si>
  <si>
    <t>красный</t>
  </si>
  <si>
    <t>комбинезон (уни)</t>
  </si>
  <si>
    <t>с130/2и</t>
  </si>
  <si>
    <t>белый в горох</t>
  </si>
  <si>
    <t>Genek</t>
  </si>
  <si>
    <t>с104Бк</t>
  </si>
  <si>
    <t>мальчик</t>
  </si>
  <si>
    <t>Джемпер</t>
  </si>
  <si>
    <t>с1206р</t>
  </si>
  <si>
    <t>бирюз,салат,серый</t>
  </si>
  <si>
    <t>100Бф</t>
  </si>
  <si>
    <t>hroom</t>
  </si>
  <si>
    <t>Шорты</t>
  </si>
  <si>
    <t>с1343к</t>
  </si>
  <si>
    <t>малиновые (предпоследняя фотограф)</t>
  </si>
  <si>
    <t>kose</t>
  </si>
  <si>
    <t>полукомбинезон</t>
  </si>
  <si>
    <t>с111/2к</t>
  </si>
  <si>
    <t>любой</t>
  </si>
  <si>
    <t>с134/1и</t>
  </si>
  <si>
    <t>на девочку или любой</t>
  </si>
  <si>
    <t>с147и</t>
  </si>
  <si>
    <t>с104к</t>
  </si>
  <si>
    <t>Kostyanika</t>
  </si>
  <si>
    <t>с102и</t>
  </si>
  <si>
    <t>бело-голубой</t>
  </si>
  <si>
    <t>Полукомбинезон</t>
  </si>
  <si>
    <t>с112ки</t>
  </si>
  <si>
    <t>зелено-голубой</t>
  </si>
  <si>
    <t>Комбинезон Лошадка</t>
  </si>
  <si>
    <t>1125в</t>
  </si>
  <si>
    <t>бежевый</t>
  </si>
  <si>
    <t>Ksusha79</t>
  </si>
  <si>
    <t>с100н или с124н</t>
  </si>
  <si>
    <t>с217н</t>
  </si>
  <si>
    <t>шапка-шлем (из пристроя)</t>
  </si>
  <si>
    <t>527р</t>
  </si>
  <si>
    <t>46-48</t>
  </si>
  <si>
    <t>с1217р</t>
  </si>
  <si>
    <t>желтый/зеленый</t>
  </si>
  <si>
    <t>Боди</t>
  </si>
  <si>
    <t>lade N</t>
  </si>
  <si>
    <t>пижамка</t>
  </si>
  <si>
    <t>с606ф</t>
  </si>
  <si>
    <t>желт голуб</t>
  </si>
  <si>
    <t>пижама</t>
  </si>
  <si>
    <t>с612и</t>
  </si>
  <si>
    <t>голуб желт коты/мальч</t>
  </si>
  <si>
    <t>брюки-саруэль</t>
  </si>
  <si>
    <t>с339и</t>
  </si>
  <si>
    <t>мальч/уни</t>
  </si>
  <si>
    <t>1217р</t>
  </si>
  <si>
    <t>мальч/син</t>
  </si>
  <si>
    <t>Lara79</t>
  </si>
  <si>
    <t>С100Би</t>
  </si>
  <si>
    <t>larisa_kolach</t>
  </si>
  <si>
    <t>100Би</t>
  </si>
  <si>
    <t>Кофточка с272в</t>
  </si>
  <si>
    <t>c272в</t>
  </si>
  <si>
    <t>красная</t>
  </si>
  <si>
    <t>c1149в</t>
  </si>
  <si>
    <t>Milky</t>
  </si>
  <si>
    <t>Платье</t>
  </si>
  <si>
    <t>с717/1к</t>
  </si>
  <si>
    <t>черный горох</t>
  </si>
  <si>
    <t>Mrya</t>
  </si>
  <si>
    <t>Кофта-боди (полотно: польская рибана с начёсом)</t>
  </si>
  <si>
    <t>с217р ALBED</t>
  </si>
  <si>
    <t>жёлтый/розовый</t>
  </si>
  <si>
    <t>Natty</t>
  </si>
  <si>
    <t>Кофта-боди с231к Полотно: Кулирка</t>
  </si>
  <si>
    <t>с231к</t>
  </si>
  <si>
    <t>белый в чёрный горох</t>
  </si>
  <si>
    <t>Кофта-боди с279к Полотно: Польская кулирка</t>
  </si>
  <si>
    <t>с279к</t>
  </si>
  <si>
    <t>красный в белый горох</t>
  </si>
  <si>
    <t>Natusyalapusya</t>
  </si>
  <si>
    <t>комбинезон лошадка</t>
  </si>
  <si>
    <t>желтый</t>
  </si>
  <si>
    <t>NNA1978</t>
  </si>
  <si>
    <t>кофта-боди</t>
  </si>
  <si>
    <t>с220к</t>
  </si>
  <si>
    <t>серый с зеленым</t>
  </si>
  <si>
    <t>с100а</t>
  </si>
  <si>
    <t>зеленый</t>
  </si>
  <si>
    <t>распашонка</t>
  </si>
  <si>
    <t>с211к</t>
  </si>
  <si>
    <t>кофта -боди</t>
  </si>
  <si>
    <t>Nushi4k@</t>
  </si>
  <si>
    <t>Пижама С606ф футер</t>
  </si>
  <si>
    <t>С606ф</t>
  </si>
  <si>
    <t>голубой</t>
  </si>
  <si>
    <t>Olgeja</t>
  </si>
  <si>
    <t>с1148в</t>
  </si>
  <si>
    <t>желто-олива, как на картинке</t>
  </si>
  <si>
    <t>Regina_24</t>
  </si>
  <si>
    <t>1276ф3+301ф3 спорт Комплект на подкл. 80</t>
  </si>
  <si>
    <t>с1276ф3+301ф3-80</t>
  </si>
  <si>
    <t>голубой с салатовым или синий с белым(мальчик)</t>
  </si>
  <si>
    <t>Комбинезон с1131и Полотно: интерлок</t>
  </si>
  <si>
    <t>с1131и</t>
  </si>
  <si>
    <t>голубой или мальчик</t>
  </si>
  <si>
    <t>Майка с274к Полотно: кулирка</t>
  </si>
  <si>
    <t>с274к</t>
  </si>
  <si>
    <t>голубой и мальчик( разные)</t>
  </si>
  <si>
    <t>Кофточка с222и Полотно: интерлок</t>
  </si>
  <si>
    <t>с222и</t>
  </si>
  <si>
    <t>Rina325</t>
  </si>
  <si>
    <t>Брюки - саруэль</t>
  </si>
  <si>
    <t>на мальчика или уни</t>
  </si>
  <si>
    <t>selen~ya</t>
  </si>
  <si>
    <t>Коллекция "Ажурная" Комбинезон  Полотно: Польский ажур</t>
  </si>
  <si>
    <t>с100Ша</t>
  </si>
  <si>
    <t>уни (белый, желтый, зеленый)</t>
  </si>
  <si>
    <t>Semochka</t>
  </si>
  <si>
    <t>Комбинезон  Полотно: флис</t>
  </si>
  <si>
    <t>с1100фл</t>
  </si>
  <si>
    <t>Кофта-боди  ALBED Полотно: Польская рибана с начёсом</t>
  </si>
  <si>
    <t>с217р</t>
  </si>
  <si>
    <t>Кофта-боди  Полотно: Польский ажур</t>
  </si>
  <si>
    <t>с269/1а</t>
  </si>
  <si>
    <t>Комбинезон  Полотно: интерлок цена</t>
  </si>
  <si>
    <t>Shaiya</t>
  </si>
  <si>
    <t>Комплект на подкладке</t>
  </si>
  <si>
    <t>с1252фл+301фл</t>
  </si>
  <si>
    <t>черный</t>
  </si>
  <si>
    <t>Комбинезон на подкладке</t>
  </si>
  <si>
    <t>с1105/2ф3</t>
  </si>
  <si>
    <t>Комбинезон "Белоснежная"</t>
  </si>
  <si>
    <t>1100Шф</t>
  </si>
  <si>
    <t>Шапочка рибана с лайкрой</t>
  </si>
  <si>
    <t>с533р</t>
  </si>
  <si>
    <t>уни/мальчик</t>
  </si>
  <si>
    <t>38-40</t>
  </si>
  <si>
    <t>с1134/1н</t>
  </si>
  <si>
    <t>т.синий</t>
  </si>
  <si>
    <t>конверт на выписку</t>
  </si>
  <si>
    <t>с1802/1фл</t>
  </si>
  <si>
    <t>Коллекция "Африка" Чепчик  Полотно: Польский интерлок</t>
  </si>
  <si>
    <t>с500и</t>
  </si>
  <si>
    <t>36-38</t>
  </si>
  <si>
    <t>Распашонка "Белоснежная"</t>
  </si>
  <si>
    <t>1215Ши</t>
  </si>
  <si>
    <t>Ползунки "Белоснежная"</t>
  </si>
  <si>
    <t>316Шк</t>
  </si>
  <si>
    <t>skii</t>
  </si>
  <si>
    <t>1804в Комбинезон 62</t>
  </si>
  <si>
    <t>с1804в-62</t>
  </si>
  <si>
    <t>1211Ши Распашонка "Белоснежная" 56</t>
  </si>
  <si>
    <t>с1211Ши-56</t>
  </si>
  <si>
    <t>316Шк Ползунки "Белоснежная" 56</t>
  </si>
  <si>
    <t>с316Шк-56</t>
  </si>
  <si>
    <t>500и Чепчик "Африка" 36-38</t>
  </si>
  <si>
    <t>с500и-36-38</t>
  </si>
  <si>
    <t>316Ши Ползунки "Белоснежная" 56</t>
  </si>
  <si>
    <t>с316Ши-56</t>
  </si>
  <si>
    <t>211Ши Распашонка "Африка" 56</t>
  </si>
  <si>
    <t>с211Ши-56</t>
  </si>
  <si>
    <t>1211Ши Распашонка "Белоснежная" 62</t>
  </si>
  <si>
    <t>с1211Ши-62</t>
  </si>
  <si>
    <t>316Шк Ползунки "Белоснежная" 62</t>
  </si>
  <si>
    <t>с316Шк-62</t>
  </si>
  <si>
    <t>116Ши Полукомбинезон "Африка" 62</t>
  </si>
  <si>
    <t>с116Ши-62</t>
  </si>
  <si>
    <t>316Ши Ползунки "Белоснежная" 62</t>
  </si>
  <si>
    <t>с316Ши-62</t>
  </si>
  <si>
    <t>333Ши Ползунки "Африка" 56</t>
  </si>
  <si>
    <t>с333Ши-56</t>
  </si>
  <si>
    <t>Sonne-lutik</t>
  </si>
  <si>
    <t>С104и</t>
  </si>
  <si>
    <t>с кисками</t>
  </si>
  <si>
    <t>Майка-боди</t>
  </si>
  <si>
    <t>С271и</t>
  </si>
  <si>
    <t>с221к</t>
  </si>
  <si>
    <t>Tatia</t>
  </si>
  <si>
    <t>Пижама без застёжки С612к</t>
  </si>
  <si>
    <t>с612к</t>
  </si>
  <si>
    <t>с башней</t>
  </si>
  <si>
    <t>Кофточка с222и</t>
  </si>
  <si>
    <t>с мишками</t>
  </si>
  <si>
    <t>Комбинезон С100Би</t>
  </si>
  <si>
    <t>С100БИ</t>
  </si>
  <si>
    <t>zta07</t>
  </si>
  <si>
    <t>спорт Комплект на пдкладке 92</t>
  </si>
  <si>
    <t>1252фл301фл</t>
  </si>
  <si>
    <t>Кофта-боди 92</t>
  </si>
  <si>
    <t>217н</t>
  </si>
  <si>
    <t>Алёнкин</t>
  </si>
  <si>
    <t>102/1в Комбинезон 68</t>
  </si>
  <si>
    <t>с102/1в-68</t>
  </si>
  <si>
    <t>Розовый</t>
  </si>
  <si>
    <t>1266к319к Комплект 74</t>
  </si>
  <si>
    <t>с1266к319к-74</t>
  </si>
  <si>
    <t>Анастастейша</t>
  </si>
  <si>
    <t>Пижама</t>
  </si>
  <si>
    <t>с601ф</t>
  </si>
  <si>
    <t>Анна_1979</t>
  </si>
  <si>
    <t>Ползунки Полотно: Интерлок</t>
  </si>
  <si>
    <t>С326и</t>
  </si>
  <si>
    <t>цвет на девочку</t>
  </si>
  <si>
    <t>Ползунки</t>
  </si>
  <si>
    <t>с333</t>
  </si>
  <si>
    <t>Кофта-боди Полотно: Кулирка</t>
  </si>
  <si>
    <t>красный,розовый</t>
  </si>
  <si>
    <t>Аркадия</t>
  </si>
  <si>
    <t>Кофта Полотно: Футер</t>
  </si>
  <si>
    <t>С244ф</t>
  </si>
  <si>
    <t>Кофта  Полотно: Футер</t>
  </si>
  <si>
    <t>с200ф</t>
  </si>
  <si>
    <t>Кофточка  Полотно: интерлок</t>
  </si>
  <si>
    <t>с240и</t>
  </si>
  <si>
    <t>Евгеша-79</t>
  </si>
  <si>
    <t>КомбинезонПолотно: Польский начёс цена 320р</t>
  </si>
  <si>
    <t>с124н</t>
  </si>
  <si>
    <t>Комбинезон Полотно: интерлок цена 231 руб</t>
  </si>
  <si>
    <t>с100и</t>
  </si>
  <si>
    <t>Комбинезон С100кПолотно: Кулирка</t>
  </si>
  <si>
    <t>с100к</t>
  </si>
  <si>
    <t>Камелия</t>
  </si>
  <si>
    <t>Коллекция "Ажурная" Комбинезон Полотно: Польский ажур</t>
  </si>
  <si>
    <t>розовый или сиреневый</t>
  </si>
  <si>
    <t>Комбинезон с1124/1в Полотно: велюр</t>
  </si>
  <si>
    <t>с1124/1в</t>
  </si>
  <si>
    <t>Ксюточка</t>
  </si>
  <si>
    <t>МАГниТА</t>
  </si>
  <si>
    <t>Брюки - саруэль с339в Полотно: велюр</t>
  </si>
  <si>
    <t>с339в</t>
  </si>
  <si>
    <t>мама Софи</t>
  </si>
  <si>
    <t>с100н</t>
  </si>
  <si>
    <t>девочка красный</t>
  </si>
  <si>
    <t>с1101в</t>
  </si>
  <si>
    <t>сиреневый, девочка</t>
  </si>
  <si>
    <t>Наталёк</t>
  </si>
  <si>
    <t>майка</t>
  </si>
  <si>
    <t>с 241к</t>
  </si>
  <si>
    <t>с727к</t>
  </si>
  <si>
    <t>листики/цветы крупные</t>
  </si>
  <si>
    <t>платье</t>
  </si>
  <si>
    <t>с720к</t>
  </si>
  <si>
    <t>розовый или голубой</t>
  </si>
  <si>
    <t>натали6677</t>
  </si>
  <si>
    <t>Полукомбенизон</t>
  </si>
  <si>
    <t>С137к</t>
  </si>
  <si>
    <t>Для девочки</t>
  </si>
  <si>
    <t>Комбенизон санты</t>
  </si>
  <si>
    <t>С1149в</t>
  </si>
  <si>
    <t>Красный</t>
  </si>
  <si>
    <t>С111и</t>
  </si>
  <si>
    <t>ослики</t>
  </si>
  <si>
    <t>ОЛЕСИНЬЯ</t>
  </si>
  <si>
    <t>с1100в</t>
  </si>
  <si>
    <t>синий</t>
  </si>
  <si>
    <t>рыжик 82</t>
  </si>
  <si>
    <t>С131ф</t>
  </si>
  <si>
    <t>Девочка</t>
  </si>
  <si>
    <t>С124в</t>
  </si>
  <si>
    <t>С102/1в</t>
  </si>
  <si>
    <t>С130/2и</t>
  </si>
  <si>
    <t>Салаточка</t>
  </si>
  <si>
    <t>Комбинезон с1149в</t>
  </si>
  <si>
    <t>соловейкина</t>
  </si>
  <si>
    <t>Майка</t>
  </si>
  <si>
    <t>Комплект</t>
  </si>
  <si>
    <t>с258и+310и</t>
  </si>
  <si>
    <t>мальчик(желательно полосатую)</t>
  </si>
  <si>
    <t>с265к+317к</t>
  </si>
  <si>
    <t>с327и</t>
  </si>
  <si>
    <t>сонец</t>
  </si>
  <si>
    <t>Джемпер с206н Полотно: Польский начёс</t>
  </si>
  <si>
    <t>1206н</t>
  </si>
  <si>
    <t>сине- бирюзовый</t>
  </si>
  <si>
    <t>Пижама С602и Полотно:Интерлок</t>
  </si>
  <si>
    <t>С602и</t>
  </si>
  <si>
    <t>уни или мальчик</t>
  </si>
  <si>
    <t>Хаврошечка Кроха</t>
  </si>
  <si>
    <t>Комбинезон с105и Полотно: Польский интерлок</t>
  </si>
  <si>
    <t>с105и</t>
  </si>
  <si>
    <t>Комбинезон с1100фл Полотно: флис</t>
  </si>
  <si>
    <t>Юлия1008</t>
  </si>
  <si>
    <t>Комбинезон с1130и Полотно: интерлок</t>
  </si>
  <si>
    <t>с1130и</t>
  </si>
  <si>
    <t>Комбинезон с102/1в Полотно: велюр</t>
  </si>
  <si>
    <t>с102/1в</t>
  </si>
  <si>
    <t>Комбинезон с130/2и Полотно: интерлок</t>
  </si>
  <si>
    <t>Комбинезон с105ф(3) спорт футер трёхнитка,</t>
  </si>
  <si>
    <t>с105ф(3)</t>
  </si>
  <si>
    <t>Комбинезон С104и Полотно: Интерлок</t>
  </si>
  <si>
    <t>Юлия_Ч</t>
  </si>
  <si>
    <t>Майка Полотно: кулирка</t>
  </si>
  <si>
    <t>Яшма</t>
  </si>
  <si>
    <t>фиолетовые цветочки</t>
  </si>
  <si>
    <t>Подарочный набор</t>
  </si>
  <si>
    <t>с1100в+215Ша+316Ша+532а</t>
  </si>
  <si>
    <t>белый</t>
  </si>
  <si>
    <t>с119и</t>
  </si>
  <si>
    <t>коричневый горох</t>
  </si>
  <si>
    <t>102/1и</t>
  </si>
  <si>
    <t>Итого</t>
  </si>
  <si>
    <t>Оплата</t>
  </si>
  <si>
    <t>Долг/переплата</t>
  </si>
  <si>
    <t>нет</t>
  </si>
  <si>
    <t>добавила</t>
  </si>
  <si>
    <t>серый с оранж</t>
  </si>
  <si>
    <t>розовый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</si>
</sst>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sz val="10"/>
      <color indexed="9"/>
      <name val="Arial"/>
      <family val="2"/>
    </font>
    <font>
      <sz val="10"/>
      <color indexed="40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sz val="10"/>
      <color theme="0"/>
      <name val="Arial"/>
      <family val="2"/>
    </font>
    <font>
      <sz val="10"/>
      <color rgb="FF00B0F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1" fontId="0" fillId="0" borderId="0" xfId="0" applyNumberFormat="1" applyFill="1" applyAlignment="1" applyProtection="1">
      <alignment/>
      <protection/>
    </xf>
    <xf numFmtId="1" fontId="41" fillId="0" borderId="0" xfId="0" applyNumberFormat="1" applyFont="1" applyFill="1" applyAlignment="1" applyProtection="1">
      <alignment/>
      <protection/>
    </xf>
    <xf numFmtId="0" fontId="42" fillId="0" borderId="0" xfId="0" applyFont="1" applyFill="1" applyAlignment="1" applyProtection="1">
      <alignment horizontal="center"/>
      <protection/>
    </xf>
    <xf numFmtId="0" fontId="42" fillId="0" borderId="0" xfId="0" applyFont="1" applyFill="1" applyAlignment="1" applyProtection="1">
      <alignment horizontal="center" wrapText="1"/>
      <protection/>
    </xf>
    <xf numFmtId="0" fontId="43" fillId="0" borderId="0" xfId="0" applyFont="1" applyFill="1" applyAlignment="1" applyProtection="1">
      <alignment/>
      <protection/>
    </xf>
    <xf numFmtId="0" fontId="44" fillId="0" borderId="0" xfId="0" applyFont="1" applyFill="1" applyAlignment="1" applyProtection="1">
      <alignment/>
      <protection/>
    </xf>
    <xf numFmtId="1" fontId="44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1" fontId="23" fillId="0" borderId="0" xfId="0" applyNumberFormat="1" applyFont="1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7"/>
  <sheetViews>
    <sheetView tabSelected="1" zoomScalePageLayoutView="0" workbookViewId="0" topLeftCell="A19">
      <selection activeCell="Q7" sqref="Q7"/>
    </sheetView>
  </sheetViews>
  <sheetFormatPr defaultColWidth="9.140625" defaultRowHeight="12.75"/>
  <cols>
    <col min="1" max="1" width="15.00390625" style="0" customWidth="1"/>
    <col min="2" max="3" width="12.421875" style="0" customWidth="1"/>
    <col min="4" max="4" width="16.28125" style="0" customWidth="1"/>
    <col min="5" max="5" width="12.421875" style="0" customWidth="1"/>
    <col min="6" max="6" width="7.00390625" style="0" customWidth="1"/>
    <col min="7" max="7" width="9.421875" style="0" customWidth="1"/>
    <col min="8" max="8" width="5.00390625" style="0" customWidth="1"/>
    <col min="9" max="9" width="7.57421875" style="0" customWidth="1"/>
    <col min="10" max="10" width="11.00390625" style="0" customWidth="1"/>
    <col min="11" max="11" width="6.00390625" style="0" customWidth="1"/>
    <col min="12" max="13" width="11.57421875" style="0" customWidth="1"/>
    <col min="14" max="14" width="10.8515625" style="0" customWidth="1"/>
    <col min="15" max="15" width="15.00390625" style="0" customWidth="1"/>
  </cols>
  <sheetData>
    <row r="1" spans="1:15" s="1" customFormat="1" ht="25.5">
      <c r="A1" s="1" t="s">
        <v>0</v>
      </c>
      <c r="B1" s="1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4" t="s">
        <v>7</v>
      </c>
      <c r="I1" s="4"/>
      <c r="J1" s="4" t="s">
        <v>8</v>
      </c>
      <c r="K1" s="4" t="s">
        <v>9</v>
      </c>
      <c r="L1" s="4" t="s">
        <v>359</v>
      </c>
      <c r="M1" s="4" t="s">
        <v>360</v>
      </c>
      <c r="N1" s="5" t="s">
        <v>361</v>
      </c>
      <c r="O1" s="4" t="s">
        <v>10</v>
      </c>
    </row>
    <row r="2" spans="1:12" ht="12.75">
      <c r="A2" t="s">
        <v>11</v>
      </c>
      <c r="B2" t="s">
        <v>12</v>
      </c>
      <c r="C2" t="s">
        <v>13</v>
      </c>
      <c r="D2" t="s">
        <v>14</v>
      </c>
      <c r="E2">
        <v>110</v>
      </c>
      <c r="F2">
        <v>1</v>
      </c>
      <c r="G2">
        <v>220</v>
      </c>
      <c r="H2">
        <v>15</v>
      </c>
      <c r="I2">
        <f>G2*F2</f>
        <v>220</v>
      </c>
      <c r="J2">
        <v>253</v>
      </c>
      <c r="K2" s="2">
        <f>M$216*I2</f>
        <v>2.9126678186893527</v>
      </c>
      <c r="L2" s="2">
        <f>SUM(K2+J2)</f>
        <v>255.91266781868936</v>
      </c>
    </row>
    <row r="3" spans="1:15" ht="12.75">
      <c r="A3" s="7" t="s">
        <v>11</v>
      </c>
      <c r="B3" s="7" t="s">
        <v>30</v>
      </c>
      <c r="C3" s="7" t="s">
        <v>81</v>
      </c>
      <c r="D3" s="7" t="s">
        <v>364</v>
      </c>
      <c r="E3" s="7">
        <v>74</v>
      </c>
      <c r="F3" s="7">
        <v>1</v>
      </c>
      <c r="G3" s="7">
        <v>253</v>
      </c>
      <c r="H3" s="7">
        <v>15</v>
      </c>
      <c r="I3" s="7">
        <f>G3*F3</f>
        <v>253</v>
      </c>
      <c r="J3" s="7">
        <v>291</v>
      </c>
      <c r="K3" s="8">
        <f>M$216*I3</f>
        <v>3.349567991492756</v>
      </c>
      <c r="L3" s="8">
        <f>SUM(K3+J3)</f>
        <v>294.34956799149273</v>
      </c>
      <c r="O3" s="9" t="s">
        <v>363</v>
      </c>
    </row>
    <row r="4" spans="1:12" ht="12.75">
      <c r="A4" t="s">
        <v>11</v>
      </c>
      <c r="B4" t="s">
        <v>15</v>
      </c>
      <c r="C4" t="s">
        <v>16</v>
      </c>
      <c r="D4" t="s">
        <v>17</v>
      </c>
      <c r="E4">
        <v>74</v>
      </c>
      <c r="F4">
        <v>1</v>
      </c>
      <c r="G4">
        <v>319</v>
      </c>
      <c r="H4">
        <v>15</v>
      </c>
      <c r="I4">
        <f aca="true" t="shared" si="0" ref="I4:I68">G4*F4</f>
        <v>319</v>
      </c>
      <c r="J4">
        <v>367</v>
      </c>
      <c r="K4" s="2">
        <f>M$216*I4</f>
        <v>4.223368337099561</v>
      </c>
      <c r="L4" s="2">
        <f>SUM(K4+J4)</f>
        <v>371.22336833709954</v>
      </c>
    </row>
    <row r="5" spans="9:14" ht="12.75">
      <c r="I5">
        <f t="shared" si="0"/>
        <v>0</v>
      </c>
      <c r="K5" s="2">
        <f>M$216*I5</f>
        <v>0</v>
      </c>
      <c r="L5" s="3">
        <f>SUM(L2:L4)</f>
        <v>921.4856041472817</v>
      </c>
      <c r="M5">
        <v>620</v>
      </c>
      <c r="N5" s="2">
        <f>M5-L5</f>
        <v>-301.4856041472817</v>
      </c>
    </row>
    <row r="6" spans="1:12" ht="12.75">
      <c r="A6" t="s">
        <v>18</v>
      </c>
      <c r="B6" t="s">
        <v>19</v>
      </c>
      <c r="C6" t="s">
        <v>20</v>
      </c>
      <c r="D6" t="s">
        <v>21</v>
      </c>
      <c r="E6" t="s">
        <v>22</v>
      </c>
      <c r="F6">
        <v>2</v>
      </c>
      <c r="G6">
        <v>60</v>
      </c>
      <c r="H6">
        <v>15</v>
      </c>
      <c r="I6">
        <f t="shared" si="0"/>
        <v>120</v>
      </c>
      <c r="J6">
        <v>138</v>
      </c>
      <c r="K6" s="2">
        <f>M$216*I6</f>
        <v>1.5887279011032833</v>
      </c>
      <c r="L6" s="2">
        <f>SUM(K6+J6)</f>
        <v>139.58872790110328</v>
      </c>
    </row>
    <row r="7" spans="1:12" ht="12.75">
      <c r="A7" t="s">
        <v>18</v>
      </c>
      <c r="B7" t="s">
        <v>23</v>
      </c>
      <c r="C7" t="s">
        <v>24</v>
      </c>
      <c r="D7" t="s">
        <v>25</v>
      </c>
      <c r="E7">
        <v>68</v>
      </c>
      <c r="F7">
        <v>1</v>
      </c>
      <c r="G7">
        <v>335</v>
      </c>
      <c r="H7">
        <v>15</v>
      </c>
      <c r="I7">
        <f t="shared" si="0"/>
        <v>335</v>
      </c>
      <c r="J7">
        <v>386</v>
      </c>
      <c r="K7" s="2">
        <f>M$216*I7</f>
        <v>4.435198723913333</v>
      </c>
      <c r="L7" s="2">
        <f>SUM(K7+J7)</f>
        <v>390.43519872391335</v>
      </c>
    </row>
    <row r="8" spans="9:14" ht="12.75">
      <c r="I8">
        <f t="shared" si="0"/>
        <v>0</v>
      </c>
      <c r="K8" s="2">
        <f>M$216*I8</f>
        <v>0</v>
      </c>
      <c r="L8" s="3">
        <f>SUM(L6:L7)</f>
        <v>530.0239266250167</v>
      </c>
      <c r="M8">
        <v>524</v>
      </c>
      <c r="N8" s="2">
        <f>M8-L8</f>
        <v>-6.0239266250166565</v>
      </c>
    </row>
    <row r="9" spans="1:12" ht="12.75">
      <c r="A9" t="s">
        <v>26</v>
      </c>
      <c r="B9" t="s">
        <v>27</v>
      </c>
      <c r="C9" t="s">
        <v>28</v>
      </c>
      <c r="D9" t="s">
        <v>29</v>
      </c>
      <c r="E9">
        <v>62</v>
      </c>
      <c r="F9">
        <v>1</v>
      </c>
      <c r="G9">
        <v>137</v>
      </c>
      <c r="H9">
        <v>15</v>
      </c>
      <c r="I9">
        <f t="shared" si="0"/>
        <v>137</v>
      </c>
      <c r="J9">
        <v>158</v>
      </c>
      <c r="K9" s="2">
        <f>M$216*I9</f>
        <v>1.8137976870929151</v>
      </c>
      <c r="L9" s="2">
        <f>SUM(K9+J9)</f>
        <v>159.81379768709292</v>
      </c>
    </row>
    <row r="10" spans="1:12" ht="12.75">
      <c r="A10" t="s">
        <v>26</v>
      </c>
      <c r="B10" t="s">
        <v>30</v>
      </c>
      <c r="C10" t="s">
        <v>31</v>
      </c>
      <c r="D10" t="s">
        <v>32</v>
      </c>
      <c r="E10">
        <v>62</v>
      </c>
      <c r="F10">
        <v>1</v>
      </c>
      <c r="G10">
        <v>253</v>
      </c>
      <c r="H10">
        <v>15</v>
      </c>
      <c r="I10">
        <f t="shared" si="0"/>
        <v>253</v>
      </c>
      <c r="J10">
        <v>291</v>
      </c>
      <c r="K10" s="2">
        <f>M$216*I10</f>
        <v>3.349567991492756</v>
      </c>
      <c r="L10" s="2">
        <f>SUM(K10+J10)</f>
        <v>294.34956799149273</v>
      </c>
    </row>
    <row r="11" spans="1:12" ht="12.75">
      <c r="A11" t="s">
        <v>26</v>
      </c>
      <c r="B11" t="s">
        <v>33</v>
      </c>
      <c r="C11" t="s">
        <v>34</v>
      </c>
      <c r="D11" t="s">
        <v>29</v>
      </c>
      <c r="E11">
        <v>62</v>
      </c>
      <c r="F11">
        <v>1</v>
      </c>
      <c r="G11">
        <v>171</v>
      </c>
      <c r="H11">
        <v>15</v>
      </c>
      <c r="I11">
        <f t="shared" si="0"/>
        <v>171</v>
      </c>
      <c r="J11">
        <v>197</v>
      </c>
      <c r="K11" s="2">
        <f>M$216*I11</f>
        <v>2.2639372590721787</v>
      </c>
      <c r="L11" s="2">
        <f>SUM(K11+J11)</f>
        <v>199.26393725907218</v>
      </c>
    </row>
    <row r="12" spans="1:12" ht="12.75">
      <c r="A12" t="s">
        <v>26</v>
      </c>
      <c r="B12" t="s">
        <v>35</v>
      </c>
      <c r="C12" t="s">
        <v>36</v>
      </c>
      <c r="D12" t="s">
        <v>37</v>
      </c>
      <c r="E12">
        <v>68</v>
      </c>
      <c r="F12">
        <v>1</v>
      </c>
      <c r="G12">
        <v>140</v>
      </c>
      <c r="H12">
        <v>15</v>
      </c>
      <c r="I12">
        <f t="shared" si="0"/>
        <v>140</v>
      </c>
      <c r="J12">
        <v>161</v>
      </c>
      <c r="K12" s="2">
        <f>M$216*I12</f>
        <v>1.8535158846204973</v>
      </c>
      <c r="L12" s="2">
        <f>SUM(K12+J12)</f>
        <v>162.8535158846205</v>
      </c>
    </row>
    <row r="13" spans="9:14" ht="12.75">
      <c r="I13">
        <f t="shared" si="0"/>
        <v>0</v>
      </c>
      <c r="K13" s="2">
        <f>M$216*I13</f>
        <v>0</v>
      </c>
      <c r="L13" s="3">
        <f>SUM(L9:L12)</f>
        <v>816.2808188222783</v>
      </c>
      <c r="M13">
        <v>807</v>
      </c>
      <c r="N13" s="2">
        <f>M13-L13</f>
        <v>-9.28081882227832</v>
      </c>
    </row>
    <row r="14" spans="1:12" ht="12.75">
      <c r="A14" t="s">
        <v>38</v>
      </c>
      <c r="B14" t="s">
        <v>39</v>
      </c>
      <c r="C14" t="s">
        <v>40</v>
      </c>
      <c r="D14" t="s">
        <v>41</v>
      </c>
      <c r="E14">
        <v>104</v>
      </c>
      <c r="F14">
        <v>2</v>
      </c>
      <c r="G14">
        <v>137</v>
      </c>
      <c r="H14">
        <v>15</v>
      </c>
      <c r="I14">
        <f t="shared" si="0"/>
        <v>274</v>
      </c>
      <c r="J14">
        <v>316</v>
      </c>
      <c r="K14" s="2">
        <f>M$216*I14</f>
        <v>3.6275953741858302</v>
      </c>
      <c r="L14" s="2">
        <f>SUM(K14+J14)</f>
        <v>319.62759537418583</v>
      </c>
    </row>
    <row r="15" spans="9:14" ht="12.75">
      <c r="I15">
        <f t="shared" si="0"/>
        <v>0</v>
      </c>
      <c r="K15" s="2">
        <f>M$216*I15</f>
        <v>0</v>
      </c>
      <c r="L15" s="3">
        <f>SUM(L14)</f>
        <v>319.62759537418583</v>
      </c>
      <c r="M15">
        <v>320</v>
      </c>
      <c r="N15" s="2">
        <f>M15-L15</f>
        <v>0.3724046258141698</v>
      </c>
    </row>
    <row r="16" spans="1:12" ht="12.75">
      <c r="A16" t="s">
        <v>42</v>
      </c>
      <c r="B16" t="s">
        <v>43</v>
      </c>
      <c r="C16" t="s">
        <v>44</v>
      </c>
      <c r="D16" t="s">
        <v>41</v>
      </c>
      <c r="E16">
        <v>74</v>
      </c>
      <c r="F16">
        <v>1</v>
      </c>
      <c r="G16">
        <v>142</v>
      </c>
      <c r="H16">
        <v>15</v>
      </c>
      <c r="I16">
        <f t="shared" si="0"/>
        <v>142</v>
      </c>
      <c r="J16">
        <v>164</v>
      </c>
      <c r="K16" s="2">
        <f>M$216*I16</f>
        <v>1.8799946829722187</v>
      </c>
      <c r="L16" s="2">
        <f>SUM(K16+J16)</f>
        <v>165.8799946829722</v>
      </c>
    </row>
    <row r="17" spans="1:12" ht="12.75">
      <c r="A17" t="s">
        <v>42</v>
      </c>
      <c r="B17" t="s">
        <v>45</v>
      </c>
      <c r="C17" t="s">
        <v>46</v>
      </c>
      <c r="D17" t="s">
        <v>47</v>
      </c>
      <c r="E17">
        <v>74</v>
      </c>
      <c r="F17">
        <v>1</v>
      </c>
      <c r="G17">
        <v>297</v>
      </c>
      <c r="H17">
        <v>15</v>
      </c>
      <c r="I17">
        <f t="shared" si="0"/>
        <v>297</v>
      </c>
      <c r="J17">
        <v>342</v>
      </c>
      <c r="K17" s="2">
        <f>M$216*I17</f>
        <v>3.932101555230626</v>
      </c>
      <c r="L17" s="2">
        <f>SUM(K17+J17)</f>
        <v>345.93210155523064</v>
      </c>
    </row>
    <row r="18" spans="1:12" ht="12.75">
      <c r="A18" t="s">
        <v>42</v>
      </c>
      <c r="B18" t="s">
        <v>48</v>
      </c>
      <c r="C18" t="s">
        <v>49</v>
      </c>
      <c r="D18" t="s">
        <v>41</v>
      </c>
      <c r="E18">
        <v>74</v>
      </c>
      <c r="F18">
        <v>1</v>
      </c>
      <c r="G18">
        <v>140</v>
      </c>
      <c r="H18">
        <v>15</v>
      </c>
      <c r="I18">
        <f t="shared" si="0"/>
        <v>140</v>
      </c>
      <c r="J18">
        <v>161</v>
      </c>
      <c r="K18" s="2">
        <f>M$216*I18</f>
        <v>1.8535158846204973</v>
      </c>
      <c r="L18" s="2">
        <f>SUM(K18+J18)</f>
        <v>162.8535158846205</v>
      </c>
    </row>
    <row r="19" spans="9:14" ht="12.75">
      <c r="I19">
        <f t="shared" si="0"/>
        <v>0</v>
      </c>
      <c r="K19" s="2">
        <f>M$216*I19</f>
        <v>0</v>
      </c>
      <c r="L19" s="3">
        <f>SUM(L16:L18)</f>
        <v>674.6656121228234</v>
      </c>
      <c r="M19">
        <v>667</v>
      </c>
      <c r="N19" s="2">
        <f>M19-L19</f>
        <v>-7.665612122823404</v>
      </c>
    </row>
    <row r="20" spans="1:12" ht="12.75">
      <c r="A20" t="s">
        <v>50</v>
      </c>
      <c r="B20" t="s">
        <v>51</v>
      </c>
      <c r="C20" t="s">
        <v>52</v>
      </c>
      <c r="D20" t="s">
        <v>53</v>
      </c>
      <c r="E20">
        <v>80</v>
      </c>
      <c r="F20">
        <v>1</v>
      </c>
      <c r="G20">
        <v>253</v>
      </c>
      <c r="H20">
        <v>15</v>
      </c>
      <c r="I20">
        <f t="shared" si="0"/>
        <v>253</v>
      </c>
      <c r="J20">
        <v>291</v>
      </c>
      <c r="K20" s="2">
        <f>M$216*I20</f>
        <v>3.349567991492756</v>
      </c>
      <c r="L20" s="2">
        <f>SUM(K20+J20)</f>
        <v>294.34956799149273</v>
      </c>
    </row>
    <row r="21" spans="1:15" ht="12.75">
      <c r="A21" s="7" t="s">
        <v>50</v>
      </c>
      <c r="B21" s="7" t="s">
        <v>54</v>
      </c>
      <c r="C21" s="7" t="s">
        <v>55</v>
      </c>
      <c r="D21" s="7" t="s">
        <v>53</v>
      </c>
      <c r="E21" s="7">
        <v>74</v>
      </c>
      <c r="F21" s="7">
        <v>1</v>
      </c>
      <c r="G21" s="7">
        <v>275</v>
      </c>
      <c r="H21" s="7">
        <v>15</v>
      </c>
      <c r="I21" s="7">
        <f t="shared" si="0"/>
        <v>275</v>
      </c>
      <c r="J21" s="7"/>
      <c r="K21" s="8"/>
      <c r="L21" s="8">
        <f>SUM(K21+J21)</f>
        <v>0</v>
      </c>
      <c r="M21" s="7"/>
      <c r="N21" s="7"/>
      <c r="O21" s="9" t="s">
        <v>362</v>
      </c>
    </row>
    <row r="22" spans="1:15" ht="12.75">
      <c r="A22" s="10" t="s">
        <v>50</v>
      </c>
      <c r="B22" s="10" t="s">
        <v>56</v>
      </c>
      <c r="C22" s="10" t="s">
        <v>57</v>
      </c>
      <c r="D22" s="10" t="s">
        <v>53</v>
      </c>
      <c r="E22" s="10">
        <v>74</v>
      </c>
      <c r="F22" s="10">
        <v>1</v>
      </c>
      <c r="G22" s="10">
        <v>255</v>
      </c>
      <c r="H22" s="10">
        <v>15</v>
      </c>
      <c r="I22" s="10">
        <f t="shared" si="0"/>
        <v>255</v>
      </c>
      <c r="J22" s="10">
        <v>294</v>
      </c>
      <c r="K22" s="11">
        <f>M$216*I22</f>
        <v>3.376046789844477</v>
      </c>
      <c r="L22" s="11">
        <f>SUM(K22+J22)</f>
        <v>297.37604678984445</v>
      </c>
      <c r="M22" s="10"/>
      <c r="O22" s="9"/>
    </row>
    <row r="23" spans="1:12" ht="12.75">
      <c r="A23" t="s">
        <v>50</v>
      </c>
      <c r="B23" t="s">
        <v>58</v>
      </c>
      <c r="C23" t="s">
        <v>59</v>
      </c>
      <c r="D23" t="s">
        <v>53</v>
      </c>
      <c r="E23">
        <v>74</v>
      </c>
      <c r="F23">
        <v>1</v>
      </c>
      <c r="G23">
        <v>231</v>
      </c>
      <c r="H23">
        <v>15</v>
      </c>
      <c r="I23">
        <f t="shared" si="0"/>
        <v>231</v>
      </c>
      <c r="J23">
        <v>266</v>
      </c>
      <c r="K23" s="2">
        <f>M$216*I23</f>
        <v>3.0583012096238207</v>
      </c>
      <c r="L23" s="2">
        <f>SUM(K23+J23)</f>
        <v>269.05830120962383</v>
      </c>
    </row>
    <row r="24" spans="9:14" ht="12.75">
      <c r="I24">
        <f t="shared" si="0"/>
        <v>0</v>
      </c>
      <c r="K24" s="2">
        <f>M$216*I24</f>
        <v>0</v>
      </c>
      <c r="L24" s="3">
        <f>SUM(L20:L23)</f>
        <v>860.7839159909611</v>
      </c>
      <c r="M24">
        <v>1168</v>
      </c>
      <c r="N24" s="2">
        <f>M24-L24</f>
        <v>307.2160840090389</v>
      </c>
    </row>
    <row r="25" spans="1:12" ht="12.75">
      <c r="A25" t="s">
        <v>60</v>
      </c>
      <c r="B25" t="s">
        <v>15</v>
      </c>
      <c r="C25" t="s">
        <v>61</v>
      </c>
      <c r="D25" t="s">
        <v>62</v>
      </c>
      <c r="E25">
        <v>62</v>
      </c>
      <c r="F25">
        <v>1</v>
      </c>
      <c r="G25">
        <v>370</v>
      </c>
      <c r="H25">
        <v>15</v>
      </c>
      <c r="I25">
        <f t="shared" si="0"/>
        <v>370</v>
      </c>
      <c r="J25">
        <v>426</v>
      </c>
      <c r="K25" s="2">
        <f>M$216*I25</f>
        <v>4.898577695068457</v>
      </c>
      <c r="L25" s="2">
        <f>SUM(K25+J25)</f>
        <v>430.89857769506847</v>
      </c>
    </row>
    <row r="26" spans="1:12" ht="12.75">
      <c r="A26" t="s">
        <v>60</v>
      </c>
      <c r="B26" t="s">
        <v>63</v>
      </c>
      <c r="C26" t="s">
        <v>64</v>
      </c>
      <c r="D26" t="s">
        <v>65</v>
      </c>
      <c r="E26">
        <v>74</v>
      </c>
      <c r="F26">
        <v>1</v>
      </c>
      <c r="G26">
        <v>265</v>
      </c>
      <c r="H26">
        <v>15</v>
      </c>
      <c r="I26">
        <f t="shared" si="0"/>
        <v>265</v>
      </c>
      <c r="J26">
        <v>305</v>
      </c>
      <c r="K26" s="2">
        <f>M$216*I26</f>
        <v>3.5084407816030843</v>
      </c>
      <c r="L26" s="2">
        <f>SUM(K26+J26)</f>
        <v>308.5084407816031</v>
      </c>
    </row>
    <row r="27" spans="9:14" ht="12.75">
      <c r="I27">
        <f t="shared" si="0"/>
        <v>0</v>
      </c>
      <c r="K27" s="2">
        <f>M$216*I27</f>
        <v>0</v>
      </c>
      <c r="L27" s="3">
        <f>SUM(L25:L26)</f>
        <v>739.4070184766715</v>
      </c>
      <c r="M27">
        <v>731</v>
      </c>
      <c r="N27" s="2">
        <f>M27-L27</f>
        <v>-8.40701847667151</v>
      </c>
    </row>
    <row r="28" spans="1:12" ht="12.75">
      <c r="A28" t="s">
        <v>66</v>
      </c>
      <c r="B28" t="s">
        <v>30</v>
      </c>
      <c r="C28" t="s">
        <v>67</v>
      </c>
      <c r="D28" t="s">
        <v>68</v>
      </c>
      <c r="E28">
        <v>92</v>
      </c>
      <c r="F28">
        <v>1</v>
      </c>
      <c r="G28">
        <v>253</v>
      </c>
      <c r="H28">
        <v>15</v>
      </c>
      <c r="I28">
        <f t="shared" si="0"/>
        <v>253</v>
      </c>
      <c r="J28">
        <v>291</v>
      </c>
      <c r="K28" s="2">
        <f>M$216*I28</f>
        <v>3.349567991492756</v>
      </c>
      <c r="L28" s="2">
        <f>SUM(K28+J28)</f>
        <v>294.34956799149273</v>
      </c>
    </row>
    <row r="29" spans="1:12" ht="12.75">
      <c r="A29" t="s">
        <v>66</v>
      </c>
      <c r="B29" t="s">
        <v>69</v>
      </c>
      <c r="C29" t="s">
        <v>70</v>
      </c>
      <c r="D29" t="s">
        <v>71</v>
      </c>
      <c r="E29">
        <v>92</v>
      </c>
      <c r="F29">
        <v>1</v>
      </c>
      <c r="G29">
        <v>210</v>
      </c>
      <c r="H29">
        <v>15</v>
      </c>
      <c r="I29">
        <f t="shared" si="0"/>
        <v>210</v>
      </c>
      <c r="J29">
        <v>242</v>
      </c>
      <c r="K29" s="2">
        <f>M$216*I29</f>
        <v>2.780273826930746</v>
      </c>
      <c r="L29" s="2">
        <f>SUM(K29+J29)</f>
        <v>244.78027382693074</v>
      </c>
    </row>
    <row r="30" spans="1:12" ht="12.75">
      <c r="A30" t="s">
        <v>66</v>
      </c>
      <c r="B30" t="s">
        <v>30</v>
      </c>
      <c r="C30" t="s">
        <v>72</v>
      </c>
      <c r="D30" t="s">
        <v>68</v>
      </c>
      <c r="E30">
        <v>92</v>
      </c>
      <c r="F30">
        <v>1</v>
      </c>
      <c r="G30">
        <v>264</v>
      </c>
      <c r="H30">
        <v>15</v>
      </c>
      <c r="I30">
        <f t="shared" si="0"/>
        <v>264</v>
      </c>
      <c r="J30">
        <v>304</v>
      </c>
      <c r="K30" s="2">
        <f>M$216*I30</f>
        <v>3.4952013824272234</v>
      </c>
      <c r="L30" s="2">
        <f>SUM(K30+J30)</f>
        <v>307.49520138242724</v>
      </c>
    </row>
    <row r="31" spans="9:14" ht="12.75">
      <c r="I31">
        <f t="shared" si="0"/>
        <v>0</v>
      </c>
      <c r="K31" s="2">
        <f>M$216*I31</f>
        <v>0</v>
      </c>
      <c r="L31" s="3">
        <f>SUM(L28:L30)</f>
        <v>846.6250432008508</v>
      </c>
      <c r="M31">
        <v>837</v>
      </c>
      <c r="N31" s="2">
        <f>M31-L31</f>
        <v>-9.625043200850769</v>
      </c>
    </row>
    <row r="32" spans="1:12" ht="12.75">
      <c r="A32" t="s">
        <v>73</v>
      </c>
      <c r="B32" t="s">
        <v>74</v>
      </c>
      <c r="C32" t="s">
        <v>75</v>
      </c>
      <c r="D32" t="s">
        <v>76</v>
      </c>
      <c r="E32">
        <v>92</v>
      </c>
      <c r="F32">
        <v>1</v>
      </c>
      <c r="G32">
        <v>130</v>
      </c>
      <c r="H32">
        <v>15</v>
      </c>
      <c r="I32">
        <f t="shared" si="0"/>
        <v>130</v>
      </c>
      <c r="J32">
        <v>150</v>
      </c>
      <c r="K32" s="2">
        <f>M$216*I32</f>
        <v>1.7211218928618903</v>
      </c>
      <c r="L32" s="2">
        <f>SUM(K32+J32)</f>
        <v>151.7211218928619</v>
      </c>
    </row>
    <row r="33" spans="9:14" ht="12.75">
      <c r="I33">
        <f t="shared" si="0"/>
        <v>0</v>
      </c>
      <c r="K33" s="2">
        <f>M$216*I33</f>
        <v>0</v>
      </c>
      <c r="L33" s="3">
        <f>SUM(L32)</f>
        <v>151.7211218928619</v>
      </c>
      <c r="M33">
        <v>150</v>
      </c>
      <c r="N33" s="2">
        <f>M33-L33</f>
        <v>-1.7211218928619019</v>
      </c>
    </row>
    <row r="34" spans="1:12" ht="12.75">
      <c r="A34" t="s">
        <v>77</v>
      </c>
      <c r="B34" t="s">
        <v>78</v>
      </c>
      <c r="C34" t="s">
        <v>79</v>
      </c>
      <c r="D34" t="s">
        <v>80</v>
      </c>
      <c r="E34">
        <v>74</v>
      </c>
      <c r="F34">
        <v>1</v>
      </c>
      <c r="G34">
        <v>237</v>
      </c>
      <c r="H34">
        <v>15</v>
      </c>
      <c r="I34">
        <f t="shared" si="0"/>
        <v>237</v>
      </c>
      <c r="J34">
        <v>273</v>
      </c>
      <c r="K34" s="2">
        <f>M$216*I34</f>
        <v>3.1377376046789847</v>
      </c>
      <c r="L34" s="2">
        <f>SUM(K34+J34)</f>
        <v>276.137737604679</v>
      </c>
    </row>
    <row r="35" spans="1:12" ht="12.75">
      <c r="A35" t="s">
        <v>77</v>
      </c>
      <c r="B35" t="s">
        <v>15</v>
      </c>
      <c r="C35" t="s">
        <v>81</v>
      </c>
      <c r="D35" t="s">
        <v>82</v>
      </c>
      <c r="E35">
        <v>74</v>
      </c>
      <c r="F35">
        <v>1</v>
      </c>
      <c r="G35">
        <v>253</v>
      </c>
      <c r="H35">
        <v>15</v>
      </c>
      <c r="I35">
        <f t="shared" si="0"/>
        <v>253</v>
      </c>
      <c r="J35">
        <v>291</v>
      </c>
      <c r="K35" s="2">
        <f>M$216*I35</f>
        <v>3.349567991492756</v>
      </c>
      <c r="L35" s="2">
        <f>SUM(K35+J35)</f>
        <v>294.34956799149273</v>
      </c>
    </row>
    <row r="36" spans="1:15" ht="12.75">
      <c r="A36" s="7" t="s">
        <v>77</v>
      </c>
      <c r="B36" s="7" t="s">
        <v>15</v>
      </c>
      <c r="C36" s="7" t="s">
        <v>83</v>
      </c>
      <c r="D36" s="7" t="s">
        <v>80</v>
      </c>
      <c r="E36">
        <v>74</v>
      </c>
      <c r="F36">
        <v>1</v>
      </c>
      <c r="G36">
        <v>264</v>
      </c>
      <c r="H36">
        <v>15</v>
      </c>
      <c r="I36">
        <f t="shared" si="0"/>
        <v>264</v>
      </c>
      <c r="J36">
        <v>304</v>
      </c>
      <c r="K36" s="2">
        <f>M$216*I36</f>
        <v>3.4952013824272234</v>
      </c>
      <c r="L36" s="2">
        <f>SUM(K36+J36)</f>
        <v>307.49520138242724</v>
      </c>
      <c r="O36" s="9" t="s">
        <v>363</v>
      </c>
    </row>
    <row r="37" spans="1:12" ht="12.75">
      <c r="A37" t="s">
        <v>77</v>
      </c>
      <c r="B37" t="s">
        <v>15</v>
      </c>
      <c r="C37" t="s">
        <v>84</v>
      </c>
      <c r="D37" t="s">
        <v>82</v>
      </c>
      <c r="E37">
        <v>74</v>
      </c>
      <c r="F37">
        <v>1</v>
      </c>
      <c r="G37">
        <v>220</v>
      </c>
      <c r="H37">
        <v>15</v>
      </c>
      <c r="I37">
        <f t="shared" si="0"/>
        <v>220</v>
      </c>
      <c r="J37">
        <v>253</v>
      </c>
      <c r="K37" s="2">
        <f>M$216*I37</f>
        <v>2.9126678186893527</v>
      </c>
      <c r="L37" s="2">
        <f>SUM(K37+J37)</f>
        <v>255.91266781868936</v>
      </c>
    </row>
    <row r="38" spans="9:14" ht="12.75">
      <c r="I38">
        <f t="shared" si="0"/>
        <v>0</v>
      </c>
      <c r="K38" s="2">
        <f>M$216*I38</f>
        <v>0</v>
      </c>
      <c r="L38" s="3">
        <f>SUM(L34:L37)</f>
        <v>1133.8951747972883</v>
      </c>
      <c r="M38">
        <v>817</v>
      </c>
      <c r="N38" s="2">
        <f>M38-L38</f>
        <v>-316.8951747972883</v>
      </c>
    </row>
    <row r="39" spans="1:12" ht="12.75">
      <c r="A39" t="s">
        <v>85</v>
      </c>
      <c r="B39" t="s">
        <v>30</v>
      </c>
      <c r="C39" t="s">
        <v>86</v>
      </c>
      <c r="D39" t="s">
        <v>87</v>
      </c>
      <c r="E39">
        <v>56</v>
      </c>
      <c r="F39">
        <v>1</v>
      </c>
      <c r="G39">
        <v>242</v>
      </c>
      <c r="H39">
        <v>15</v>
      </c>
      <c r="I39">
        <f t="shared" si="0"/>
        <v>242</v>
      </c>
      <c r="J39">
        <v>279</v>
      </c>
      <c r="K39" s="2">
        <f>M$216*I39</f>
        <v>3.2039346005582883</v>
      </c>
      <c r="L39" s="2">
        <f>SUM(K39+J39)</f>
        <v>282.2039346005583</v>
      </c>
    </row>
    <row r="40" spans="1:12" ht="12.75">
      <c r="A40" t="s">
        <v>85</v>
      </c>
      <c r="B40" t="s">
        <v>88</v>
      </c>
      <c r="C40" t="s">
        <v>89</v>
      </c>
      <c r="D40" t="s">
        <v>90</v>
      </c>
      <c r="E40">
        <v>56</v>
      </c>
      <c r="F40">
        <v>1</v>
      </c>
      <c r="G40">
        <v>226</v>
      </c>
      <c r="H40">
        <v>15</v>
      </c>
      <c r="I40">
        <f t="shared" si="0"/>
        <v>226</v>
      </c>
      <c r="J40">
        <v>260</v>
      </c>
      <c r="K40" s="2">
        <f>M$216*I40</f>
        <v>2.992104213744517</v>
      </c>
      <c r="L40" s="2">
        <f>SUM(K40+J40)</f>
        <v>262.99210421374454</v>
      </c>
    </row>
    <row r="41" spans="1:15" ht="12.75">
      <c r="A41" s="7" t="s">
        <v>85</v>
      </c>
      <c r="B41" s="7" t="s">
        <v>30</v>
      </c>
      <c r="C41" s="7" t="s">
        <v>358</v>
      </c>
      <c r="D41" t="s">
        <v>146</v>
      </c>
      <c r="E41">
        <v>56</v>
      </c>
      <c r="F41">
        <v>1</v>
      </c>
      <c r="G41">
        <v>249</v>
      </c>
      <c r="H41">
        <v>15</v>
      </c>
      <c r="I41">
        <f t="shared" si="0"/>
        <v>249</v>
      </c>
      <c r="J41">
        <v>287</v>
      </c>
      <c r="K41" s="2">
        <f>M$216*I41</f>
        <v>3.296610394789313</v>
      </c>
      <c r="L41" s="2">
        <f>SUM(K41+J41)</f>
        <v>290.2966103947893</v>
      </c>
      <c r="O41" s="9" t="s">
        <v>363</v>
      </c>
    </row>
    <row r="42" spans="1:12" ht="12.75">
      <c r="A42" t="s">
        <v>85</v>
      </c>
      <c r="B42" t="s">
        <v>91</v>
      </c>
      <c r="C42" t="s">
        <v>92</v>
      </c>
      <c r="D42" t="s">
        <v>93</v>
      </c>
      <c r="E42">
        <v>62</v>
      </c>
      <c r="F42">
        <v>1</v>
      </c>
      <c r="G42">
        <v>340</v>
      </c>
      <c r="H42">
        <v>15</v>
      </c>
      <c r="I42">
        <f t="shared" si="0"/>
        <v>340</v>
      </c>
      <c r="J42">
        <v>391</v>
      </c>
      <c r="K42" s="2">
        <f>M$216*I42</f>
        <v>4.501395719792637</v>
      </c>
      <c r="L42" s="2">
        <f>SUM(K42+J42)</f>
        <v>395.50139571979264</v>
      </c>
    </row>
    <row r="43" spans="9:14" ht="12.75">
      <c r="I43">
        <f t="shared" si="0"/>
        <v>0</v>
      </c>
      <c r="K43" s="2">
        <f>M$216*I43</f>
        <v>0</v>
      </c>
      <c r="L43" s="3">
        <f>SUM(L39:L42)</f>
        <v>1230.9940449288847</v>
      </c>
      <c r="M43">
        <v>930</v>
      </c>
      <c r="N43" s="2">
        <f>M43-L43</f>
        <v>-300.9940449288847</v>
      </c>
    </row>
    <row r="44" spans="1:12" ht="12.75">
      <c r="A44" t="s">
        <v>94</v>
      </c>
      <c r="B44" t="s">
        <v>30</v>
      </c>
      <c r="C44" t="s">
        <v>95</v>
      </c>
      <c r="D44" t="s">
        <v>41</v>
      </c>
      <c r="E44">
        <v>80</v>
      </c>
      <c r="F44">
        <v>1</v>
      </c>
      <c r="G44">
        <v>320</v>
      </c>
      <c r="H44">
        <v>15</v>
      </c>
      <c r="I44">
        <f t="shared" si="0"/>
        <v>320</v>
      </c>
      <c r="J44">
        <v>368</v>
      </c>
      <c r="K44" s="2">
        <f>M$216*I44</f>
        <v>4.236607736275422</v>
      </c>
      <c r="L44" s="2">
        <f>SUM(K44+J44)</f>
        <v>372.2366077362754</v>
      </c>
    </row>
    <row r="45" spans="1:12" ht="12.75">
      <c r="A45" t="s">
        <v>94</v>
      </c>
      <c r="B45" t="s">
        <v>35</v>
      </c>
      <c r="C45" t="s">
        <v>96</v>
      </c>
      <c r="D45" t="s">
        <v>41</v>
      </c>
      <c r="E45">
        <v>92</v>
      </c>
      <c r="F45">
        <v>1</v>
      </c>
      <c r="G45">
        <v>180</v>
      </c>
      <c r="H45">
        <v>15</v>
      </c>
      <c r="I45">
        <f t="shared" si="0"/>
        <v>180</v>
      </c>
      <c r="J45">
        <v>207</v>
      </c>
      <c r="K45" s="2">
        <f>M$216*I45</f>
        <v>2.383091851654925</v>
      </c>
      <c r="L45" s="2">
        <f>SUM(K45+J45)</f>
        <v>209.38309185165494</v>
      </c>
    </row>
    <row r="46" spans="1:12" ht="12.75">
      <c r="A46" t="s">
        <v>94</v>
      </c>
      <c r="B46" t="s">
        <v>97</v>
      </c>
      <c r="C46" t="s">
        <v>98</v>
      </c>
      <c r="D46" t="s">
        <v>41</v>
      </c>
      <c r="E46" t="s">
        <v>99</v>
      </c>
      <c r="F46">
        <v>1</v>
      </c>
      <c r="G46">
        <v>70</v>
      </c>
      <c r="H46">
        <v>0</v>
      </c>
      <c r="I46">
        <f t="shared" si="0"/>
        <v>70</v>
      </c>
      <c r="J46">
        <v>70</v>
      </c>
      <c r="K46" s="2"/>
      <c r="L46" s="2">
        <f>SUM(K46+J46)</f>
        <v>70</v>
      </c>
    </row>
    <row r="47" spans="1:12" ht="12.75">
      <c r="A47" t="s">
        <v>94</v>
      </c>
      <c r="B47" t="s">
        <v>35</v>
      </c>
      <c r="C47" t="s">
        <v>100</v>
      </c>
      <c r="D47" t="s">
        <v>101</v>
      </c>
      <c r="E47">
        <v>92</v>
      </c>
      <c r="F47">
        <v>1</v>
      </c>
      <c r="G47">
        <v>157</v>
      </c>
      <c r="H47">
        <v>15</v>
      </c>
      <c r="I47">
        <f t="shared" si="0"/>
        <v>157</v>
      </c>
      <c r="J47">
        <v>181</v>
      </c>
      <c r="K47" s="2">
        <f>M$216*I47</f>
        <v>2.078585670610129</v>
      </c>
      <c r="L47" s="2">
        <f>SUM(K47+J47)</f>
        <v>183.07858567061012</v>
      </c>
    </row>
    <row r="48" spans="1:12" ht="12.75">
      <c r="A48" t="s">
        <v>94</v>
      </c>
      <c r="B48" t="s">
        <v>102</v>
      </c>
      <c r="C48" t="s">
        <v>49</v>
      </c>
      <c r="D48" t="s">
        <v>41</v>
      </c>
      <c r="E48">
        <v>92</v>
      </c>
      <c r="F48">
        <v>1</v>
      </c>
      <c r="G48">
        <v>140</v>
      </c>
      <c r="H48">
        <v>15</v>
      </c>
      <c r="I48">
        <f t="shared" si="0"/>
        <v>140</v>
      </c>
      <c r="J48">
        <v>161</v>
      </c>
      <c r="K48" s="2">
        <f>M$216*I48</f>
        <v>1.8535158846204973</v>
      </c>
      <c r="L48" s="2">
        <f>SUM(K48+J48)</f>
        <v>162.8535158846205</v>
      </c>
    </row>
    <row r="49" spans="9:14" ht="12.75">
      <c r="I49">
        <f t="shared" si="0"/>
        <v>0</v>
      </c>
      <c r="K49" s="2">
        <f>M$216*I49</f>
        <v>0</v>
      </c>
      <c r="L49" s="3">
        <f>SUM(L44:L48)</f>
        <v>997.5518011431609</v>
      </c>
      <c r="M49">
        <v>987</v>
      </c>
      <c r="N49" s="2">
        <f>M49-L49</f>
        <v>-10.551801143160901</v>
      </c>
    </row>
    <row r="50" spans="1:12" ht="12.75">
      <c r="A50" s="9" t="s">
        <v>103</v>
      </c>
      <c r="B50" t="s">
        <v>104</v>
      </c>
      <c r="C50" t="s">
        <v>105</v>
      </c>
      <c r="D50" t="s">
        <v>106</v>
      </c>
      <c r="E50">
        <v>86</v>
      </c>
      <c r="F50">
        <v>1</v>
      </c>
      <c r="G50">
        <v>255</v>
      </c>
      <c r="H50">
        <v>15</v>
      </c>
      <c r="I50">
        <f t="shared" si="0"/>
        <v>255</v>
      </c>
      <c r="J50">
        <v>294</v>
      </c>
      <c r="K50" s="2">
        <f>M$216*I50</f>
        <v>3.376046789844477</v>
      </c>
      <c r="L50" s="2">
        <f>SUM(K50+J50)</f>
        <v>297.37604678984445</v>
      </c>
    </row>
    <row r="51" spans="1:12" ht="12.75">
      <c r="A51" t="s">
        <v>103</v>
      </c>
      <c r="B51" t="s">
        <v>107</v>
      </c>
      <c r="C51" t="s">
        <v>108</v>
      </c>
      <c r="D51" t="s">
        <v>109</v>
      </c>
      <c r="E51">
        <v>80</v>
      </c>
      <c r="F51">
        <v>1</v>
      </c>
      <c r="G51">
        <v>259</v>
      </c>
      <c r="H51">
        <v>15</v>
      </c>
      <c r="I51">
        <f t="shared" si="0"/>
        <v>259</v>
      </c>
      <c r="J51">
        <v>298</v>
      </c>
      <c r="K51" s="2">
        <f>M$216*I51</f>
        <v>3.42900438654792</v>
      </c>
      <c r="L51" s="2">
        <f>SUM(K51+J51)</f>
        <v>301.42900438654794</v>
      </c>
    </row>
    <row r="52" spans="1:12" ht="12.75">
      <c r="A52" t="s">
        <v>103</v>
      </c>
      <c r="B52" t="s">
        <v>110</v>
      </c>
      <c r="C52" t="s">
        <v>111</v>
      </c>
      <c r="D52" t="s">
        <v>112</v>
      </c>
      <c r="E52">
        <v>86</v>
      </c>
      <c r="F52">
        <v>1</v>
      </c>
      <c r="G52">
        <v>154</v>
      </c>
      <c r="H52">
        <v>15</v>
      </c>
      <c r="I52">
        <f t="shared" si="0"/>
        <v>154</v>
      </c>
      <c r="J52">
        <v>178</v>
      </c>
      <c r="K52" s="2">
        <f>M$216*I52</f>
        <v>2.038867473082547</v>
      </c>
      <c r="L52" s="2">
        <f>SUM(K52+J52)</f>
        <v>180.03886747308255</v>
      </c>
    </row>
    <row r="53" spans="1:12" ht="12.75">
      <c r="A53" t="s">
        <v>103</v>
      </c>
      <c r="B53" t="s">
        <v>102</v>
      </c>
      <c r="C53" t="s">
        <v>113</v>
      </c>
      <c r="D53" t="s">
        <v>114</v>
      </c>
      <c r="E53">
        <v>86</v>
      </c>
      <c r="F53">
        <v>1</v>
      </c>
      <c r="G53">
        <v>157</v>
      </c>
      <c r="H53">
        <v>15</v>
      </c>
      <c r="I53">
        <f t="shared" si="0"/>
        <v>157</v>
      </c>
      <c r="J53">
        <v>181</v>
      </c>
      <c r="K53" s="2">
        <f>M$216*I53</f>
        <v>2.078585670610129</v>
      </c>
      <c r="L53" s="2">
        <f>SUM(K53+J53)</f>
        <v>183.07858567061012</v>
      </c>
    </row>
    <row r="54" spans="9:14" ht="12.75">
      <c r="I54">
        <f t="shared" si="0"/>
        <v>0</v>
      </c>
      <c r="K54" s="2">
        <f>M$216*I54</f>
        <v>0</v>
      </c>
      <c r="L54" s="3">
        <f>SUM(L50:L53)</f>
        <v>961.9225043200851</v>
      </c>
      <c r="M54">
        <v>951</v>
      </c>
      <c r="N54" s="2">
        <f>M54-L54</f>
        <v>-10.922504320085068</v>
      </c>
    </row>
    <row r="55" spans="1:12" ht="12.75">
      <c r="A55" t="s">
        <v>115</v>
      </c>
      <c r="B55" t="s">
        <v>30</v>
      </c>
      <c r="C55" t="s">
        <v>116</v>
      </c>
      <c r="D55" t="s">
        <v>41</v>
      </c>
      <c r="E55">
        <v>92</v>
      </c>
      <c r="F55">
        <v>1</v>
      </c>
      <c r="G55">
        <v>264</v>
      </c>
      <c r="H55">
        <v>15</v>
      </c>
      <c r="I55">
        <f t="shared" si="0"/>
        <v>264</v>
      </c>
      <c r="J55">
        <v>304</v>
      </c>
      <c r="K55" s="2">
        <f>M$216*I55</f>
        <v>3.4952013824272234</v>
      </c>
      <c r="L55" s="2">
        <f>SUM(K55+J55)</f>
        <v>307.49520138242724</v>
      </c>
    </row>
    <row r="56" spans="9:14" ht="12.75">
      <c r="I56">
        <f t="shared" si="0"/>
        <v>0</v>
      </c>
      <c r="K56" s="2">
        <f>M$216*I56</f>
        <v>0</v>
      </c>
      <c r="L56" s="3">
        <f>SUM(L55)</f>
        <v>307.49520138242724</v>
      </c>
      <c r="M56">
        <v>304</v>
      </c>
      <c r="N56" s="2">
        <f>M56-L56</f>
        <v>-3.49520138242724</v>
      </c>
    </row>
    <row r="57" spans="1:12" ht="12.75">
      <c r="A57" t="s">
        <v>117</v>
      </c>
      <c r="B57" t="s">
        <v>15</v>
      </c>
      <c r="C57" t="s">
        <v>118</v>
      </c>
      <c r="D57" t="s">
        <v>68</v>
      </c>
      <c r="E57">
        <v>86</v>
      </c>
      <c r="F57">
        <v>1</v>
      </c>
      <c r="G57">
        <v>264</v>
      </c>
      <c r="H57">
        <v>15</v>
      </c>
      <c r="I57">
        <f t="shared" si="0"/>
        <v>264</v>
      </c>
      <c r="J57">
        <v>304</v>
      </c>
      <c r="K57" s="2">
        <f>M$216*I57</f>
        <v>3.4952013824272234</v>
      </c>
      <c r="L57" s="2">
        <f>SUM(K57+J57)</f>
        <v>307.49520138242724</v>
      </c>
    </row>
    <row r="58" spans="1:12" ht="12.75">
      <c r="A58" t="s">
        <v>117</v>
      </c>
      <c r="B58" t="s">
        <v>119</v>
      </c>
      <c r="C58" t="s">
        <v>120</v>
      </c>
      <c r="D58" t="s">
        <v>121</v>
      </c>
      <c r="E58">
        <v>86</v>
      </c>
      <c r="F58">
        <v>1</v>
      </c>
      <c r="G58">
        <v>253</v>
      </c>
      <c r="H58">
        <v>15</v>
      </c>
      <c r="I58">
        <f t="shared" si="0"/>
        <v>253</v>
      </c>
      <c r="J58">
        <v>291</v>
      </c>
      <c r="K58" s="2">
        <f>M$216*I58</f>
        <v>3.349567991492756</v>
      </c>
      <c r="L58" s="2">
        <f>SUM(K58+J58)</f>
        <v>294.34956799149273</v>
      </c>
    </row>
    <row r="59" spans="1:12" ht="12.75">
      <c r="A59" t="s">
        <v>117</v>
      </c>
      <c r="B59" t="s">
        <v>30</v>
      </c>
      <c r="C59" t="s">
        <v>122</v>
      </c>
      <c r="D59" t="s">
        <v>121</v>
      </c>
      <c r="E59">
        <v>80</v>
      </c>
      <c r="F59">
        <v>1</v>
      </c>
      <c r="G59">
        <v>370</v>
      </c>
      <c r="H59">
        <v>15</v>
      </c>
      <c r="I59">
        <f t="shared" si="0"/>
        <v>370</v>
      </c>
      <c r="J59">
        <v>426</v>
      </c>
      <c r="K59" s="2">
        <f>M$216*I59</f>
        <v>4.898577695068457</v>
      </c>
      <c r="L59" s="2">
        <f>SUM(K59+J59)</f>
        <v>430.89857769506847</v>
      </c>
    </row>
    <row r="60" spans="1:12" ht="12.75">
      <c r="A60" s="9" t="s">
        <v>117</v>
      </c>
      <c r="B60" t="s">
        <v>15</v>
      </c>
      <c r="C60" t="s">
        <v>72</v>
      </c>
      <c r="D60" t="s">
        <v>68</v>
      </c>
      <c r="E60">
        <v>86</v>
      </c>
      <c r="F60">
        <v>1</v>
      </c>
      <c r="G60">
        <v>264</v>
      </c>
      <c r="H60">
        <v>15</v>
      </c>
      <c r="I60">
        <f t="shared" si="0"/>
        <v>264</v>
      </c>
      <c r="J60">
        <v>304</v>
      </c>
      <c r="K60" s="2">
        <f>M$216*I60</f>
        <v>3.4952013824272234</v>
      </c>
      <c r="L60" s="2">
        <f>SUM(K60+J60)</f>
        <v>307.49520138242724</v>
      </c>
    </row>
    <row r="61" spans="9:14" ht="12.75">
      <c r="I61">
        <f t="shared" si="0"/>
        <v>0</v>
      </c>
      <c r="K61" s="2">
        <f>M$216*I61</f>
        <v>0</v>
      </c>
      <c r="L61" s="3">
        <f>SUM(L57:L60)</f>
        <v>1340.2385484514157</v>
      </c>
      <c r="M61">
        <v>1325</v>
      </c>
      <c r="N61" s="2">
        <f>M61-L61</f>
        <v>-15.238548451415681</v>
      </c>
    </row>
    <row r="62" spans="1:12" ht="12.75">
      <c r="A62" t="s">
        <v>123</v>
      </c>
      <c r="B62" t="s">
        <v>124</v>
      </c>
      <c r="C62" t="s">
        <v>125</v>
      </c>
      <c r="D62" t="s">
        <v>126</v>
      </c>
      <c r="E62">
        <v>86</v>
      </c>
      <c r="F62">
        <v>1</v>
      </c>
      <c r="G62">
        <v>226</v>
      </c>
      <c r="H62">
        <v>15</v>
      </c>
      <c r="I62">
        <f t="shared" si="0"/>
        <v>226</v>
      </c>
      <c r="J62">
        <v>260</v>
      </c>
      <c r="K62" s="2">
        <f>M$216*I62</f>
        <v>2.992104213744517</v>
      </c>
      <c r="L62" s="2">
        <f>SUM(K62+J62)</f>
        <v>262.99210421374454</v>
      </c>
    </row>
    <row r="63" spans="9:14" ht="12.75">
      <c r="I63">
        <f t="shared" si="0"/>
        <v>0</v>
      </c>
      <c r="K63" s="2">
        <f>M$216*I63</f>
        <v>0</v>
      </c>
      <c r="L63" s="3">
        <f>SUM(L62)</f>
        <v>262.99210421374454</v>
      </c>
      <c r="M63">
        <v>260</v>
      </c>
      <c r="N63" s="2">
        <f>M63-L63</f>
        <v>-2.9921042137445397</v>
      </c>
    </row>
    <row r="64" spans="1:12" ht="12.75">
      <c r="A64" t="s">
        <v>127</v>
      </c>
      <c r="B64" t="s">
        <v>128</v>
      </c>
      <c r="C64" t="s">
        <v>129</v>
      </c>
      <c r="D64" t="s">
        <v>130</v>
      </c>
      <c r="E64">
        <v>86</v>
      </c>
      <c r="F64">
        <v>1</v>
      </c>
      <c r="G64">
        <v>210</v>
      </c>
      <c r="H64">
        <v>15</v>
      </c>
      <c r="I64">
        <f t="shared" si="0"/>
        <v>210</v>
      </c>
      <c r="J64">
        <v>242</v>
      </c>
      <c r="K64" s="2">
        <f>M$216*I64</f>
        <v>2.780273826930746</v>
      </c>
      <c r="L64" s="2">
        <f>SUM(K64+J64)</f>
        <v>244.78027382693074</v>
      </c>
    </row>
    <row r="65" spans="9:14" ht="12.75">
      <c r="I65">
        <f t="shared" si="0"/>
        <v>0</v>
      </c>
      <c r="K65" s="2">
        <f>M$216*I65</f>
        <v>0</v>
      </c>
      <c r="L65" s="3">
        <f>SUM(L64)</f>
        <v>244.78027382693074</v>
      </c>
      <c r="M65">
        <v>242</v>
      </c>
      <c r="N65" s="2">
        <f>M65-L65</f>
        <v>-2.7802738269307383</v>
      </c>
    </row>
    <row r="66" spans="1:12" ht="12.75">
      <c r="A66" t="s">
        <v>131</v>
      </c>
      <c r="B66" t="s">
        <v>132</v>
      </c>
      <c r="C66" t="s">
        <v>133</v>
      </c>
      <c r="D66" t="s">
        <v>134</v>
      </c>
      <c r="E66">
        <v>68</v>
      </c>
      <c r="F66">
        <v>1</v>
      </c>
      <c r="G66">
        <v>170</v>
      </c>
      <c r="H66">
        <v>15</v>
      </c>
      <c r="I66">
        <f t="shared" si="0"/>
        <v>170</v>
      </c>
      <c r="J66">
        <v>196</v>
      </c>
      <c r="K66" s="2">
        <f>M$216*I66</f>
        <v>2.2506978598963183</v>
      </c>
      <c r="L66" s="2">
        <f>SUM(K66+J66)</f>
        <v>198.25069785989632</v>
      </c>
    </row>
    <row r="67" spans="1:12" ht="12.75">
      <c r="A67" t="s">
        <v>131</v>
      </c>
      <c r="B67" t="s">
        <v>135</v>
      </c>
      <c r="C67" t="s">
        <v>136</v>
      </c>
      <c r="D67" t="s">
        <v>137</v>
      </c>
      <c r="E67">
        <v>68</v>
      </c>
      <c r="F67">
        <v>1</v>
      </c>
      <c r="G67">
        <v>198</v>
      </c>
      <c r="H67">
        <v>15</v>
      </c>
      <c r="I67">
        <f t="shared" si="0"/>
        <v>198</v>
      </c>
      <c r="J67">
        <v>228</v>
      </c>
      <c r="K67" s="2">
        <f>M$216*I67</f>
        <v>2.6214010368204175</v>
      </c>
      <c r="L67" s="2">
        <f>SUM(K67+J67)</f>
        <v>230.62140103682043</v>
      </c>
    </row>
    <row r="68" spans="9:14" ht="12.75">
      <c r="I68">
        <f t="shared" si="0"/>
        <v>0</v>
      </c>
      <c r="K68" s="2">
        <f>M$216*I68</f>
        <v>0</v>
      </c>
      <c r="L68" s="3">
        <f>SUM(L66:L67)</f>
        <v>428.87209889671675</v>
      </c>
      <c r="M68">
        <v>450</v>
      </c>
      <c r="N68" s="2">
        <f>M68-L68</f>
        <v>21.12790110328325</v>
      </c>
    </row>
    <row r="69" spans="1:12" ht="12.75">
      <c r="A69" t="s">
        <v>138</v>
      </c>
      <c r="B69" t="s">
        <v>139</v>
      </c>
      <c r="C69" t="s">
        <v>92</v>
      </c>
      <c r="D69" t="s">
        <v>140</v>
      </c>
      <c r="E69">
        <v>80</v>
      </c>
      <c r="F69">
        <v>2</v>
      </c>
      <c r="G69">
        <v>340</v>
      </c>
      <c r="H69">
        <v>15</v>
      </c>
      <c r="I69">
        <f aca="true" t="shared" si="1" ref="I69:I132">G69*F69</f>
        <v>680</v>
      </c>
      <c r="J69">
        <v>782</v>
      </c>
      <c r="K69" s="2">
        <f>M$216*I69</f>
        <v>9.002791439585273</v>
      </c>
      <c r="L69" s="2">
        <f>SUM(K69+J69)</f>
        <v>791.0027914395853</v>
      </c>
    </row>
    <row r="70" spans="9:14" ht="12.75">
      <c r="I70">
        <f t="shared" si="1"/>
        <v>0</v>
      </c>
      <c r="K70" s="2">
        <f>M$216*I70</f>
        <v>0</v>
      </c>
      <c r="L70" s="3">
        <f>SUM(L69)</f>
        <v>791.0027914395853</v>
      </c>
      <c r="M70">
        <v>782</v>
      </c>
      <c r="N70" s="2">
        <f>M70-L70</f>
        <v>-9.00279143958528</v>
      </c>
    </row>
    <row r="71" spans="1:12" ht="12.75">
      <c r="A71" t="s">
        <v>141</v>
      </c>
      <c r="B71" t="s">
        <v>30</v>
      </c>
      <c r="C71" t="s">
        <v>84</v>
      </c>
      <c r="D71" t="s">
        <v>68</v>
      </c>
      <c r="E71">
        <v>68</v>
      </c>
      <c r="F71">
        <v>1</v>
      </c>
      <c r="G71">
        <v>220</v>
      </c>
      <c r="H71">
        <v>15</v>
      </c>
      <c r="I71">
        <f t="shared" si="1"/>
        <v>220</v>
      </c>
      <c r="J71">
        <v>253</v>
      </c>
      <c r="K71" s="2">
        <f>M$216*I71</f>
        <v>2.9126678186893527</v>
      </c>
      <c r="L71" s="2">
        <f aca="true" t="shared" si="2" ref="L71:L76">SUM(K71+J71)</f>
        <v>255.91266781868936</v>
      </c>
    </row>
    <row r="72" spans="1:12" ht="12.75">
      <c r="A72" t="s">
        <v>141</v>
      </c>
      <c r="B72" t="s">
        <v>142</v>
      </c>
      <c r="C72" t="s">
        <v>143</v>
      </c>
      <c r="D72" t="s">
        <v>68</v>
      </c>
      <c r="E72">
        <v>74</v>
      </c>
      <c r="F72">
        <v>1</v>
      </c>
      <c r="G72">
        <v>126</v>
      </c>
      <c r="H72">
        <v>15</v>
      </c>
      <c r="I72">
        <f t="shared" si="1"/>
        <v>126</v>
      </c>
      <c r="J72">
        <v>145</v>
      </c>
      <c r="K72" s="2">
        <f>M$216*I72</f>
        <v>1.6681642961584475</v>
      </c>
      <c r="L72" s="2">
        <f t="shared" si="2"/>
        <v>146.66816429615844</v>
      </c>
    </row>
    <row r="73" spans="1:12" ht="12.75">
      <c r="A73" t="s">
        <v>141</v>
      </c>
      <c r="B73" t="s">
        <v>30</v>
      </c>
      <c r="C73" t="s">
        <v>81</v>
      </c>
      <c r="D73" t="s">
        <v>144</v>
      </c>
      <c r="E73">
        <v>68</v>
      </c>
      <c r="F73">
        <v>1</v>
      </c>
      <c r="G73">
        <v>253</v>
      </c>
      <c r="H73">
        <v>15</v>
      </c>
      <c r="I73">
        <f t="shared" si="1"/>
        <v>253</v>
      </c>
      <c r="J73">
        <v>291</v>
      </c>
      <c r="K73" s="2">
        <f>M$216*I73</f>
        <v>3.349567991492756</v>
      </c>
      <c r="L73" s="2">
        <f t="shared" si="2"/>
        <v>294.34956799149273</v>
      </c>
    </row>
    <row r="74" spans="1:12" ht="12.75">
      <c r="A74" t="s">
        <v>141</v>
      </c>
      <c r="B74" t="s">
        <v>30</v>
      </c>
      <c r="C74" t="s">
        <v>145</v>
      </c>
      <c r="D74" t="s">
        <v>146</v>
      </c>
      <c r="E74">
        <v>68</v>
      </c>
      <c r="F74">
        <v>1</v>
      </c>
      <c r="G74">
        <v>240</v>
      </c>
      <c r="H74">
        <v>15</v>
      </c>
      <c r="I74">
        <f t="shared" si="1"/>
        <v>240</v>
      </c>
      <c r="J74">
        <v>276</v>
      </c>
      <c r="K74" s="2">
        <f>M$216*I74</f>
        <v>3.1774558022065666</v>
      </c>
      <c r="L74" s="2">
        <f t="shared" si="2"/>
        <v>279.17745580220657</v>
      </c>
    </row>
    <row r="75" spans="1:12" ht="12.75">
      <c r="A75" t="s">
        <v>141</v>
      </c>
      <c r="B75" t="s">
        <v>147</v>
      </c>
      <c r="C75" t="s">
        <v>148</v>
      </c>
      <c r="D75" t="s">
        <v>68</v>
      </c>
      <c r="E75">
        <v>68</v>
      </c>
      <c r="F75">
        <v>1</v>
      </c>
      <c r="G75">
        <v>100</v>
      </c>
      <c r="H75">
        <v>15</v>
      </c>
      <c r="I75">
        <f t="shared" si="1"/>
        <v>100</v>
      </c>
      <c r="J75">
        <v>115</v>
      </c>
      <c r="K75" s="2">
        <f>M$216*I75</f>
        <v>1.3239399175860695</v>
      </c>
      <c r="L75" s="2">
        <f t="shared" si="2"/>
        <v>116.32393991758607</v>
      </c>
    </row>
    <row r="76" spans="1:12" ht="12.75">
      <c r="A76" t="s">
        <v>141</v>
      </c>
      <c r="B76" t="s">
        <v>149</v>
      </c>
      <c r="C76" t="s">
        <v>143</v>
      </c>
      <c r="D76" t="s">
        <v>68</v>
      </c>
      <c r="E76">
        <v>68</v>
      </c>
      <c r="F76">
        <v>1</v>
      </c>
      <c r="G76">
        <v>126</v>
      </c>
      <c r="H76">
        <v>15</v>
      </c>
      <c r="I76">
        <f t="shared" si="1"/>
        <v>126</v>
      </c>
      <c r="J76">
        <v>145</v>
      </c>
      <c r="K76" s="2">
        <f>M$216*I76</f>
        <v>1.6681642961584475</v>
      </c>
      <c r="L76" s="2">
        <f t="shared" si="2"/>
        <v>146.66816429615844</v>
      </c>
    </row>
    <row r="77" spans="9:14" ht="12.75">
      <c r="I77">
        <f t="shared" si="1"/>
        <v>0</v>
      </c>
      <c r="K77" s="2">
        <f>M$216*I77</f>
        <v>0</v>
      </c>
      <c r="L77" s="3">
        <f>SUM(L71:L76)</f>
        <v>1239.0999601222918</v>
      </c>
      <c r="M77">
        <v>1225</v>
      </c>
      <c r="N77" s="2">
        <f>M77-L77</f>
        <v>-14.099960122291805</v>
      </c>
    </row>
    <row r="78" spans="1:12" ht="12.75">
      <c r="A78" t="s">
        <v>150</v>
      </c>
      <c r="B78" t="s">
        <v>151</v>
      </c>
      <c r="C78" t="s">
        <v>152</v>
      </c>
      <c r="D78" t="s">
        <v>153</v>
      </c>
      <c r="E78">
        <v>104</v>
      </c>
      <c r="F78">
        <v>1</v>
      </c>
      <c r="G78">
        <v>225</v>
      </c>
      <c r="H78">
        <v>15</v>
      </c>
      <c r="I78">
        <f t="shared" si="1"/>
        <v>225</v>
      </c>
      <c r="J78">
        <v>259</v>
      </c>
      <c r="K78" s="2">
        <f>M$216*I78</f>
        <v>2.9788648145686563</v>
      </c>
      <c r="L78" s="2">
        <f>SUM(K78+J78)</f>
        <v>261.9788648145687</v>
      </c>
    </row>
    <row r="79" spans="9:14" ht="12.75">
      <c r="I79">
        <f t="shared" si="1"/>
        <v>0</v>
      </c>
      <c r="K79" s="2">
        <f>M$216*I79</f>
        <v>0</v>
      </c>
      <c r="L79" s="3">
        <f>SUM(L78)</f>
        <v>261.9788648145687</v>
      </c>
      <c r="M79">
        <v>259</v>
      </c>
      <c r="N79" s="2">
        <f>M79-L79</f>
        <v>-2.9788648145686807</v>
      </c>
    </row>
    <row r="80" spans="1:12" ht="12.75">
      <c r="A80" t="s">
        <v>154</v>
      </c>
      <c r="B80" t="s">
        <v>30</v>
      </c>
      <c r="C80" t="s">
        <v>155</v>
      </c>
      <c r="D80" t="s">
        <v>156</v>
      </c>
      <c r="E80">
        <v>80</v>
      </c>
      <c r="F80">
        <v>1</v>
      </c>
      <c r="G80">
        <v>319</v>
      </c>
      <c r="H80">
        <v>15</v>
      </c>
      <c r="I80">
        <f t="shared" si="1"/>
        <v>319</v>
      </c>
      <c r="J80">
        <v>367</v>
      </c>
      <c r="K80" s="2">
        <f>M$216*I80</f>
        <v>4.223368337099561</v>
      </c>
      <c r="L80" s="2">
        <f>SUM(K80+J80)</f>
        <v>371.22336833709954</v>
      </c>
    </row>
    <row r="81" spans="9:14" ht="12.75">
      <c r="I81">
        <f t="shared" si="1"/>
        <v>0</v>
      </c>
      <c r="K81" s="2">
        <f>M$216*I81</f>
        <v>0</v>
      </c>
      <c r="L81" s="3">
        <f>SUM(L80)</f>
        <v>371.22336833709954</v>
      </c>
      <c r="M81">
        <v>367</v>
      </c>
      <c r="N81" s="2">
        <f>M81-L81</f>
        <v>-4.223368337099544</v>
      </c>
    </row>
    <row r="82" spans="1:12" ht="12.75">
      <c r="A82" t="s">
        <v>157</v>
      </c>
      <c r="B82" t="s">
        <v>158</v>
      </c>
      <c r="C82" t="s">
        <v>159</v>
      </c>
      <c r="D82" t="s">
        <v>160</v>
      </c>
      <c r="E82">
        <v>80</v>
      </c>
      <c r="F82">
        <v>1</v>
      </c>
      <c r="G82">
        <v>567</v>
      </c>
      <c r="H82">
        <v>15</v>
      </c>
      <c r="I82">
        <f t="shared" si="1"/>
        <v>567</v>
      </c>
      <c r="J82">
        <v>653</v>
      </c>
      <c r="K82" s="2">
        <f>M$216*I82</f>
        <v>7.506739332713014</v>
      </c>
      <c r="L82" s="2">
        <f>SUM(K82+J82)</f>
        <v>660.506739332713</v>
      </c>
    </row>
    <row r="83" spans="1:12" ht="12.75">
      <c r="A83" t="s">
        <v>157</v>
      </c>
      <c r="B83" t="s">
        <v>161</v>
      </c>
      <c r="C83" t="s">
        <v>162</v>
      </c>
      <c r="D83" t="s">
        <v>163</v>
      </c>
      <c r="E83">
        <v>80</v>
      </c>
      <c r="F83">
        <v>1</v>
      </c>
      <c r="G83">
        <v>255</v>
      </c>
      <c r="H83">
        <v>15</v>
      </c>
      <c r="I83">
        <f t="shared" si="1"/>
        <v>255</v>
      </c>
      <c r="J83">
        <v>294</v>
      </c>
      <c r="K83" s="2">
        <f>M$216*I83</f>
        <v>3.376046789844477</v>
      </c>
      <c r="L83" s="2">
        <f>SUM(K83+J83)</f>
        <v>297.37604678984445</v>
      </c>
    </row>
    <row r="84" spans="1:12" ht="12.75">
      <c r="A84" t="s">
        <v>157</v>
      </c>
      <c r="B84" t="s">
        <v>164</v>
      </c>
      <c r="C84" t="s">
        <v>165</v>
      </c>
      <c r="D84" t="s">
        <v>166</v>
      </c>
      <c r="E84">
        <v>80</v>
      </c>
      <c r="F84">
        <v>2</v>
      </c>
      <c r="G84">
        <v>92</v>
      </c>
      <c r="H84">
        <v>15</v>
      </c>
      <c r="I84">
        <f t="shared" si="1"/>
        <v>184</v>
      </c>
      <c r="J84">
        <v>212</v>
      </c>
      <c r="K84" s="2">
        <f>M$216*I84</f>
        <v>2.436049448358368</v>
      </c>
      <c r="L84" s="2">
        <f>SUM(K84+J84)</f>
        <v>214.43604944835838</v>
      </c>
    </row>
    <row r="85" spans="1:12" ht="12.75">
      <c r="A85" t="s">
        <v>157</v>
      </c>
      <c r="B85" t="s">
        <v>167</v>
      </c>
      <c r="C85" t="s">
        <v>168</v>
      </c>
      <c r="D85" t="s">
        <v>163</v>
      </c>
      <c r="E85">
        <v>80</v>
      </c>
      <c r="F85">
        <v>1</v>
      </c>
      <c r="G85">
        <v>137</v>
      </c>
      <c r="H85">
        <v>15</v>
      </c>
      <c r="I85">
        <f t="shared" si="1"/>
        <v>137</v>
      </c>
      <c r="J85">
        <v>158</v>
      </c>
      <c r="K85" s="2">
        <f>M$216*I85</f>
        <v>1.8137976870929151</v>
      </c>
      <c r="L85" s="2">
        <f>SUM(K85+J85)</f>
        <v>159.81379768709292</v>
      </c>
    </row>
    <row r="86" spans="9:14" ht="12.75">
      <c r="I86">
        <f t="shared" si="1"/>
        <v>0</v>
      </c>
      <c r="K86" s="2">
        <f>M$216*I86</f>
        <v>0</v>
      </c>
      <c r="L86" s="3">
        <f>SUM(L82:L85)</f>
        <v>1332.1326332580088</v>
      </c>
      <c r="M86">
        <v>1317</v>
      </c>
      <c r="N86" s="2">
        <f>M86-L86</f>
        <v>-15.13263325800881</v>
      </c>
    </row>
    <row r="87" spans="1:12" ht="12.75">
      <c r="A87" t="s">
        <v>169</v>
      </c>
      <c r="B87" t="s">
        <v>170</v>
      </c>
      <c r="C87" t="s">
        <v>111</v>
      </c>
      <c r="D87" t="s">
        <v>171</v>
      </c>
      <c r="E87">
        <v>86</v>
      </c>
      <c r="F87">
        <v>1</v>
      </c>
      <c r="G87">
        <v>154</v>
      </c>
      <c r="H87">
        <v>15</v>
      </c>
      <c r="I87">
        <f t="shared" si="1"/>
        <v>154</v>
      </c>
      <c r="J87">
        <v>178</v>
      </c>
      <c r="K87" s="2">
        <f>M$216*I87</f>
        <v>2.038867473082547</v>
      </c>
      <c r="L87" s="2">
        <f>SUM(K87+J87)</f>
        <v>180.03886747308255</v>
      </c>
    </row>
    <row r="88" spans="9:14" ht="12.75">
      <c r="I88">
        <f t="shared" si="1"/>
        <v>0</v>
      </c>
      <c r="K88" s="2">
        <f>M$216*I88</f>
        <v>0</v>
      </c>
      <c r="L88" s="3">
        <f>SUM(L87)</f>
        <v>180.03886747308255</v>
      </c>
      <c r="M88">
        <v>178</v>
      </c>
      <c r="N88" s="2">
        <f>M88-L88</f>
        <v>-2.038867473082547</v>
      </c>
    </row>
    <row r="89" spans="1:12" ht="12.75">
      <c r="A89" t="s">
        <v>172</v>
      </c>
      <c r="B89" t="s">
        <v>173</v>
      </c>
      <c r="C89" t="s">
        <v>174</v>
      </c>
      <c r="D89" t="s">
        <v>175</v>
      </c>
      <c r="E89">
        <v>50</v>
      </c>
      <c r="F89">
        <v>1</v>
      </c>
      <c r="G89">
        <v>240</v>
      </c>
      <c r="H89">
        <v>15</v>
      </c>
      <c r="I89">
        <f t="shared" si="1"/>
        <v>240</v>
      </c>
      <c r="J89">
        <v>276</v>
      </c>
      <c r="K89" s="2">
        <f>M$216*I89</f>
        <v>3.1774558022065666</v>
      </c>
      <c r="L89" s="2">
        <f>SUM(K89+J89)</f>
        <v>279.17745580220657</v>
      </c>
    </row>
    <row r="90" spans="9:14" ht="12.75">
      <c r="I90">
        <f t="shared" si="1"/>
        <v>0</v>
      </c>
      <c r="K90" s="2">
        <f>M$216*I90</f>
        <v>0</v>
      </c>
      <c r="L90" s="3">
        <f>SUM(L89)</f>
        <v>279.17745580220657</v>
      </c>
      <c r="M90">
        <v>276</v>
      </c>
      <c r="N90" s="2">
        <f>M90-L90</f>
        <v>-3.177455802206566</v>
      </c>
    </row>
    <row r="91" spans="1:12" ht="12.75">
      <c r="A91" t="s">
        <v>176</v>
      </c>
      <c r="B91" t="s">
        <v>177</v>
      </c>
      <c r="C91" t="s">
        <v>178</v>
      </c>
      <c r="D91" t="s">
        <v>29</v>
      </c>
      <c r="E91">
        <v>74</v>
      </c>
      <c r="F91">
        <v>1</v>
      </c>
      <c r="G91">
        <v>380</v>
      </c>
      <c r="H91">
        <v>15</v>
      </c>
      <c r="I91">
        <f t="shared" si="1"/>
        <v>380</v>
      </c>
      <c r="J91">
        <v>437</v>
      </c>
      <c r="K91" s="2">
        <f>M$216*I91</f>
        <v>5.030971686827064</v>
      </c>
      <c r="L91" s="2">
        <f>SUM(K91+J91)</f>
        <v>442.03097168682706</v>
      </c>
    </row>
    <row r="92" spans="1:12" ht="12.75">
      <c r="A92" t="s">
        <v>176</v>
      </c>
      <c r="B92" t="s">
        <v>179</v>
      </c>
      <c r="C92" t="s">
        <v>180</v>
      </c>
      <c r="D92" t="s">
        <v>29</v>
      </c>
      <c r="E92">
        <v>74</v>
      </c>
      <c r="F92">
        <v>1</v>
      </c>
      <c r="G92">
        <v>210</v>
      </c>
      <c r="H92">
        <v>15</v>
      </c>
      <c r="I92">
        <f t="shared" si="1"/>
        <v>210</v>
      </c>
      <c r="J92">
        <v>242</v>
      </c>
      <c r="K92" s="2">
        <f>M$216*I92</f>
        <v>2.780273826930746</v>
      </c>
      <c r="L92" s="2">
        <f>SUM(K92+J92)</f>
        <v>244.78027382693074</v>
      </c>
    </row>
    <row r="93" spans="1:12" ht="12.75">
      <c r="A93" t="s">
        <v>176</v>
      </c>
      <c r="B93" t="s">
        <v>181</v>
      </c>
      <c r="C93" t="s">
        <v>182</v>
      </c>
      <c r="D93" t="s">
        <v>29</v>
      </c>
      <c r="E93">
        <v>68</v>
      </c>
      <c r="F93">
        <v>1</v>
      </c>
      <c r="G93">
        <v>174</v>
      </c>
      <c r="H93">
        <v>15</v>
      </c>
      <c r="I93">
        <f t="shared" si="1"/>
        <v>174</v>
      </c>
      <c r="J93">
        <v>201</v>
      </c>
      <c r="K93" s="2">
        <f>M$216*I93</f>
        <v>2.3036554565997607</v>
      </c>
      <c r="L93" s="2">
        <f>SUM(K93+J93)</f>
        <v>203.30365545659976</v>
      </c>
    </row>
    <row r="94" spans="1:15" ht="12.75">
      <c r="A94" s="7" t="s">
        <v>176</v>
      </c>
      <c r="B94" s="7" t="s">
        <v>183</v>
      </c>
      <c r="C94" s="7" t="s">
        <v>83</v>
      </c>
      <c r="D94" s="7" t="s">
        <v>29</v>
      </c>
      <c r="E94" s="7">
        <v>74</v>
      </c>
      <c r="F94" s="7">
        <v>1</v>
      </c>
      <c r="G94" s="7">
        <v>264</v>
      </c>
      <c r="H94" s="7">
        <v>15</v>
      </c>
      <c r="I94" s="7">
        <f t="shared" si="1"/>
        <v>264</v>
      </c>
      <c r="J94" s="7"/>
      <c r="K94" s="8"/>
      <c r="L94" s="8">
        <f>SUM(K94+J94)</f>
        <v>0</v>
      </c>
      <c r="O94" s="9" t="s">
        <v>362</v>
      </c>
    </row>
    <row r="95" spans="9:14" ht="12.75">
      <c r="I95">
        <f t="shared" si="1"/>
        <v>0</v>
      </c>
      <c r="K95" s="2">
        <f>M$216*I95</f>
        <v>0</v>
      </c>
      <c r="L95" s="3">
        <f>SUM(L91:L94)</f>
        <v>890.1149009703574</v>
      </c>
      <c r="M95">
        <v>880</v>
      </c>
      <c r="N95" s="2">
        <f>M95-L95</f>
        <v>-10.11490097035744</v>
      </c>
    </row>
    <row r="96" spans="1:12" ht="12.75">
      <c r="A96" t="s">
        <v>184</v>
      </c>
      <c r="B96" t="s">
        <v>185</v>
      </c>
      <c r="C96" t="s">
        <v>186</v>
      </c>
      <c r="D96" t="s">
        <v>187</v>
      </c>
      <c r="E96">
        <v>86</v>
      </c>
      <c r="F96">
        <v>1</v>
      </c>
      <c r="G96">
        <v>555</v>
      </c>
      <c r="H96">
        <v>15</v>
      </c>
      <c r="I96">
        <f t="shared" si="1"/>
        <v>555</v>
      </c>
      <c r="J96">
        <v>639</v>
      </c>
      <c r="K96" s="2">
        <f>M$216*I96</f>
        <v>7.347866542602685</v>
      </c>
      <c r="L96" s="2">
        <f aca="true" t="shared" si="3" ref="L96:L104">SUM(K96+J96)</f>
        <v>646.3478665426027</v>
      </c>
    </row>
    <row r="97" spans="1:12" ht="12.75">
      <c r="A97" t="s">
        <v>184</v>
      </c>
      <c r="B97" t="s">
        <v>188</v>
      </c>
      <c r="C97" t="s">
        <v>189</v>
      </c>
      <c r="D97" t="s">
        <v>68</v>
      </c>
      <c r="E97">
        <v>62</v>
      </c>
      <c r="F97">
        <v>1</v>
      </c>
      <c r="G97">
        <v>600</v>
      </c>
      <c r="H97">
        <v>15</v>
      </c>
      <c r="I97">
        <f t="shared" si="1"/>
        <v>600</v>
      </c>
      <c r="J97">
        <v>690</v>
      </c>
      <c r="K97" s="2">
        <f>M$216*I97</f>
        <v>7.943639505516416</v>
      </c>
      <c r="L97" s="2">
        <f t="shared" si="3"/>
        <v>697.9436395055164</v>
      </c>
    </row>
    <row r="98" spans="1:12" ht="12.75">
      <c r="A98" t="s">
        <v>184</v>
      </c>
      <c r="B98" t="s">
        <v>190</v>
      </c>
      <c r="C98" t="s">
        <v>191</v>
      </c>
      <c r="D98" t="s">
        <v>68</v>
      </c>
      <c r="E98">
        <v>56</v>
      </c>
      <c r="F98">
        <v>1</v>
      </c>
      <c r="G98">
        <v>253</v>
      </c>
      <c r="H98">
        <v>15</v>
      </c>
      <c r="I98">
        <f t="shared" si="1"/>
        <v>253</v>
      </c>
      <c r="J98">
        <v>291</v>
      </c>
      <c r="K98" s="2">
        <f>M$216*I98</f>
        <v>3.349567991492756</v>
      </c>
      <c r="L98" s="2">
        <f t="shared" si="3"/>
        <v>294.34956799149273</v>
      </c>
    </row>
    <row r="99" spans="1:12" ht="12.75">
      <c r="A99" t="s">
        <v>184</v>
      </c>
      <c r="B99" t="s">
        <v>192</v>
      </c>
      <c r="C99" t="s">
        <v>193</v>
      </c>
      <c r="D99" t="s">
        <v>194</v>
      </c>
      <c r="E99" t="s">
        <v>195</v>
      </c>
      <c r="F99">
        <v>1</v>
      </c>
      <c r="G99">
        <v>60</v>
      </c>
      <c r="H99">
        <v>15</v>
      </c>
      <c r="I99">
        <f t="shared" si="1"/>
        <v>60</v>
      </c>
      <c r="J99">
        <v>69</v>
      </c>
      <c r="K99" s="2">
        <f>M$216*I99</f>
        <v>0.7943639505516417</v>
      </c>
      <c r="L99" s="2">
        <f t="shared" si="3"/>
        <v>69.79436395055164</v>
      </c>
    </row>
    <row r="100" spans="1:12" ht="12.75">
      <c r="A100" t="s">
        <v>184</v>
      </c>
      <c r="B100" t="s">
        <v>30</v>
      </c>
      <c r="C100" t="s">
        <v>196</v>
      </c>
      <c r="D100" t="s">
        <v>197</v>
      </c>
      <c r="E100">
        <v>74</v>
      </c>
      <c r="F100">
        <v>1</v>
      </c>
      <c r="G100">
        <v>340</v>
      </c>
      <c r="H100">
        <v>15</v>
      </c>
      <c r="I100">
        <f t="shared" si="1"/>
        <v>340</v>
      </c>
      <c r="J100">
        <v>391</v>
      </c>
      <c r="K100" s="2">
        <f>M$216*I100</f>
        <v>4.501395719792637</v>
      </c>
      <c r="L100" s="2">
        <f t="shared" si="3"/>
        <v>395.50139571979264</v>
      </c>
    </row>
    <row r="101" spans="1:12" ht="12.75">
      <c r="A101" t="s">
        <v>184</v>
      </c>
      <c r="B101" t="s">
        <v>198</v>
      </c>
      <c r="C101" t="s">
        <v>199</v>
      </c>
      <c r="D101" t="s">
        <v>68</v>
      </c>
      <c r="E101">
        <v>56</v>
      </c>
      <c r="F101">
        <v>1</v>
      </c>
      <c r="G101">
        <v>870</v>
      </c>
      <c r="H101">
        <v>15</v>
      </c>
      <c r="I101">
        <f t="shared" si="1"/>
        <v>870</v>
      </c>
      <c r="J101">
        <v>1001</v>
      </c>
      <c r="K101" s="2">
        <f>M$216*I101</f>
        <v>11.518277282998804</v>
      </c>
      <c r="L101" s="2">
        <f t="shared" si="3"/>
        <v>1012.5182772829988</v>
      </c>
    </row>
    <row r="102" spans="1:12" ht="12.75">
      <c r="A102" t="s">
        <v>184</v>
      </c>
      <c r="B102" t="s">
        <v>200</v>
      </c>
      <c r="C102" t="s">
        <v>201</v>
      </c>
      <c r="D102" t="s">
        <v>68</v>
      </c>
      <c r="E102" t="s">
        <v>202</v>
      </c>
      <c r="F102">
        <v>1</v>
      </c>
      <c r="G102">
        <v>45</v>
      </c>
      <c r="H102">
        <v>15</v>
      </c>
      <c r="I102">
        <f t="shared" si="1"/>
        <v>45</v>
      </c>
      <c r="J102">
        <v>52</v>
      </c>
      <c r="K102" s="2">
        <f>M$216*I102</f>
        <v>0.5957729629137313</v>
      </c>
      <c r="L102" s="2">
        <f t="shared" si="3"/>
        <v>52.595772962913735</v>
      </c>
    </row>
    <row r="103" spans="1:12" ht="12.75">
      <c r="A103" t="s">
        <v>184</v>
      </c>
      <c r="B103" t="s">
        <v>203</v>
      </c>
      <c r="C103" t="s">
        <v>204</v>
      </c>
      <c r="D103" t="s">
        <v>68</v>
      </c>
      <c r="E103">
        <v>56</v>
      </c>
      <c r="F103">
        <v>1</v>
      </c>
      <c r="G103">
        <v>133</v>
      </c>
      <c r="H103">
        <v>15</v>
      </c>
      <c r="I103">
        <f t="shared" si="1"/>
        <v>133</v>
      </c>
      <c r="J103">
        <v>153</v>
      </c>
      <c r="K103" s="2">
        <f>M$216*I103</f>
        <v>1.7608400903894723</v>
      </c>
      <c r="L103" s="2">
        <f t="shared" si="3"/>
        <v>154.76084009038948</v>
      </c>
    </row>
    <row r="104" spans="1:12" ht="12.75">
      <c r="A104" t="s">
        <v>184</v>
      </c>
      <c r="B104" t="s">
        <v>205</v>
      </c>
      <c r="C104" t="s">
        <v>206</v>
      </c>
      <c r="D104" t="s">
        <v>68</v>
      </c>
      <c r="E104">
        <v>56</v>
      </c>
      <c r="F104">
        <v>1</v>
      </c>
      <c r="G104">
        <v>110</v>
      </c>
      <c r="H104">
        <v>15</v>
      </c>
      <c r="I104">
        <f t="shared" si="1"/>
        <v>110</v>
      </c>
      <c r="J104">
        <v>127</v>
      </c>
      <c r="K104" s="2">
        <f>M$216*I104</f>
        <v>1.4563339093446763</v>
      </c>
      <c r="L104" s="2">
        <f t="shared" si="3"/>
        <v>128.45633390934466</v>
      </c>
    </row>
    <row r="105" spans="9:14" ht="12.75">
      <c r="I105">
        <f t="shared" si="1"/>
        <v>0</v>
      </c>
      <c r="K105" s="2">
        <f>M$216*I105</f>
        <v>0</v>
      </c>
      <c r="L105" s="3">
        <f>SUM(L96:L104)</f>
        <v>3452.2680579556027</v>
      </c>
      <c r="M105">
        <v>3413</v>
      </c>
      <c r="N105" s="2">
        <f>M105-L105</f>
        <v>-39.26805795560267</v>
      </c>
    </row>
    <row r="106" spans="1:12" ht="12.75">
      <c r="A106" t="s">
        <v>207</v>
      </c>
      <c r="B106" t="s">
        <v>208</v>
      </c>
      <c r="C106" t="s">
        <v>209</v>
      </c>
      <c r="D106" t="s">
        <v>68</v>
      </c>
      <c r="E106">
        <v>62</v>
      </c>
      <c r="F106">
        <v>1</v>
      </c>
      <c r="G106">
        <v>870</v>
      </c>
      <c r="H106">
        <v>15</v>
      </c>
      <c r="I106">
        <f t="shared" si="1"/>
        <v>870</v>
      </c>
      <c r="J106">
        <v>1001</v>
      </c>
      <c r="K106" s="2">
        <f>M$216*I106</f>
        <v>11.518277282998804</v>
      </c>
      <c r="L106" s="2">
        <f aca="true" t="shared" si="4" ref="L106:L116">SUM(K106+J106)</f>
        <v>1012.5182772829988</v>
      </c>
    </row>
    <row r="107" spans="1:12" ht="12.75">
      <c r="A107" t="s">
        <v>207</v>
      </c>
      <c r="B107" t="s">
        <v>210</v>
      </c>
      <c r="C107" t="s">
        <v>211</v>
      </c>
      <c r="D107" t="s">
        <v>68</v>
      </c>
      <c r="E107">
        <v>56</v>
      </c>
      <c r="F107">
        <v>1</v>
      </c>
      <c r="G107">
        <v>133</v>
      </c>
      <c r="H107">
        <v>15</v>
      </c>
      <c r="I107">
        <f t="shared" si="1"/>
        <v>133</v>
      </c>
      <c r="J107">
        <v>153</v>
      </c>
      <c r="K107" s="2">
        <f>M$216*I107</f>
        <v>1.7608400903894723</v>
      </c>
      <c r="L107" s="2">
        <f t="shared" si="4"/>
        <v>154.76084009038948</v>
      </c>
    </row>
    <row r="108" spans="1:12" ht="12.75">
      <c r="A108" t="s">
        <v>207</v>
      </c>
      <c r="B108" t="s">
        <v>212</v>
      </c>
      <c r="C108" t="s">
        <v>213</v>
      </c>
      <c r="D108" t="s">
        <v>68</v>
      </c>
      <c r="E108">
        <v>56</v>
      </c>
      <c r="F108">
        <v>2</v>
      </c>
      <c r="G108">
        <v>110</v>
      </c>
      <c r="H108">
        <v>15</v>
      </c>
      <c r="I108">
        <f t="shared" si="1"/>
        <v>220</v>
      </c>
      <c r="J108">
        <v>253</v>
      </c>
      <c r="K108" s="2">
        <f>M$216*I108</f>
        <v>2.9126678186893527</v>
      </c>
      <c r="L108" s="2">
        <f t="shared" si="4"/>
        <v>255.91266781868936</v>
      </c>
    </row>
    <row r="109" spans="1:12" ht="12.75">
      <c r="A109" t="s">
        <v>207</v>
      </c>
      <c r="B109" t="s">
        <v>214</v>
      </c>
      <c r="C109" t="s">
        <v>215</v>
      </c>
      <c r="D109" t="s">
        <v>68</v>
      </c>
      <c r="E109" t="s">
        <v>202</v>
      </c>
      <c r="F109">
        <v>1</v>
      </c>
      <c r="G109">
        <v>45</v>
      </c>
      <c r="H109">
        <v>15</v>
      </c>
      <c r="I109">
        <f t="shared" si="1"/>
        <v>45</v>
      </c>
      <c r="J109">
        <v>52</v>
      </c>
      <c r="K109" s="2">
        <f>M$216*I109</f>
        <v>0.5957729629137313</v>
      </c>
      <c r="L109" s="2">
        <f t="shared" si="4"/>
        <v>52.595772962913735</v>
      </c>
    </row>
    <row r="110" spans="1:12" ht="12.75">
      <c r="A110" t="s">
        <v>207</v>
      </c>
      <c r="B110" t="s">
        <v>216</v>
      </c>
      <c r="C110" t="s">
        <v>217</v>
      </c>
      <c r="D110" t="s">
        <v>68</v>
      </c>
      <c r="E110">
        <v>56</v>
      </c>
      <c r="F110">
        <v>1</v>
      </c>
      <c r="G110">
        <v>121</v>
      </c>
      <c r="H110">
        <v>15</v>
      </c>
      <c r="I110">
        <f t="shared" si="1"/>
        <v>121</v>
      </c>
      <c r="J110">
        <v>140</v>
      </c>
      <c r="K110" s="2">
        <f>M$216*I110</f>
        <v>1.6019673002791441</v>
      </c>
      <c r="L110" s="2">
        <f t="shared" si="4"/>
        <v>141.60196730027914</v>
      </c>
    </row>
    <row r="111" spans="1:12" ht="12.75">
      <c r="A111" t="s">
        <v>207</v>
      </c>
      <c r="B111" t="s">
        <v>218</v>
      </c>
      <c r="C111" t="s">
        <v>219</v>
      </c>
      <c r="D111" t="s">
        <v>68</v>
      </c>
      <c r="E111">
        <v>56</v>
      </c>
      <c r="F111">
        <v>1</v>
      </c>
      <c r="G111">
        <v>122</v>
      </c>
      <c r="H111">
        <v>15</v>
      </c>
      <c r="I111">
        <f t="shared" si="1"/>
        <v>122</v>
      </c>
      <c r="J111">
        <v>141</v>
      </c>
      <c r="K111" s="2">
        <f>M$216*I111</f>
        <v>1.6152066994550047</v>
      </c>
      <c r="L111" s="2">
        <f t="shared" si="4"/>
        <v>142.615206699455</v>
      </c>
    </row>
    <row r="112" spans="1:12" ht="12.75">
      <c r="A112" t="s">
        <v>207</v>
      </c>
      <c r="B112" t="s">
        <v>220</v>
      </c>
      <c r="C112" t="s">
        <v>221</v>
      </c>
      <c r="D112" t="s">
        <v>68</v>
      </c>
      <c r="E112">
        <v>62</v>
      </c>
      <c r="F112">
        <v>1</v>
      </c>
      <c r="G112">
        <v>133</v>
      </c>
      <c r="H112">
        <v>15</v>
      </c>
      <c r="I112">
        <f t="shared" si="1"/>
        <v>133</v>
      </c>
      <c r="J112">
        <v>153</v>
      </c>
      <c r="K112" s="2">
        <f>M$216*I112</f>
        <v>1.7608400903894723</v>
      </c>
      <c r="L112" s="2">
        <f t="shared" si="4"/>
        <v>154.76084009038948</v>
      </c>
    </row>
    <row r="113" spans="1:12" ht="12.75">
      <c r="A113" t="s">
        <v>207</v>
      </c>
      <c r="B113" t="s">
        <v>222</v>
      </c>
      <c r="C113" t="s">
        <v>223</v>
      </c>
      <c r="D113" t="s">
        <v>68</v>
      </c>
      <c r="E113">
        <v>62</v>
      </c>
      <c r="F113">
        <v>2</v>
      </c>
      <c r="G113">
        <v>110</v>
      </c>
      <c r="H113">
        <v>15</v>
      </c>
      <c r="I113">
        <f t="shared" si="1"/>
        <v>220</v>
      </c>
      <c r="J113">
        <v>253</v>
      </c>
      <c r="K113" s="2">
        <f>M$216*I113</f>
        <v>2.9126678186893527</v>
      </c>
      <c r="L113" s="2">
        <f t="shared" si="4"/>
        <v>255.91266781868936</v>
      </c>
    </row>
    <row r="114" spans="1:12" ht="12.75">
      <c r="A114" t="s">
        <v>207</v>
      </c>
      <c r="B114" t="s">
        <v>224</v>
      </c>
      <c r="C114" t="s">
        <v>225</v>
      </c>
      <c r="D114" t="s">
        <v>68</v>
      </c>
      <c r="E114">
        <v>62</v>
      </c>
      <c r="F114">
        <v>1</v>
      </c>
      <c r="G114">
        <v>250</v>
      </c>
      <c r="H114">
        <v>15</v>
      </c>
      <c r="I114">
        <f t="shared" si="1"/>
        <v>250</v>
      </c>
      <c r="J114">
        <v>288</v>
      </c>
      <c r="K114" s="2">
        <f>M$216*I114</f>
        <v>3.309849793965174</v>
      </c>
      <c r="L114" s="2">
        <f t="shared" si="4"/>
        <v>291.30984979396516</v>
      </c>
    </row>
    <row r="115" spans="1:12" ht="12.75">
      <c r="A115" t="s">
        <v>207</v>
      </c>
      <c r="B115" t="s">
        <v>226</v>
      </c>
      <c r="C115" t="s">
        <v>227</v>
      </c>
      <c r="D115" t="s">
        <v>68</v>
      </c>
      <c r="E115">
        <v>62</v>
      </c>
      <c r="F115">
        <v>1</v>
      </c>
      <c r="G115">
        <v>121</v>
      </c>
      <c r="H115">
        <v>15</v>
      </c>
      <c r="I115">
        <f t="shared" si="1"/>
        <v>121</v>
      </c>
      <c r="J115">
        <v>140</v>
      </c>
      <c r="K115" s="2">
        <f>M$216*I115</f>
        <v>1.6019673002791441</v>
      </c>
      <c r="L115" s="2">
        <f t="shared" si="4"/>
        <v>141.60196730027914</v>
      </c>
    </row>
    <row r="116" spans="1:12" ht="12.75">
      <c r="A116" t="s">
        <v>207</v>
      </c>
      <c r="B116" t="s">
        <v>228</v>
      </c>
      <c r="C116" t="s">
        <v>229</v>
      </c>
      <c r="D116" t="s">
        <v>68</v>
      </c>
      <c r="E116">
        <v>56</v>
      </c>
      <c r="F116">
        <v>1</v>
      </c>
      <c r="G116">
        <v>170</v>
      </c>
      <c r="H116">
        <v>15</v>
      </c>
      <c r="I116">
        <f t="shared" si="1"/>
        <v>170</v>
      </c>
      <c r="J116">
        <v>196</v>
      </c>
      <c r="K116" s="2">
        <f>M$216*I116</f>
        <v>2.2506978598963183</v>
      </c>
      <c r="L116" s="2">
        <f t="shared" si="4"/>
        <v>198.25069785989632</v>
      </c>
    </row>
    <row r="117" spans="9:14" ht="12.75">
      <c r="I117">
        <f t="shared" si="1"/>
        <v>0</v>
      </c>
      <c r="K117" s="2">
        <f>M$216*I117</f>
        <v>0</v>
      </c>
      <c r="L117" s="3">
        <f>SUM(L106:L116)</f>
        <v>2801.840755017945</v>
      </c>
      <c r="M117">
        <v>2770</v>
      </c>
      <c r="N117" s="2">
        <f>M117-L117</f>
        <v>-31.840755017944957</v>
      </c>
    </row>
    <row r="118" spans="1:12" ht="12.75">
      <c r="A118" t="s">
        <v>230</v>
      </c>
      <c r="B118" t="s">
        <v>35</v>
      </c>
      <c r="C118" t="s">
        <v>180</v>
      </c>
      <c r="D118" t="s">
        <v>41</v>
      </c>
      <c r="E118">
        <v>74</v>
      </c>
      <c r="F118">
        <v>1</v>
      </c>
      <c r="G118">
        <v>147</v>
      </c>
      <c r="H118">
        <v>15</v>
      </c>
      <c r="I118">
        <f t="shared" si="1"/>
        <v>147</v>
      </c>
      <c r="J118">
        <v>170</v>
      </c>
      <c r="K118" s="2">
        <f>M$216*I118</f>
        <v>1.9461916788515221</v>
      </c>
      <c r="L118" s="2">
        <f aca="true" t="shared" si="5" ref="L118:L126">SUM(K118+J118)</f>
        <v>171.94619167885153</v>
      </c>
    </row>
    <row r="119" spans="1:12" ht="12.75">
      <c r="A119" t="s">
        <v>230</v>
      </c>
      <c r="B119" t="s">
        <v>30</v>
      </c>
      <c r="C119" t="s">
        <v>231</v>
      </c>
      <c r="D119" t="s">
        <v>232</v>
      </c>
      <c r="E119">
        <v>74</v>
      </c>
      <c r="F119">
        <v>1</v>
      </c>
      <c r="G119">
        <v>231</v>
      </c>
      <c r="H119">
        <v>15</v>
      </c>
      <c r="I119">
        <f t="shared" si="1"/>
        <v>231</v>
      </c>
      <c r="J119">
        <v>266</v>
      </c>
      <c r="K119" s="2">
        <f>M$216*I119</f>
        <v>3.0583012096238207</v>
      </c>
      <c r="L119" s="2">
        <f t="shared" si="5"/>
        <v>269.05830120962383</v>
      </c>
    </row>
    <row r="120" spans="1:12" ht="12.75">
      <c r="A120" t="s">
        <v>230</v>
      </c>
      <c r="B120" t="s">
        <v>35</v>
      </c>
      <c r="C120" t="s">
        <v>143</v>
      </c>
      <c r="D120" t="s">
        <v>41</v>
      </c>
      <c r="E120">
        <v>80</v>
      </c>
      <c r="F120">
        <v>2</v>
      </c>
      <c r="G120">
        <v>126</v>
      </c>
      <c r="H120">
        <v>15</v>
      </c>
      <c r="I120">
        <f t="shared" si="1"/>
        <v>252</v>
      </c>
      <c r="J120">
        <v>290</v>
      </c>
      <c r="K120" s="2">
        <f>M$216*I120</f>
        <v>3.336328592316895</v>
      </c>
      <c r="L120" s="2">
        <f t="shared" si="5"/>
        <v>293.3363285923169</v>
      </c>
    </row>
    <row r="121" spans="1:12" ht="12.75">
      <c r="A121" t="s">
        <v>230</v>
      </c>
      <c r="B121" t="s">
        <v>233</v>
      </c>
      <c r="C121" t="s">
        <v>234</v>
      </c>
      <c r="D121" t="s">
        <v>41</v>
      </c>
      <c r="E121">
        <v>80</v>
      </c>
      <c r="F121">
        <v>2</v>
      </c>
      <c r="G121">
        <v>116</v>
      </c>
      <c r="H121">
        <v>15</v>
      </c>
      <c r="I121">
        <f t="shared" si="1"/>
        <v>232</v>
      </c>
      <c r="J121">
        <v>267</v>
      </c>
      <c r="K121" s="2">
        <f>M$216*I121</f>
        <v>3.071540608799681</v>
      </c>
      <c r="L121" s="2">
        <f t="shared" si="5"/>
        <v>270.0715406087997</v>
      </c>
    </row>
    <row r="122" spans="1:12" ht="12.75">
      <c r="A122" t="s">
        <v>230</v>
      </c>
      <c r="B122" t="s">
        <v>170</v>
      </c>
      <c r="C122" t="s">
        <v>111</v>
      </c>
      <c r="D122" t="s">
        <v>41</v>
      </c>
      <c r="E122">
        <v>80</v>
      </c>
      <c r="F122">
        <v>1</v>
      </c>
      <c r="G122">
        <v>154</v>
      </c>
      <c r="H122">
        <v>15</v>
      </c>
      <c r="I122">
        <f t="shared" si="1"/>
        <v>154</v>
      </c>
      <c r="J122">
        <v>178</v>
      </c>
      <c r="K122" s="2">
        <f>M$216*I122</f>
        <v>2.038867473082547</v>
      </c>
      <c r="L122" s="2">
        <f t="shared" si="5"/>
        <v>180.03886747308255</v>
      </c>
    </row>
    <row r="123" spans="1:12" ht="12.75">
      <c r="A123" t="s">
        <v>230</v>
      </c>
      <c r="B123" t="s">
        <v>30</v>
      </c>
      <c r="C123" t="s">
        <v>84</v>
      </c>
      <c r="D123" t="s">
        <v>29</v>
      </c>
      <c r="E123">
        <v>80</v>
      </c>
      <c r="F123">
        <v>1</v>
      </c>
      <c r="G123">
        <v>220</v>
      </c>
      <c r="H123">
        <v>15</v>
      </c>
      <c r="I123">
        <f t="shared" si="1"/>
        <v>220</v>
      </c>
      <c r="J123">
        <v>253</v>
      </c>
      <c r="K123" s="2">
        <f>M$216*I123</f>
        <v>2.9126678186893527</v>
      </c>
      <c r="L123" s="2">
        <f t="shared" si="5"/>
        <v>255.91266781868936</v>
      </c>
    </row>
    <row r="124" spans="1:12" ht="12.75">
      <c r="A124" t="s">
        <v>230</v>
      </c>
      <c r="B124" t="s">
        <v>35</v>
      </c>
      <c r="C124" t="s">
        <v>235</v>
      </c>
      <c r="D124" t="s">
        <v>41</v>
      </c>
      <c r="E124">
        <v>86</v>
      </c>
      <c r="F124">
        <v>1</v>
      </c>
      <c r="G124">
        <v>135</v>
      </c>
      <c r="H124">
        <v>15</v>
      </c>
      <c r="I124">
        <f t="shared" si="1"/>
        <v>135</v>
      </c>
      <c r="J124">
        <v>156</v>
      </c>
      <c r="K124" s="2">
        <f>M$216*I124</f>
        <v>1.7873188887411937</v>
      </c>
      <c r="L124" s="2">
        <f t="shared" si="5"/>
        <v>157.7873188887412</v>
      </c>
    </row>
    <row r="125" spans="1:12" ht="12.75">
      <c r="A125" t="s">
        <v>230</v>
      </c>
      <c r="B125" t="s">
        <v>170</v>
      </c>
      <c r="C125" t="s">
        <v>111</v>
      </c>
      <c r="D125" t="s">
        <v>41</v>
      </c>
      <c r="E125">
        <v>86</v>
      </c>
      <c r="F125">
        <v>1</v>
      </c>
      <c r="G125">
        <v>154</v>
      </c>
      <c r="H125">
        <v>15</v>
      </c>
      <c r="I125">
        <f t="shared" si="1"/>
        <v>154</v>
      </c>
      <c r="J125">
        <v>178</v>
      </c>
      <c r="K125" s="2">
        <f>M$216*I125</f>
        <v>2.038867473082547</v>
      </c>
      <c r="L125" s="2">
        <f t="shared" si="5"/>
        <v>180.03886747308255</v>
      </c>
    </row>
    <row r="126" spans="1:12" ht="12.75">
      <c r="A126" t="s">
        <v>230</v>
      </c>
      <c r="B126" t="s">
        <v>35</v>
      </c>
      <c r="C126" t="s">
        <v>28</v>
      </c>
      <c r="D126" t="s">
        <v>41</v>
      </c>
      <c r="E126">
        <v>86</v>
      </c>
      <c r="F126">
        <v>1</v>
      </c>
      <c r="G126">
        <v>137</v>
      </c>
      <c r="H126">
        <v>15</v>
      </c>
      <c r="I126">
        <f t="shared" si="1"/>
        <v>137</v>
      </c>
      <c r="J126">
        <v>158</v>
      </c>
      <c r="K126" s="2">
        <f>M$216*I126</f>
        <v>1.8137976870929151</v>
      </c>
      <c r="L126" s="2">
        <f t="shared" si="5"/>
        <v>159.81379768709292</v>
      </c>
    </row>
    <row r="127" spans="9:14" ht="12.75">
      <c r="I127">
        <f t="shared" si="1"/>
        <v>0</v>
      </c>
      <c r="K127" s="2">
        <f>M$216*I127</f>
        <v>0</v>
      </c>
      <c r="L127" s="3">
        <f>SUM(L118:L126)</f>
        <v>1938.0038814302807</v>
      </c>
      <c r="M127">
        <v>1916</v>
      </c>
      <c r="N127" s="2">
        <f>M127-L127</f>
        <v>-22.00388143028067</v>
      </c>
    </row>
    <row r="128" spans="1:12" ht="12.75">
      <c r="A128" t="s">
        <v>236</v>
      </c>
      <c r="B128" t="s">
        <v>237</v>
      </c>
      <c r="C128" t="s">
        <v>238</v>
      </c>
      <c r="D128" t="s">
        <v>239</v>
      </c>
      <c r="E128">
        <v>92</v>
      </c>
      <c r="F128">
        <v>1</v>
      </c>
      <c r="G128">
        <v>236</v>
      </c>
      <c r="H128">
        <v>15</v>
      </c>
      <c r="I128">
        <f t="shared" si="1"/>
        <v>236</v>
      </c>
      <c r="J128">
        <v>272</v>
      </c>
      <c r="K128" s="2">
        <f>M$216*I128</f>
        <v>3.124498205503124</v>
      </c>
      <c r="L128" s="2">
        <f>SUM(K128+J128)</f>
        <v>275.12449820550313</v>
      </c>
    </row>
    <row r="129" spans="1:12" ht="12.75">
      <c r="A129" t="s">
        <v>236</v>
      </c>
      <c r="B129" t="s">
        <v>240</v>
      </c>
      <c r="C129" t="s">
        <v>168</v>
      </c>
      <c r="D129" t="s">
        <v>41</v>
      </c>
      <c r="E129">
        <v>92</v>
      </c>
      <c r="F129">
        <v>1</v>
      </c>
      <c r="G129">
        <v>137</v>
      </c>
      <c r="H129">
        <v>15</v>
      </c>
      <c r="I129">
        <f t="shared" si="1"/>
        <v>137</v>
      </c>
      <c r="J129">
        <v>158</v>
      </c>
      <c r="K129" s="2">
        <f>M$216*I129</f>
        <v>1.8137976870929151</v>
      </c>
      <c r="L129" s="2">
        <f>SUM(K129+J129)</f>
        <v>159.81379768709292</v>
      </c>
    </row>
    <row r="130" spans="1:12" ht="12.75">
      <c r="A130" t="s">
        <v>236</v>
      </c>
      <c r="B130" t="s">
        <v>237</v>
      </c>
      <c r="C130" t="s">
        <v>238</v>
      </c>
      <c r="D130" t="s">
        <v>241</v>
      </c>
      <c r="E130">
        <v>104</v>
      </c>
      <c r="F130">
        <v>1</v>
      </c>
      <c r="G130">
        <v>236</v>
      </c>
      <c r="H130">
        <v>15</v>
      </c>
      <c r="I130">
        <f t="shared" si="1"/>
        <v>236</v>
      </c>
      <c r="J130">
        <v>272</v>
      </c>
      <c r="K130" s="2">
        <f>M$216*I130</f>
        <v>3.124498205503124</v>
      </c>
      <c r="L130" s="2">
        <f>SUM(K130+J130)</f>
        <v>275.12449820550313</v>
      </c>
    </row>
    <row r="131" spans="1:12" ht="12.75">
      <c r="A131" t="s">
        <v>236</v>
      </c>
      <c r="B131" t="s">
        <v>242</v>
      </c>
      <c r="C131" t="s">
        <v>243</v>
      </c>
      <c r="D131" t="s">
        <v>41</v>
      </c>
      <c r="E131">
        <v>92</v>
      </c>
      <c r="F131">
        <v>1</v>
      </c>
      <c r="G131">
        <v>264</v>
      </c>
      <c r="H131">
        <v>15</v>
      </c>
      <c r="I131">
        <f t="shared" si="1"/>
        <v>264</v>
      </c>
      <c r="J131">
        <v>304</v>
      </c>
      <c r="K131" s="2">
        <f>M$216*I131</f>
        <v>3.4952013824272234</v>
      </c>
      <c r="L131" s="2">
        <f>SUM(K131+J131)</f>
        <v>307.49520138242724</v>
      </c>
    </row>
    <row r="132" spans="9:14" ht="12.75">
      <c r="I132">
        <f t="shared" si="1"/>
        <v>0</v>
      </c>
      <c r="K132" s="2">
        <f aca="true" t="shared" si="6" ref="K132:K195">M$216*I132</f>
        <v>0</v>
      </c>
      <c r="L132" s="3">
        <f>SUM(L128:L131)</f>
        <v>1017.5579954805264</v>
      </c>
      <c r="M132">
        <v>1006</v>
      </c>
      <c r="N132" s="2">
        <f>M132-L132</f>
        <v>-11.557995480526415</v>
      </c>
    </row>
    <row r="133" spans="1:12" ht="12.75">
      <c r="A133" t="s">
        <v>244</v>
      </c>
      <c r="B133" t="s">
        <v>245</v>
      </c>
      <c r="C133" t="s">
        <v>246</v>
      </c>
      <c r="D133" t="s">
        <v>53</v>
      </c>
      <c r="E133">
        <v>92</v>
      </c>
      <c r="F133">
        <v>1</v>
      </c>
      <c r="G133">
        <v>555</v>
      </c>
      <c r="H133">
        <v>15</v>
      </c>
      <c r="I133">
        <f aca="true" t="shared" si="7" ref="I133:I196">G133*F133</f>
        <v>555</v>
      </c>
      <c r="J133">
        <v>639</v>
      </c>
      <c r="K133" s="2">
        <f t="shared" si="6"/>
        <v>7.347866542602685</v>
      </c>
      <c r="L133" s="2">
        <f>SUM(K133+J133)</f>
        <v>646.3478665426027</v>
      </c>
    </row>
    <row r="134" spans="1:12" ht="12.75">
      <c r="A134" t="s">
        <v>244</v>
      </c>
      <c r="B134" t="s">
        <v>247</v>
      </c>
      <c r="C134" t="s">
        <v>248</v>
      </c>
      <c r="D134" t="s">
        <v>53</v>
      </c>
      <c r="E134">
        <v>92</v>
      </c>
      <c r="F134">
        <v>1</v>
      </c>
      <c r="G134">
        <v>180</v>
      </c>
      <c r="H134">
        <v>15</v>
      </c>
      <c r="I134">
        <f t="shared" si="7"/>
        <v>180</v>
      </c>
      <c r="J134">
        <v>207</v>
      </c>
      <c r="K134" s="2">
        <f t="shared" si="6"/>
        <v>2.383091851654925</v>
      </c>
      <c r="L134" s="2">
        <f>SUM(K134+J134)</f>
        <v>209.38309185165494</v>
      </c>
    </row>
    <row r="135" spans="9:14" ht="12.75">
      <c r="I135">
        <f t="shared" si="7"/>
        <v>0</v>
      </c>
      <c r="K135" s="2">
        <f t="shared" si="6"/>
        <v>0</v>
      </c>
      <c r="L135" s="3">
        <f>SUM(L133:L134)</f>
        <v>855.7309583942576</v>
      </c>
      <c r="M135">
        <v>846</v>
      </c>
      <c r="N135" s="2">
        <f>M135-L135</f>
        <v>-9.730958394257641</v>
      </c>
    </row>
    <row r="136" spans="1:12" ht="12.75">
      <c r="A136" t="s">
        <v>249</v>
      </c>
      <c r="B136" t="s">
        <v>250</v>
      </c>
      <c r="C136" t="s">
        <v>251</v>
      </c>
      <c r="D136" t="s">
        <v>252</v>
      </c>
      <c r="E136">
        <v>68</v>
      </c>
      <c r="F136">
        <v>1</v>
      </c>
      <c r="G136">
        <v>310</v>
      </c>
      <c r="H136">
        <v>15</v>
      </c>
      <c r="I136">
        <f t="shared" si="7"/>
        <v>310</v>
      </c>
      <c r="J136">
        <v>357</v>
      </c>
      <c r="K136" s="2">
        <f t="shared" si="6"/>
        <v>4.104213744516815</v>
      </c>
      <c r="L136" s="2">
        <f>SUM(K136+J136)</f>
        <v>361.1042137445168</v>
      </c>
    </row>
    <row r="137" spans="1:12" ht="12.75">
      <c r="A137" t="s">
        <v>249</v>
      </c>
      <c r="B137" t="s">
        <v>253</v>
      </c>
      <c r="C137" t="s">
        <v>254</v>
      </c>
      <c r="D137" t="s">
        <v>252</v>
      </c>
      <c r="E137">
        <v>74</v>
      </c>
      <c r="F137">
        <v>1</v>
      </c>
      <c r="G137">
        <v>300</v>
      </c>
      <c r="H137">
        <v>15</v>
      </c>
      <c r="I137">
        <f t="shared" si="7"/>
        <v>300</v>
      </c>
      <c r="J137">
        <v>345</v>
      </c>
      <c r="K137" s="2">
        <f t="shared" si="6"/>
        <v>3.971819752758208</v>
      </c>
      <c r="L137" s="2">
        <f>SUM(K137+J137)</f>
        <v>348.9718197527582</v>
      </c>
    </row>
    <row r="138" spans="9:14" ht="12.75">
      <c r="I138">
        <f t="shared" si="7"/>
        <v>0</v>
      </c>
      <c r="K138" s="2">
        <f t="shared" si="6"/>
        <v>0</v>
      </c>
      <c r="L138" s="3">
        <f>SUM(L136:L137)</f>
        <v>710.076033497275</v>
      </c>
      <c r="M138">
        <v>702</v>
      </c>
      <c r="N138" s="2">
        <f>M138-L138</f>
        <v>-8.076033497275034</v>
      </c>
    </row>
    <row r="139" spans="1:12" ht="12.75">
      <c r="A139" t="s">
        <v>255</v>
      </c>
      <c r="B139" t="s">
        <v>256</v>
      </c>
      <c r="C139" t="s">
        <v>257</v>
      </c>
      <c r="D139" t="s">
        <v>41</v>
      </c>
      <c r="E139">
        <v>86</v>
      </c>
      <c r="F139">
        <v>1</v>
      </c>
      <c r="G139">
        <v>255</v>
      </c>
      <c r="H139">
        <v>15</v>
      </c>
      <c r="I139">
        <f t="shared" si="7"/>
        <v>255</v>
      </c>
      <c r="J139">
        <v>294</v>
      </c>
      <c r="K139" s="2">
        <f t="shared" si="6"/>
        <v>3.376046789844477</v>
      </c>
      <c r="L139" s="2">
        <f>SUM(K139+J139)</f>
        <v>297.37604678984445</v>
      </c>
    </row>
    <row r="140" spans="1:12" ht="12.75">
      <c r="A140" t="s">
        <v>255</v>
      </c>
      <c r="B140" t="s">
        <v>256</v>
      </c>
      <c r="C140" t="s">
        <v>152</v>
      </c>
      <c r="D140" t="s">
        <v>53</v>
      </c>
      <c r="E140">
        <v>86</v>
      </c>
      <c r="F140">
        <v>1</v>
      </c>
      <c r="G140">
        <v>255</v>
      </c>
      <c r="H140">
        <v>15</v>
      </c>
      <c r="I140">
        <f t="shared" si="7"/>
        <v>255</v>
      </c>
      <c r="J140">
        <v>294</v>
      </c>
      <c r="K140" s="2">
        <f t="shared" si="6"/>
        <v>3.376046789844477</v>
      </c>
      <c r="L140" s="2">
        <f>SUM(K140+J140)</f>
        <v>297.37604678984445</v>
      </c>
    </row>
    <row r="141" spans="9:14" ht="12.75">
      <c r="I141">
        <f t="shared" si="7"/>
        <v>0</v>
      </c>
      <c r="K141" s="2">
        <f t="shared" si="6"/>
        <v>0</v>
      </c>
      <c r="L141" s="3">
        <f>SUM(L139:L140)</f>
        <v>594.7520935796889</v>
      </c>
      <c r="M141">
        <v>588</v>
      </c>
      <c r="N141" s="2">
        <f>M141-L141</f>
        <v>-6.7520935796889034</v>
      </c>
    </row>
    <row r="142" spans="1:12" ht="12.75">
      <c r="A142" t="s">
        <v>258</v>
      </c>
      <c r="B142" t="s">
        <v>259</v>
      </c>
      <c r="C142" t="s">
        <v>260</v>
      </c>
      <c r="D142" t="s">
        <v>261</v>
      </c>
      <c r="E142">
        <v>74</v>
      </c>
      <c r="F142">
        <v>1</v>
      </c>
      <c r="G142">
        <v>121</v>
      </c>
      <c r="H142">
        <v>15</v>
      </c>
      <c r="I142">
        <f t="shared" si="7"/>
        <v>121</v>
      </c>
      <c r="J142">
        <v>140</v>
      </c>
      <c r="K142" s="2">
        <f t="shared" si="6"/>
        <v>1.6019673002791441</v>
      </c>
      <c r="L142" s="2">
        <f>SUM(K142+J142)</f>
        <v>141.60196730027914</v>
      </c>
    </row>
    <row r="143" spans="1:12" ht="12.75">
      <c r="A143" t="s">
        <v>258</v>
      </c>
      <c r="B143" t="s">
        <v>262</v>
      </c>
      <c r="C143" t="s">
        <v>263</v>
      </c>
      <c r="D143" t="s">
        <v>68</v>
      </c>
      <c r="E143">
        <v>80</v>
      </c>
      <c r="F143">
        <v>1</v>
      </c>
      <c r="G143">
        <v>163</v>
      </c>
      <c r="H143">
        <v>15</v>
      </c>
      <c r="I143">
        <f t="shared" si="7"/>
        <v>163</v>
      </c>
      <c r="J143">
        <v>188</v>
      </c>
      <c r="K143" s="2">
        <f t="shared" si="6"/>
        <v>2.158022065665293</v>
      </c>
      <c r="L143" s="2">
        <f>SUM(K143+J143)</f>
        <v>190.1580220656653</v>
      </c>
    </row>
    <row r="144" spans="1:12" ht="12.75">
      <c r="A144" t="s">
        <v>258</v>
      </c>
      <c r="B144" t="s">
        <v>264</v>
      </c>
      <c r="C144" t="s">
        <v>133</v>
      </c>
      <c r="D144" t="s">
        <v>265</v>
      </c>
      <c r="E144">
        <v>74</v>
      </c>
      <c r="F144">
        <v>1</v>
      </c>
      <c r="G144">
        <v>170</v>
      </c>
      <c r="H144">
        <v>15</v>
      </c>
      <c r="I144">
        <f t="shared" si="7"/>
        <v>170</v>
      </c>
      <c r="J144">
        <v>196</v>
      </c>
      <c r="K144" s="2">
        <f t="shared" si="6"/>
        <v>2.2506978598963183</v>
      </c>
      <c r="L144" s="2">
        <f>SUM(K144+J144)</f>
        <v>198.25069785989632</v>
      </c>
    </row>
    <row r="145" spans="9:14" ht="12.75">
      <c r="I145">
        <f t="shared" si="7"/>
        <v>0</v>
      </c>
      <c r="K145" s="2">
        <f t="shared" si="6"/>
        <v>0</v>
      </c>
      <c r="L145" s="3">
        <f>SUM(L142:L144)</f>
        <v>530.0106872258407</v>
      </c>
      <c r="M145">
        <v>524</v>
      </c>
      <c r="N145" s="2">
        <f>M145-L145</f>
        <v>-6.010687225840684</v>
      </c>
    </row>
    <row r="146" spans="1:12" ht="12.75">
      <c r="A146" t="s">
        <v>266</v>
      </c>
      <c r="B146" t="s">
        <v>267</v>
      </c>
      <c r="C146" t="s">
        <v>268</v>
      </c>
      <c r="D146" t="s">
        <v>68</v>
      </c>
      <c r="E146">
        <v>80</v>
      </c>
      <c r="F146">
        <v>1</v>
      </c>
      <c r="G146">
        <v>131</v>
      </c>
      <c r="H146">
        <v>15</v>
      </c>
      <c r="I146">
        <f t="shared" si="7"/>
        <v>131</v>
      </c>
      <c r="J146">
        <v>151</v>
      </c>
      <c r="K146" s="2">
        <f t="shared" si="6"/>
        <v>1.734361292037751</v>
      </c>
      <c r="L146" s="2">
        <f>SUM(K146+J146)</f>
        <v>152.73436129203776</v>
      </c>
    </row>
    <row r="147" spans="1:12" ht="12.75">
      <c r="A147" t="s">
        <v>266</v>
      </c>
      <c r="B147" t="s">
        <v>269</v>
      </c>
      <c r="C147" t="s">
        <v>270</v>
      </c>
      <c r="D147" t="s">
        <v>68</v>
      </c>
      <c r="E147">
        <v>80</v>
      </c>
      <c r="F147">
        <v>1</v>
      </c>
      <c r="G147">
        <v>131</v>
      </c>
      <c r="H147">
        <v>15</v>
      </c>
      <c r="I147">
        <f t="shared" si="7"/>
        <v>131</v>
      </c>
      <c r="J147">
        <v>151</v>
      </c>
      <c r="K147" s="2">
        <f t="shared" si="6"/>
        <v>1.734361292037751</v>
      </c>
      <c r="L147" s="2">
        <f>SUM(K147+J147)</f>
        <v>152.73436129203776</v>
      </c>
    </row>
    <row r="148" spans="1:12" ht="12.75">
      <c r="A148" t="s">
        <v>266</v>
      </c>
      <c r="B148" t="s">
        <v>271</v>
      </c>
      <c r="C148" t="s">
        <v>272</v>
      </c>
      <c r="D148" t="s">
        <v>68</v>
      </c>
      <c r="E148">
        <v>80</v>
      </c>
      <c r="F148">
        <v>2</v>
      </c>
      <c r="G148">
        <v>131</v>
      </c>
      <c r="H148">
        <v>15</v>
      </c>
      <c r="I148">
        <f t="shared" si="7"/>
        <v>262</v>
      </c>
      <c r="J148">
        <v>302</v>
      </c>
      <c r="K148" s="2">
        <f t="shared" si="6"/>
        <v>3.468722584075502</v>
      </c>
      <c r="L148" s="2">
        <f>SUM(K148+J148)</f>
        <v>305.4687225840755</v>
      </c>
    </row>
    <row r="149" spans="9:14" ht="12.75">
      <c r="I149">
        <f t="shared" si="7"/>
        <v>0</v>
      </c>
      <c r="K149" s="2">
        <f t="shared" si="6"/>
        <v>0</v>
      </c>
      <c r="L149" s="3">
        <f>SUM(L146:L148)</f>
        <v>610.937445168151</v>
      </c>
      <c r="M149">
        <v>604</v>
      </c>
      <c r="N149" s="2">
        <f>M149-L149</f>
        <v>-6.937445168151044</v>
      </c>
    </row>
    <row r="150" spans="1:12" ht="12.75">
      <c r="A150" t="s">
        <v>273</v>
      </c>
      <c r="B150" t="s">
        <v>274</v>
      </c>
      <c r="C150" t="s">
        <v>275</v>
      </c>
      <c r="D150" t="s">
        <v>41</v>
      </c>
      <c r="E150">
        <v>62</v>
      </c>
      <c r="F150">
        <v>1</v>
      </c>
      <c r="G150">
        <v>320</v>
      </c>
      <c r="H150">
        <v>15</v>
      </c>
      <c r="I150">
        <f t="shared" si="7"/>
        <v>320</v>
      </c>
      <c r="J150">
        <v>368</v>
      </c>
      <c r="K150" s="2">
        <f t="shared" si="6"/>
        <v>4.236607736275422</v>
      </c>
      <c r="L150" s="2">
        <f>SUM(K150+J150)</f>
        <v>372.2366077362754</v>
      </c>
    </row>
    <row r="151" spans="1:12" ht="12.75">
      <c r="A151" t="s">
        <v>273</v>
      </c>
      <c r="B151" t="s">
        <v>276</v>
      </c>
      <c r="C151" t="s">
        <v>277</v>
      </c>
      <c r="D151" t="s">
        <v>41</v>
      </c>
      <c r="E151">
        <v>56</v>
      </c>
      <c r="F151">
        <v>1</v>
      </c>
      <c r="G151">
        <v>231</v>
      </c>
      <c r="H151">
        <v>15</v>
      </c>
      <c r="I151">
        <f t="shared" si="7"/>
        <v>231</v>
      </c>
      <c r="J151">
        <v>266</v>
      </c>
      <c r="K151" s="2">
        <f t="shared" si="6"/>
        <v>3.0583012096238207</v>
      </c>
      <c r="L151" s="2">
        <f>SUM(K151+J151)</f>
        <v>269.05830120962383</v>
      </c>
    </row>
    <row r="152" spans="1:12" ht="12.75">
      <c r="A152" t="s">
        <v>273</v>
      </c>
      <c r="B152" t="s">
        <v>278</v>
      </c>
      <c r="C152" t="s">
        <v>279</v>
      </c>
      <c r="D152" t="s">
        <v>41</v>
      </c>
      <c r="E152">
        <v>56</v>
      </c>
      <c r="F152">
        <v>2</v>
      </c>
      <c r="G152">
        <v>220</v>
      </c>
      <c r="H152">
        <v>15</v>
      </c>
      <c r="I152">
        <f t="shared" si="7"/>
        <v>440</v>
      </c>
      <c r="J152">
        <v>506</v>
      </c>
      <c r="K152" s="2">
        <f t="shared" si="6"/>
        <v>5.825335637378705</v>
      </c>
      <c r="L152" s="2">
        <f>SUM(K152+J152)</f>
        <v>511.8253356373787</v>
      </c>
    </row>
    <row r="153" spans="9:14" ht="12.75">
      <c r="I153">
        <f t="shared" si="7"/>
        <v>0</v>
      </c>
      <c r="K153" s="2">
        <f t="shared" si="6"/>
        <v>0</v>
      </c>
      <c r="L153" s="3">
        <f>SUM(L150:L152)</f>
        <v>1153.120244583278</v>
      </c>
      <c r="M153">
        <v>1140</v>
      </c>
      <c r="N153" s="2">
        <f>M153-L153</f>
        <v>-13.120244583278009</v>
      </c>
    </row>
    <row r="154" spans="1:12" ht="12.75">
      <c r="A154" t="s">
        <v>280</v>
      </c>
      <c r="B154" t="s">
        <v>281</v>
      </c>
      <c r="C154" t="s">
        <v>145</v>
      </c>
      <c r="D154" t="s">
        <v>282</v>
      </c>
      <c r="E154">
        <v>68</v>
      </c>
      <c r="F154">
        <v>1</v>
      </c>
      <c r="G154">
        <v>240</v>
      </c>
      <c r="H154">
        <v>15</v>
      </c>
      <c r="I154">
        <f t="shared" si="7"/>
        <v>240</v>
      </c>
      <c r="J154">
        <v>276</v>
      </c>
      <c r="K154" s="2">
        <f t="shared" si="6"/>
        <v>3.1774558022065666</v>
      </c>
      <c r="L154" s="2">
        <f>SUM(K154+J154)</f>
        <v>279.17745580220657</v>
      </c>
    </row>
    <row r="155" spans="1:12" ht="12.75">
      <c r="A155" t="s">
        <v>280</v>
      </c>
      <c r="B155" t="s">
        <v>283</v>
      </c>
      <c r="C155" t="s">
        <v>284</v>
      </c>
      <c r="D155" t="s">
        <v>41</v>
      </c>
      <c r="E155">
        <v>68</v>
      </c>
      <c r="F155">
        <v>1</v>
      </c>
      <c r="G155">
        <v>297</v>
      </c>
      <c r="H155">
        <v>15</v>
      </c>
      <c r="I155">
        <f t="shared" si="7"/>
        <v>297</v>
      </c>
      <c r="J155">
        <v>342</v>
      </c>
      <c r="K155" s="2">
        <f t="shared" si="6"/>
        <v>3.932101555230626</v>
      </c>
      <c r="L155" s="2">
        <f>SUM(K155+J155)</f>
        <v>345.93210155523064</v>
      </c>
    </row>
    <row r="156" spans="9:14" ht="12.75">
      <c r="I156">
        <f t="shared" si="7"/>
        <v>0</v>
      </c>
      <c r="K156" s="2">
        <f t="shared" si="6"/>
        <v>0</v>
      </c>
      <c r="L156" s="3">
        <f>SUM(L154:L155)</f>
        <v>625.1095573574372</v>
      </c>
      <c r="M156">
        <v>618</v>
      </c>
      <c r="N156" s="2">
        <f>M156-L156</f>
        <v>-7.109557357437211</v>
      </c>
    </row>
    <row r="157" spans="1:12" ht="12.75">
      <c r="A157" t="s">
        <v>285</v>
      </c>
      <c r="B157" t="s">
        <v>30</v>
      </c>
      <c r="C157" t="s">
        <v>61</v>
      </c>
      <c r="D157" t="s">
        <v>62</v>
      </c>
      <c r="E157">
        <v>74</v>
      </c>
      <c r="F157">
        <v>1</v>
      </c>
      <c r="G157">
        <v>370</v>
      </c>
      <c r="H157">
        <v>15</v>
      </c>
      <c r="I157">
        <f t="shared" si="7"/>
        <v>370</v>
      </c>
      <c r="J157">
        <v>426</v>
      </c>
      <c r="K157" s="2">
        <f t="shared" si="6"/>
        <v>4.898577695068457</v>
      </c>
      <c r="L157" s="2">
        <f>SUM(K157+J157)</f>
        <v>430.89857769506847</v>
      </c>
    </row>
    <row r="158" spans="9:14" ht="12.75">
      <c r="I158">
        <f t="shared" si="7"/>
        <v>0</v>
      </c>
      <c r="K158" s="2">
        <f t="shared" si="6"/>
        <v>0</v>
      </c>
      <c r="L158" s="3">
        <f>SUM(L157)</f>
        <v>430.89857769506847</v>
      </c>
      <c r="M158">
        <v>426</v>
      </c>
      <c r="N158" s="2">
        <f>M158-L158</f>
        <v>-4.898577695068468</v>
      </c>
    </row>
    <row r="159" spans="1:12" ht="12.75">
      <c r="A159" t="s">
        <v>286</v>
      </c>
      <c r="B159" t="s">
        <v>287</v>
      </c>
      <c r="C159" t="s">
        <v>288</v>
      </c>
      <c r="D159" t="s">
        <v>29</v>
      </c>
      <c r="E159">
        <v>80</v>
      </c>
      <c r="F159">
        <v>1</v>
      </c>
      <c r="G159">
        <v>180</v>
      </c>
      <c r="H159">
        <v>15</v>
      </c>
      <c r="I159">
        <f t="shared" si="7"/>
        <v>180</v>
      </c>
      <c r="J159">
        <v>207</v>
      </c>
      <c r="K159" s="2">
        <f t="shared" si="6"/>
        <v>2.383091851654925</v>
      </c>
      <c r="L159" s="2">
        <f>SUM(K159+J159)</f>
        <v>209.38309185165494</v>
      </c>
    </row>
    <row r="160" spans="1:12" ht="12.75">
      <c r="A160" t="s">
        <v>286</v>
      </c>
      <c r="B160" t="s">
        <v>287</v>
      </c>
      <c r="C160" t="s">
        <v>288</v>
      </c>
      <c r="D160" t="s">
        <v>29</v>
      </c>
      <c r="E160">
        <v>80</v>
      </c>
      <c r="F160">
        <v>1</v>
      </c>
      <c r="G160">
        <v>180</v>
      </c>
      <c r="H160">
        <v>15</v>
      </c>
      <c r="I160">
        <f t="shared" si="7"/>
        <v>180</v>
      </c>
      <c r="J160">
        <v>207</v>
      </c>
      <c r="K160" s="2">
        <f t="shared" si="6"/>
        <v>2.383091851654925</v>
      </c>
      <c r="L160" s="2">
        <f>SUM(K160+J160)</f>
        <v>209.38309185165494</v>
      </c>
    </row>
    <row r="161" spans="9:14" ht="12.75">
      <c r="I161">
        <f t="shared" si="7"/>
        <v>0</v>
      </c>
      <c r="K161" s="2">
        <f t="shared" si="6"/>
        <v>0</v>
      </c>
      <c r="L161" s="3">
        <f>SUM(L159:L160)</f>
        <v>418.7661837033099</v>
      </c>
      <c r="M161">
        <v>414</v>
      </c>
      <c r="N161" s="2">
        <f>M161-L161</f>
        <v>-4.766183703309878</v>
      </c>
    </row>
    <row r="162" spans="1:12" ht="12.75">
      <c r="A162" t="s">
        <v>289</v>
      </c>
      <c r="B162" t="s">
        <v>30</v>
      </c>
      <c r="C162" t="s">
        <v>290</v>
      </c>
      <c r="D162" t="s">
        <v>291</v>
      </c>
      <c r="E162">
        <v>74</v>
      </c>
      <c r="F162">
        <v>1</v>
      </c>
      <c r="G162">
        <v>320</v>
      </c>
      <c r="H162">
        <v>15</v>
      </c>
      <c r="I162">
        <f t="shared" si="7"/>
        <v>320</v>
      </c>
      <c r="J162">
        <v>368</v>
      </c>
      <c r="K162" s="2">
        <f t="shared" si="6"/>
        <v>4.236607736275422</v>
      </c>
      <c r="L162" s="2">
        <f>SUM(K162+J162)</f>
        <v>372.2366077362754</v>
      </c>
    </row>
    <row r="163" spans="1:12" ht="12.75">
      <c r="A163" t="s">
        <v>289</v>
      </c>
      <c r="B163" t="s">
        <v>30</v>
      </c>
      <c r="C163" t="s">
        <v>292</v>
      </c>
      <c r="D163" t="s">
        <v>293</v>
      </c>
      <c r="E163">
        <v>74</v>
      </c>
      <c r="F163">
        <v>1</v>
      </c>
      <c r="G163">
        <v>320</v>
      </c>
      <c r="H163">
        <v>15</v>
      </c>
      <c r="I163">
        <f t="shared" si="7"/>
        <v>320</v>
      </c>
      <c r="J163">
        <v>368</v>
      </c>
      <c r="K163" s="2">
        <f t="shared" si="6"/>
        <v>4.236607736275422</v>
      </c>
      <c r="L163" s="2">
        <f>SUM(K163+J163)</f>
        <v>372.2366077362754</v>
      </c>
    </row>
    <row r="164" spans="9:14" ht="12.75">
      <c r="I164">
        <f t="shared" si="7"/>
        <v>0</v>
      </c>
      <c r="K164" s="2">
        <f t="shared" si="6"/>
        <v>0</v>
      </c>
      <c r="L164" s="3">
        <f>SUM(L162:L163)</f>
        <v>744.4732154725508</v>
      </c>
      <c r="M164">
        <v>736</v>
      </c>
      <c r="N164" s="2">
        <f>M164-L164</f>
        <v>-8.473215472550805</v>
      </c>
    </row>
    <row r="165" spans="1:12" ht="12.75">
      <c r="A165" t="s">
        <v>294</v>
      </c>
      <c r="B165" t="s">
        <v>295</v>
      </c>
      <c r="C165" t="s">
        <v>296</v>
      </c>
      <c r="D165" t="s">
        <v>80</v>
      </c>
      <c r="E165">
        <v>86</v>
      </c>
      <c r="F165">
        <v>1</v>
      </c>
      <c r="G165">
        <v>98</v>
      </c>
      <c r="H165">
        <v>15</v>
      </c>
      <c r="I165">
        <f t="shared" si="7"/>
        <v>98</v>
      </c>
      <c r="J165">
        <v>113</v>
      </c>
      <c r="K165" s="2">
        <f t="shared" si="6"/>
        <v>1.2974611192343481</v>
      </c>
      <c r="L165" s="2">
        <f>SUM(K165+J165)</f>
        <v>114.29746111923434</v>
      </c>
    </row>
    <row r="166" spans="1:12" ht="12.75">
      <c r="A166" t="s">
        <v>294</v>
      </c>
      <c r="B166" t="s">
        <v>124</v>
      </c>
      <c r="C166" t="s">
        <v>297</v>
      </c>
      <c r="D166" t="s">
        <v>298</v>
      </c>
      <c r="E166">
        <v>86</v>
      </c>
      <c r="F166">
        <v>1</v>
      </c>
      <c r="G166">
        <v>330</v>
      </c>
      <c r="H166">
        <v>15</v>
      </c>
      <c r="I166">
        <f t="shared" si="7"/>
        <v>330</v>
      </c>
      <c r="J166">
        <v>380</v>
      </c>
      <c r="K166" s="2">
        <f t="shared" si="6"/>
        <v>4.369001728034029</v>
      </c>
      <c r="L166" s="2">
        <f>SUM(K166+J166)</f>
        <v>384.36900172803405</v>
      </c>
    </row>
    <row r="167" spans="1:12" ht="12.75">
      <c r="A167" t="s">
        <v>294</v>
      </c>
      <c r="B167" t="s">
        <v>299</v>
      </c>
      <c r="C167" t="s">
        <v>300</v>
      </c>
      <c r="D167" t="s">
        <v>301</v>
      </c>
      <c r="E167">
        <v>86</v>
      </c>
      <c r="F167">
        <v>1</v>
      </c>
      <c r="G167">
        <v>252</v>
      </c>
      <c r="H167">
        <v>15</v>
      </c>
      <c r="I167">
        <f t="shared" si="7"/>
        <v>252</v>
      </c>
      <c r="J167">
        <v>290</v>
      </c>
      <c r="K167" s="2">
        <f t="shared" si="6"/>
        <v>3.336328592316895</v>
      </c>
      <c r="L167" s="2">
        <f>SUM(K167+J167)</f>
        <v>293.3363285923169</v>
      </c>
    </row>
    <row r="168" spans="9:14" ht="12.75">
      <c r="I168">
        <f t="shared" si="7"/>
        <v>0</v>
      </c>
      <c r="K168" s="2">
        <f t="shared" si="6"/>
        <v>0</v>
      </c>
      <c r="L168" s="3">
        <f>SUM(L165:L167)</f>
        <v>792.0027914395853</v>
      </c>
      <c r="M168">
        <v>783</v>
      </c>
      <c r="N168" s="2">
        <f>M168-L168</f>
        <v>-9.00279143958528</v>
      </c>
    </row>
    <row r="169" spans="1:12" ht="12.75">
      <c r="A169" t="s">
        <v>302</v>
      </c>
      <c r="B169" t="s">
        <v>303</v>
      </c>
      <c r="C169" t="s">
        <v>304</v>
      </c>
      <c r="D169" t="s">
        <v>305</v>
      </c>
      <c r="E169">
        <v>74</v>
      </c>
      <c r="F169">
        <v>1</v>
      </c>
      <c r="G169">
        <v>220</v>
      </c>
      <c r="H169">
        <v>15</v>
      </c>
      <c r="I169">
        <f t="shared" si="7"/>
        <v>220</v>
      </c>
      <c r="J169">
        <v>253</v>
      </c>
      <c r="K169" s="2">
        <f t="shared" si="6"/>
        <v>2.9126678186893527</v>
      </c>
      <c r="L169" s="2">
        <f>SUM(K169+J169)</f>
        <v>255.91266781868936</v>
      </c>
    </row>
    <row r="170" spans="1:12" ht="12.75">
      <c r="A170" t="s">
        <v>302</v>
      </c>
      <c r="B170" t="s">
        <v>306</v>
      </c>
      <c r="C170" t="s">
        <v>307</v>
      </c>
      <c r="D170" t="s">
        <v>308</v>
      </c>
      <c r="E170">
        <v>74</v>
      </c>
      <c r="F170">
        <v>1</v>
      </c>
      <c r="G170">
        <v>370</v>
      </c>
      <c r="H170">
        <v>15</v>
      </c>
      <c r="I170">
        <f t="shared" si="7"/>
        <v>370</v>
      </c>
      <c r="J170">
        <v>426</v>
      </c>
      <c r="K170" s="2">
        <f t="shared" si="6"/>
        <v>4.898577695068457</v>
      </c>
      <c r="L170" s="2">
        <f>SUM(K170+J170)</f>
        <v>430.89857769506847</v>
      </c>
    </row>
    <row r="171" spans="1:12" ht="12.75">
      <c r="A171" t="s">
        <v>302</v>
      </c>
      <c r="B171" t="s">
        <v>303</v>
      </c>
      <c r="C171" t="s">
        <v>309</v>
      </c>
      <c r="D171" t="s">
        <v>310</v>
      </c>
      <c r="E171">
        <v>74</v>
      </c>
      <c r="F171">
        <v>1</v>
      </c>
      <c r="G171">
        <v>225</v>
      </c>
      <c r="H171">
        <v>15</v>
      </c>
      <c r="I171">
        <f t="shared" si="7"/>
        <v>225</v>
      </c>
      <c r="J171">
        <v>259</v>
      </c>
      <c r="K171" s="2">
        <f t="shared" si="6"/>
        <v>2.9788648145686563</v>
      </c>
      <c r="L171" s="2">
        <f>SUM(K171+J171)</f>
        <v>261.9788648145687</v>
      </c>
    </row>
    <row r="172" spans="9:14" ht="12.75">
      <c r="I172">
        <f t="shared" si="7"/>
        <v>0</v>
      </c>
      <c r="K172" s="2">
        <f t="shared" si="6"/>
        <v>0</v>
      </c>
      <c r="L172" s="3">
        <f>SUM(L169:L171)</f>
        <v>948.7901103283266</v>
      </c>
      <c r="M172">
        <v>938</v>
      </c>
      <c r="N172" s="2">
        <f>M172-L172</f>
        <v>-10.790110328326591</v>
      </c>
    </row>
    <row r="173" spans="1:12" ht="12.75">
      <c r="A173" t="s">
        <v>311</v>
      </c>
      <c r="B173" t="s">
        <v>15</v>
      </c>
      <c r="C173" t="s">
        <v>312</v>
      </c>
      <c r="D173" t="s">
        <v>313</v>
      </c>
      <c r="E173">
        <v>80</v>
      </c>
      <c r="F173">
        <v>1</v>
      </c>
      <c r="G173">
        <v>286</v>
      </c>
      <c r="H173">
        <v>15</v>
      </c>
      <c r="I173">
        <f t="shared" si="7"/>
        <v>286</v>
      </c>
      <c r="J173">
        <v>329</v>
      </c>
      <c r="K173" s="2">
        <f t="shared" si="6"/>
        <v>3.7864681642961586</v>
      </c>
      <c r="L173" s="2">
        <f>SUM(K173+J173)</f>
        <v>332.78646816429614</v>
      </c>
    </row>
    <row r="174" spans="9:14" ht="12.75">
      <c r="I174">
        <f t="shared" si="7"/>
        <v>0</v>
      </c>
      <c r="K174" s="2">
        <f t="shared" si="6"/>
        <v>0</v>
      </c>
      <c r="L174" s="3">
        <f>SUM(L173)</f>
        <v>332.78646816429614</v>
      </c>
      <c r="M174">
        <v>329</v>
      </c>
      <c r="N174" s="2">
        <f>M174-L174</f>
        <v>-3.7864681642961386</v>
      </c>
    </row>
    <row r="175" spans="1:12" ht="12.75">
      <c r="A175" t="s">
        <v>314</v>
      </c>
      <c r="B175" t="s">
        <v>30</v>
      </c>
      <c r="C175" t="s">
        <v>315</v>
      </c>
      <c r="D175" t="s">
        <v>316</v>
      </c>
      <c r="E175">
        <v>74</v>
      </c>
      <c r="F175">
        <v>1</v>
      </c>
      <c r="G175">
        <v>253</v>
      </c>
      <c r="H175">
        <v>15</v>
      </c>
      <c r="I175">
        <f t="shared" si="7"/>
        <v>253</v>
      </c>
      <c r="J175">
        <v>291</v>
      </c>
      <c r="K175" s="2">
        <f t="shared" si="6"/>
        <v>3.349567991492756</v>
      </c>
      <c r="L175" s="2">
        <f>SUM(K175+J175)</f>
        <v>294.34956799149273</v>
      </c>
    </row>
    <row r="176" spans="1:12" ht="12.75">
      <c r="A176" t="s">
        <v>314</v>
      </c>
      <c r="B176" t="s">
        <v>30</v>
      </c>
      <c r="C176" t="s">
        <v>317</v>
      </c>
      <c r="D176" t="s">
        <v>316</v>
      </c>
      <c r="E176">
        <v>68</v>
      </c>
      <c r="F176">
        <v>1</v>
      </c>
      <c r="G176">
        <v>297</v>
      </c>
      <c r="H176">
        <v>15</v>
      </c>
      <c r="I176">
        <f t="shared" si="7"/>
        <v>297</v>
      </c>
      <c r="J176">
        <v>342</v>
      </c>
      <c r="K176" s="2">
        <f t="shared" si="6"/>
        <v>3.932101555230626</v>
      </c>
      <c r="L176" s="2">
        <f>SUM(K176+J176)</f>
        <v>345.93210155523064</v>
      </c>
    </row>
    <row r="177" spans="1:12" ht="12.75">
      <c r="A177" t="s">
        <v>314</v>
      </c>
      <c r="B177" t="s">
        <v>30</v>
      </c>
      <c r="C177" t="s">
        <v>318</v>
      </c>
      <c r="D177" t="s">
        <v>316</v>
      </c>
      <c r="E177">
        <v>68</v>
      </c>
      <c r="F177">
        <v>1</v>
      </c>
      <c r="G177">
        <v>310</v>
      </c>
      <c r="H177">
        <v>15</v>
      </c>
      <c r="I177">
        <f t="shared" si="7"/>
        <v>310</v>
      </c>
      <c r="J177">
        <v>357</v>
      </c>
      <c r="K177" s="2">
        <f t="shared" si="6"/>
        <v>4.104213744516815</v>
      </c>
      <c r="L177" s="2">
        <f>SUM(K177+J177)</f>
        <v>361.1042137445168</v>
      </c>
    </row>
    <row r="178" spans="1:12" ht="12.75">
      <c r="A178" t="s">
        <v>314</v>
      </c>
      <c r="B178" t="s">
        <v>30</v>
      </c>
      <c r="C178" t="s">
        <v>319</v>
      </c>
      <c r="D178" t="s">
        <v>316</v>
      </c>
      <c r="E178">
        <v>68</v>
      </c>
      <c r="F178">
        <v>1</v>
      </c>
      <c r="G178">
        <v>265</v>
      </c>
      <c r="H178">
        <v>15</v>
      </c>
      <c r="I178">
        <f t="shared" si="7"/>
        <v>265</v>
      </c>
      <c r="J178">
        <v>305</v>
      </c>
      <c r="K178" s="2">
        <f t="shared" si="6"/>
        <v>3.5084407816030843</v>
      </c>
      <c r="L178" s="2">
        <f>SUM(K178+J178)</f>
        <v>308.5084407816031</v>
      </c>
    </row>
    <row r="179" spans="9:14" ht="12.75">
      <c r="I179">
        <f t="shared" si="7"/>
        <v>0</v>
      </c>
      <c r="K179" s="2">
        <f t="shared" si="6"/>
        <v>0</v>
      </c>
      <c r="L179" s="3">
        <f>SUM(L175:L178)</f>
        <v>1309.8943240728431</v>
      </c>
      <c r="M179">
        <v>1295</v>
      </c>
      <c r="N179" s="2">
        <f>M179-L179</f>
        <v>-14.89432407284312</v>
      </c>
    </row>
    <row r="180" spans="1:12" ht="12.75">
      <c r="A180" t="s">
        <v>320</v>
      </c>
      <c r="B180" t="s">
        <v>321</v>
      </c>
      <c r="C180" t="s">
        <v>61</v>
      </c>
      <c r="D180" t="s">
        <v>62</v>
      </c>
      <c r="E180">
        <v>74</v>
      </c>
      <c r="F180">
        <v>1</v>
      </c>
      <c r="G180">
        <v>370</v>
      </c>
      <c r="H180">
        <v>15</v>
      </c>
      <c r="I180">
        <f t="shared" si="7"/>
        <v>370</v>
      </c>
      <c r="J180">
        <v>426</v>
      </c>
      <c r="K180" s="2">
        <f t="shared" si="6"/>
        <v>4.898577695068457</v>
      </c>
      <c r="L180" s="2">
        <f>SUM(K180+J180)</f>
        <v>430.89857769506847</v>
      </c>
    </row>
    <row r="181" spans="9:14" ht="12.75">
      <c r="I181">
        <f t="shared" si="7"/>
        <v>0</v>
      </c>
      <c r="K181" s="2">
        <f t="shared" si="6"/>
        <v>0</v>
      </c>
      <c r="L181" s="3">
        <f>SUM(L180)</f>
        <v>430.89857769506847</v>
      </c>
      <c r="M181">
        <v>426</v>
      </c>
      <c r="N181" s="2">
        <f>M181-L181</f>
        <v>-4.898577695068468</v>
      </c>
    </row>
    <row r="182" spans="1:12" ht="12.75">
      <c r="A182" t="s">
        <v>322</v>
      </c>
      <c r="B182" t="s">
        <v>323</v>
      </c>
      <c r="C182" t="s">
        <v>165</v>
      </c>
      <c r="D182" t="s">
        <v>68</v>
      </c>
      <c r="E182">
        <v>80</v>
      </c>
      <c r="F182">
        <v>2</v>
      </c>
      <c r="G182">
        <v>92</v>
      </c>
      <c r="H182">
        <v>15</v>
      </c>
      <c r="I182">
        <f t="shared" si="7"/>
        <v>184</v>
      </c>
      <c r="J182">
        <v>212</v>
      </c>
      <c r="K182" s="2">
        <f t="shared" si="6"/>
        <v>2.436049448358368</v>
      </c>
      <c r="L182" s="2">
        <f aca="true" t="shared" si="8" ref="L182:L188">SUM(K182+J182)</f>
        <v>214.43604944835838</v>
      </c>
    </row>
    <row r="183" spans="1:12" ht="12.75">
      <c r="A183" t="s">
        <v>322</v>
      </c>
      <c r="B183" t="s">
        <v>324</v>
      </c>
      <c r="C183" t="s">
        <v>325</v>
      </c>
      <c r="D183" t="s">
        <v>68</v>
      </c>
      <c r="E183">
        <v>80</v>
      </c>
      <c r="F183">
        <v>1</v>
      </c>
      <c r="G183">
        <v>320</v>
      </c>
      <c r="H183">
        <v>15</v>
      </c>
      <c r="I183">
        <f t="shared" si="7"/>
        <v>320</v>
      </c>
      <c r="J183">
        <v>368</v>
      </c>
      <c r="K183" s="2">
        <f t="shared" si="6"/>
        <v>4.236607736275422</v>
      </c>
      <c r="L183" s="2">
        <f t="shared" si="8"/>
        <v>372.2366077362754</v>
      </c>
    </row>
    <row r="184" spans="1:12" ht="12.75">
      <c r="A184" t="s">
        <v>322</v>
      </c>
      <c r="B184" t="s">
        <v>170</v>
      </c>
      <c r="C184" t="s">
        <v>111</v>
      </c>
      <c r="D184" t="s">
        <v>53</v>
      </c>
      <c r="E184">
        <v>80</v>
      </c>
      <c r="F184">
        <v>1</v>
      </c>
      <c r="G184">
        <v>154</v>
      </c>
      <c r="H184">
        <v>15</v>
      </c>
      <c r="I184">
        <f t="shared" si="7"/>
        <v>154</v>
      </c>
      <c r="J184">
        <v>178</v>
      </c>
      <c r="K184" s="2">
        <f t="shared" si="6"/>
        <v>2.038867473082547</v>
      </c>
      <c r="L184" s="2">
        <f t="shared" si="8"/>
        <v>180.03886747308255</v>
      </c>
    </row>
    <row r="185" spans="1:12" ht="12.75">
      <c r="A185" t="s">
        <v>322</v>
      </c>
      <c r="B185" t="s">
        <v>39</v>
      </c>
      <c r="C185" t="s">
        <v>40</v>
      </c>
      <c r="D185" t="s">
        <v>326</v>
      </c>
      <c r="E185">
        <v>80</v>
      </c>
      <c r="F185">
        <v>1</v>
      </c>
      <c r="G185">
        <v>137</v>
      </c>
      <c r="H185">
        <v>15</v>
      </c>
      <c r="I185">
        <f t="shared" si="7"/>
        <v>137</v>
      </c>
      <c r="J185">
        <v>158</v>
      </c>
      <c r="K185" s="2">
        <f t="shared" si="6"/>
        <v>1.8137976870929151</v>
      </c>
      <c r="L185" s="2">
        <f t="shared" si="8"/>
        <v>159.81379768709292</v>
      </c>
    </row>
    <row r="186" spans="1:12" ht="12.75">
      <c r="A186" t="s">
        <v>322</v>
      </c>
      <c r="B186" t="s">
        <v>324</v>
      </c>
      <c r="C186" t="s">
        <v>327</v>
      </c>
      <c r="D186" t="s">
        <v>68</v>
      </c>
      <c r="E186">
        <v>80</v>
      </c>
      <c r="F186">
        <v>1</v>
      </c>
      <c r="G186">
        <v>253</v>
      </c>
      <c r="H186">
        <v>15</v>
      </c>
      <c r="I186">
        <f t="shared" si="7"/>
        <v>253</v>
      </c>
      <c r="J186">
        <v>291</v>
      </c>
      <c r="K186" s="2">
        <f t="shared" si="6"/>
        <v>3.349567991492756</v>
      </c>
      <c r="L186" s="2">
        <f t="shared" si="8"/>
        <v>294.34956799149273</v>
      </c>
    </row>
    <row r="187" spans="1:12" ht="12.75">
      <c r="A187" t="s">
        <v>322</v>
      </c>
      <c r="B187" t="s">
        <v>74</v>
      </c>
      <c r="C187" t="s">
        <v>328</v>
      </c>
      <c r="D187" t="s">
        <v>68</v>
      </c>
      <c r="E187">
        <v>80</v>
      </c>
      <c r="F187">
        <v>2</v>
      </c>
      <c r="G187">
        <v>110</v>
      </c>
      <c r="H187">
        <v>15</v>
      </c>
      <c r="I187">
        <f t="shared" si="7"/>
        <v>220</v>
      </c>
      <c r="J187">
        <v>253</v>
      </c>
      <c r="K187" s="2">
        <f t="shared" si="6"/>
        <v>2.9126678186893527</v>
      </c>
      <c r="L187" s="2">
        <f t="shared" si="8"/>
        <v>255.91266781868936</v>
      </c>
    </row>
    <row r="188" spans="1:12" ht="12.75">
      <c r="A188" t="s">
        <v>322</v>
      </c>
      <c r="B188" t="s">
        <v>39</v>
      </c>
      <c r="C188" t="s">
        <v>168</v>
      </c>
      <c r="D188" t="s">
        <v>68</v>
      </c>
      <c r="E188">
        <v>80</v>
      </c>
      <c r="F188">
        <v>1</v>
      </c>
      <c r="G188">
        <v>137</v>
      </c>
      <c r="H188">
        <v>15</v>
      </c>
      <c r="I188">
        <f t="shared" si="7"/>
        <v>137</v>
      </c>
      <c r="J188">
        <v>158</v>
      </c>
      <c r="K188" s="2">
        <f t="shared" si="6"/>
        <v>1.8137976870929151</v>
      </c>
      <c r="L188" s="2">
        <f t="shared" si="8"/>
        <v>159.81379768709292</v>
      </c>
    </row>
    <row r="189" spans="9:14" ht="12.75">
      <c r="I189">
        <f t="shared" si="7"/>
        <v>0</v>
      </c>
      <c r="K189" s="2">
        <f t="shared" si="6"/>
        <v>0</v>
      </c>
      <c r="L189" s="3">
        <f>SUM(L182:L188)</f>
        <v>1636.601355842084</v>
      </c>
      <c r="M189">
        <v>1618</v>
      </c>
      <c r="N189" s="2">
        <f>M189-L189</f>
        <v>-18.601355842084104</v>
      </c>
    </row>
    <row r="190" spans="1:12" ht="12.75">
      <c r="A190" t="s">
        <v>329</v>
      </c>
      <c r="B190" t="s">
        <v>330</v>
      </c>
      <c r="C190" t="s">
        <v>331</v>
      </c>
      <c r="D190" t="s">
        <v>332</v>
      </c>
      <c r="E190">
        <v>80</v>
      </c>
      <c r="F190">
        <v>1</v>
      </c>
      <c r="G190">
        <v>217</v>
      </c>
      <c r="H190">
        <v>15</v>
      </c>
      <c r="I190">
        <f t="shared" si="7"/>
        <v>217</v>
      </c>
      <c r="J190">
        <v>250</v>
      </c>
      <c r="K190" s="2">
        <f t="shared" si="6"/>
        <v>2.8729496211617707</v>
      </c>
      <c r="L190" s="2">
        <f>SUM(K190+J190)</f>
        <v>252.87294962116178</v>
      </c>
    </row>
    <row r="191" spans="1:12" ht="12.75">
      <c r="A191" t="s">
        <v>329</v>
      </c>
      <c r="B191" t="s">
        <v>333</v>
      </c>
      <c r="C191" t="s">
        <v>334</v>
      </c>
      <c r="D191" t="s">
        <v>335</v>
      </c>
      <c r="E191">
        <v>80</v>
      </c>
      <c r="F191">
        <v>1</v>
      </c>
      <c r="G191">
        <v>255</v>
      </c>
      <c r="H191">
        <v>15</v>
      </c>
      <c r="I191">
        <f t="shared" si="7"/>
        <v>255</v>
      </c>
      <c r="J191">
        <v>294</v>
      </c>
      <c r="K191" s="2">
        <f t="shared" si="6"/>
        <v>3.376046789844477</v>
      </c>
      <c r="L191" s="2">
        <f>SUM(K191+J191)</f>
        <v>297.37604678984445</v>
      </c>
    </row>
    <row r="192" spans="9:14" ht="12.75">
      <c r="I192">
        <f t="shared" si="7"/>
        <v>0</v>
      </c>
      <c r="K192" s="2">
        <f t="shared" si="6"/>
        <v>0</v>
      </c>
      <c r="L192" s="3">
        <f>SUM(L190:L191)</f>
        <v>550.2489964110063</v>
      </c>
      <c r="M192">
        <v>544</v>
      </c>
      <c r="N192" s="2">
        <f>M192-L192</f>
        <v>-6.24899641100626</v>
      </c>
    </row>
    <row r="193" spans="1:12" ht="12.75">
      <c r="A193" t="s">
        <v>336</v>
      </c>
      <c r="B193" t="s">
        <v>337</v>
      </c>
      <c r="C193" t="s">
        <v>338</v>
      </c>
      <c r="D193" t="s">
        <v>29</v>
      </c>
      <c r="E193">
        <v>80</v>
      </c>
      <c r="F193">
        <v>1</v>
      </c>
      <c r="G193">
        <v>242</v>
      </c>
      <c r="H193">
        <v>15</v>
      </c>
      <c r="I193">
        <f t="shared" si="7"/>
        <v>242</v>
      </c>
      <c r="J193">
        <v>279</v>
      </c>
      <c r="K193" s="2">
        <f t="shared" si="6"/>
        <v>3.2039346005582883</v>
      </c>
      <c r="L193" s="2">
        <f>SUM(K193+J193)</f>
        <v>282.2039346005583</v>
      </c>
    </row>
    <row r="194" spans="1:12" ht="12.75">
      <c r="A194" t="s">
        <v>336</v>
      </c>
      <c r="B194" t="s">
        <v>339</v>
      </c>
      <c r="C194" t="s">
        <v>178</v>
      </c>
      <c r="D194" t="s">
        <v>29</v>
      </c>
      <c r="E194">
        <v>80</v>
      </c>
      <c r="F194">
        <v>1</v>
      </c>
      <c r="G194">
        <v>380</v>
      </c>
      <c r="H194">
        <v>15</v>
      </c>
      <c r="I194">
        <f t="shared" si="7"/>
        <v>380</v>
      </c>
      <c r="J194">
        <v>437</v>
      </c>
      <c r="K194" s="2">
        <f t="shared" si="6"/>
        <v>5.030971686827064</v>
      </c>
      <c r="L194" s="2">
        <f>SUM(K194+J194)</f>
        <v>442.03097168682706</v>
      </c>
    </row>
    <row r="195" spans="9:14" ht="12.75">
      <c r="I195">
        <f t="shared" si="7"/>
        <v>0</v>
      </c>
      <c r="K195" s="2">
        <f t="shared" si="6"/>
        <v>0</v>
      </c>
      <c r="L195" s="3">
        <f>SUM(L193:L194)</f>
        <v>724.2349062873853</v>
      </c>
      <c r="M195">
        <v>709</v>
      </c>
      <c r="N195" s="2">
        <f>M195-L195</f>
        <v>-15.234906287385343</v>
      </c>
    </row>
    <row r="196" spans="1:12" ht="12.75">
      <c r="A196" t="s">
        <v>340</v>
      </c>
      <c r="B196" t="s">
        <v>341</v>
      </c>
      <c r="C196" t="s">
        <v>342</v>
      </c>
      <c r="D196" t="s">
        <v>41</v>
      </c>
      <c r="E196">
        <v>62</v>
      </c>
      <c r="F196">
        <v>1</v>
      </c>
      <c r="G196">
        <v>270</v>
      </c>
      <c r="H196">
        <v>15</v>
      </c>
      <c r="I196">
        <f t="shared" si="7"/>
        <v>270</v>
      </c>
      <c r="J196">
        <v>311</v>
      </c>
      <c r="K196" s="2">
        <f aca="true" t="shared" si="9" ref="K196:K206">M$216*I196</f>
        <v>3.5746377774823874</v>
      </c>
      <c r="L196" s="2">
        <f>SUM(K196+J196)</f>
        <v>314.5746377774824</v>
      </c>
    </row>
    <row r="197" spans="1:12" ht="12.75">
      <c r="A197" t="s">
        <v>340</v>
      </c>
      <c r="B197" t="s">
        <v>343</v>
      </c>
      <c r="C197" t="s">
        <v>344</v>
      </c>
      <c r="D197" t="s">
        <v>41</v>
      </c>
      <c r="E197">
        <v>74</v>
      </c>
      <c r="F197">
        <v>1</v>
      </c>
      <c r="G197">
        <v>310</v>
      </c>
      <c r="H197">
        <v>15</v>
      </c>
      <c r="I197">
        <f aca="true" t="shared" si="10" ref="I197:I206">G197*F197</f>
        <v>310</v>
      </c>
      <c r="J197">
        <v>357</v>
      </c>
      <c r="K197" s="2">
        <f t="shared" si="9"/>
        <v>4.104213744516815</v>
      </c>
      <c r="L197" s="2">
        <f>SUM(K197+J197)</f>
        <v>361.1042137445168</v>
      </c>
    </row>
    <row r="198" spans="1:12" ht="12.75">
      <c r="A198" t="s">
        <v>340</v>
      </c>
      <c r="B198" t="s">
        <v>345</v>
      </c>
      <c r="C198" t="s">
        <v>64</v>
      </c>
      <c r="D198" t="s">
        <v>41</v>
      </c>
      <c r="E198">
        <v>68</v>
      </c>
      <c r="F198">
        <v>1</v>
      </c>
      <c r="G198">
        <v>265</v>
      </c>
      <c r="H198">
        <v>15</v>
      </c>
      <c r="I198">
        <f t="shared" si="10"/>
        <v>265</v>
      </c>
      <c r="J198">
        <v>305</v>
      </c>
      <c r="K198" s="2">
        <f t="shared" si="9"/>
        <v>3.5084407816030843</v>
      </c>
      <c r="L198" s="2">
        <f>SUM(K198+J198)</f>
        <v>308.5084407816031</v>
      </c>
    </row>
    <row r="199" spans="1:12" ht="12.75">
      <c r="A199" t="s">
        <v>340</v>
      </c>
      <c r="B199" t="s">
        <v>346</v>
      </c>
      <c r="C199" t="s">
        <v>347</v>
      </c>
      <c r="D199" t="s">
        <v>41</v>
      </c>
      <c r="E199">
        <v>62</v>
      </c>
      <c r="F199">
        <v>1</v>
      </c>
      <c r="G199">
        <v>358</v>
      </c>
      <c r="H199">
        <v>15</v>
      </c>
      <c r="I199">
        <f t="shared" si="10"/>
        <v>358</v>
      </c>
      <c r="J199">
        <v>412</v>
      </c>
      <c r="K199" s="2">
        <f t="shared" si="9"/>
        <v>4.739704904958129</v>
      </c>
      <c r="L199" s="2">
        <f>SUM(K199+J199)</f>
        <v>416.7397049049581</v>
      </c>
    </row>
    <row r="200" spans="1:12" ht="12.75">
      <c r="A200" t="s">
        <v>340</v>
      </c>
      <c r="B200" t="s">
        <v>348</v>
      </c>
      <c r="C200" t="s">
        <v>231</v>
      </c>
      <c r="D200" t="s">
        <v>41</v>
      </c>
      <c r="E200">
        <v>74</v>
      </c>
      <c r="F200">
        <v>1</v>
      </c>
      <c r="G200">
        <v>231</v>
      </c>
      <c r="H200">
        <v>15</v>
      </c>
      <c r="I200">
        <f t="shared" si="10"/>
        <v>231</v>
      </c>
      <c r="J200">
        <v>266</v>
      </c>
      <c r="K200" s="2">
        <f t="shared" si="9"/>
        <v>3.0583012096238207</v>
      </c>
      <c r="L200" s="2">
        <f>SUM(K200+J200)</f>
        <v>269.05830120962383</v>
      </c>
    </row>
    <row r="201" spans="9:14" ht="12.75">
      <c r="I201">
        <f t="shared" si="10"/>
        <v>0</v>
      </c>
      <c r="K201" s="2">
        <f t="shared" si="9"/>
        <v>0</v>
      </c>
      <c r="L201" s="3">
        <f>SUM(L196:L200)</f>
        <v>1669.9852984181841</v>
      </c>
      <c r="M201">
        <v>1651</v>
      </c>
      <c r="N201" s="2">
        <f>M201-L201</f>
        <v>-18.98529841818413</v>
      </c>
    </row>
    <row r="202" spans="1:12" ht="12.75">
      <c r="A202" t="s">
        <v>349</v>
      </c>
      <c r="B202" t="s">
        <v>350</v>
      </c>
      <c r="C202" t="s">
        <v>165</v>
      </c>
      <c r="D202" t="s">
        <v>53</v>
      </c>
      <c r="E202">
        <v>110</v>
      </c>
      <c r="F202">
        <v>3</v>
      </c>
      <c r="G202">
        <v>92</v>
      </c>
      <c r="H202">
        <v>15</v>
      </c>
      <c r="I202">
        <f t="shared" si="10"/>
        <v>276</v>
      </c>
      <c r="J202">
        <v>318</v>
      </c>
      <c r="K202" s="2">
        <f t="shared" si="9"/>
        <v>3.654074172537552</v>
      </c>
      <c r="L202" s="2">
        <f>SUM(K202+J202)</f>
        <v>321.65407417253755</v>
      </c>
    </row>
    <row r="203" spans="9:14" ht="12.75">
      <c r="I203">
        <f t="shared" si="10"/>
        <v>0</v>
      </c>
      <c r="K203" s="2">
        <f t="shared" si="9"/>
        <v>0</v>
      </c>
      <c r="L203" s="3">
        <f>SUM(L202)</f>
        <v>321.65407417253755</v>
      </c>
      <c r="M203">
        <v>318</v>
      </c>
      <c r="N203" s="2">
        <f>M203-L203</f>
        <v>-3.6540741725375483</v>
      </c>
    </row>
    <row r="204" spans="1:12" ht="12.75">
      <c r="A204" t="s">
        <v>351</v>
      </c>
      <c r="B204" t="s">
        <v>15</v>
      </c>
      <c r="C204" t="s">
        <v>292</v>
      </c>
      <c r="D204" t="s">
        <v>352</v>
      </c>
      <c r="E204">
        <v>62</v>
      </c>
      <c r="F204">
        <v>1</v>
      </c>
      <c r="G204">
        <v>320</v>
      </c>
      <c r="H204">
        <v>15</v>
      </c>
      <c r="I204">
        <f t="shared" si="10"/>
        <v>320</v>
      </c>
      <c r="J204">
        <v>368</v>
      </c>
      <c r="K204" s="2">
        <f t="shared" si="9"/>
        <v>4.236607736275422</v>
      </c>
      <c r="L204" s="2">
        <f>SUM(K204+J204)</f>
        <v>372.2366077362754</v>
      </c>
    </row>
    <row r="205" spans="1:15" ht="12.75">
      <c r="A205" t="s">
        <v>351</v>
      </c>
      <c r="B205" t="s">
        <v>353</v>
      </c>
      <c r="C205" t="s">
        <v>354</v>
      </c>
      <c r="D205" t="s">
        <v>355</v>
      </c>
      <c r="E205">
        <v>56</v>
      </c>
      <c r="F205">
        <v>1</v>
      </c>
      <c r="G205">
        <v>660</v>
      </c>
      <c r="H205">
        <v>15</v>
      </c>
      <c r="I205">
        <f t="shared" si="10"/>
        <v>660</v>
      </c>
      <c r="J205">
        <v>759</v>
      </c>
      <c r="K205" s="2">
        <f t="shared" si="9"/>
        <v>8.738003456068059</v>
      </c>
      <c r="L205" s="2">
        <f>SUM(K205+J205)</f>
        <v>767.7380034560681</v>
      </c>
      <c r="O205" s="9" t="s">
        <v>365</v>
      </c>
    </row>
    <row r="206" spans="1:12" ht="12.75">
      <c r="A206" t="s">
        <v>351</v>
      </c>
      <c r="B206" t="s">
        <v>15</v>
      </c>
      <c r="C206" t="s">
        <v>356</v>
      </c>
      <c r="D206" t="s">
        <v>357</v>
      </c>
      <c r="E206">
        <v>56</v>
      </c>
      <c r="F206">
        <v>1</v>
      </c>
      <c r="G206">
        <v>242</v>
      </c>
      <c r="H206">
        <v>15</v>
      </c>
      <c r="I206">
        <f t="shared" si="10"/>
        <v>242</v>
      </c>
      <c r="J206">
        <v>279</v>
      </c>
      <c r="K206" s="2">
        <f t="shared" si="9"/>
        <v>3.2039346005582883</v>
      </c>
      <c r="L206" s="2">
        <f>SUM(K206+J206)</f>
        <v>282.2039346005583</v>
      </c>
    </row>
    <row r="207" spans="12:14" ht="12.75">
      <c r="L207" s="3">
        <f>SUM(L204:L206)</f>
        <v>1422.1785457929018</v>
      </c>
      <c r="M207">
        <v>1406</v>
      </c>
      <c r="N207" s="2">
        <f>M207-L207</f>
        <v>-16.178545792901787</v>
      </c>
    </row>
    <row r="210" ht="12.75">
      <c r="K210" s="2">
        <f>SUM(K2:K206)</f>
        <v>500.95238601621685</v>
      </c>
    </row>
    <row r="216" spans="9:13" ht="12.75">
      <c r="I216" s="6"/>
      <c r="J216" s="6">
        <v>37615</v>
      </c>
      <c r="K216" s="6"/>
      <c r="L216" s="6">
        <v>498</v>
      </c>
      <c r="M216" s="6">
        <f>L216/J216</f>
        <v>0.013239399175860695</v>
      </c>
    </row>
    <row r="217" spans="9:13" ht="12.75">
      <c r="I217" s="6"/>
      <c r="J217" s="6"/>
      <c r="K217" s="6"/>
      <c r="L217" s="6"/>
      <c r="M217" s="6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Ирина</cp:lastModifiedBy>
  <dcterms:created xsi:type="dcterms:W3CDTF">2013-12-19T08:51:04Z</dcterms:created>
  <dcterms:modified xsi:type="dcterms:W3CDTF">2013-12-25T16:14:39Z</dcterms:modified>
  <cp:category/>
  <cp:version/>
  <cp:contentType/>
  <cp:contentStatus/>
</cp:coreProperties>
</file>