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7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<sst xmlns="http://schemas.openxmlformats.org/spreadsheetml/2006/main" count="55" uniqueCount="40">
  <si>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CL127141</t>
  </si>
  <si>
    <t>Пчельникова</t>
  </si>
  <si>
    <t>365013705_MW</t>
  </si>
  <si>
    <t>НатальяM2</t>
  </si>
  <si>
    <t>2575/4C   Odeon Light хром/венге Потолочный светильник  G9 4*40W Humber</t>
  </si>
  <si>
    <t>2575/1W   Odeon Light хром/венге Бра c выкл  G9 40W Humber</t>
  </si>
  <si>
    <t>Абсент</t>
  </si>
  <si>
    <t>1054-31</t>
  </si>
  <si>
    <t>NT810-14</t>
  </si>
  <si>
    <t>LSN-8017-03</t>
  </si>
  <si>
    <t>Тасюля</t>
  </si>
  <si>
    <t>Бася87</t>
  </si>
  <si>
    <t>deep red</t>
  </si>
  <si>
    <t>5096-43</t>
  </si>
  <si>
    <t>5096-11</t>
  </si>
  <si>
    <t>2533/1W   Odeon Light бел/хрусталь/абажур цветн Бра c выкл  E14 40W Lamena</t>
  </si>
  <si>
    <t>388-007-01</t>
  </si>
  <si>
    <t>2180/4C   Odeon Light хром/алюм/хрyст декор Люстра потолочн G9 4*40W Marta</t>
  </si>
  <si>
    <t>2180/1W   Odeon Light хром/алюм/хрyст декор Бра с выкл G9 40W Marta</t>
  </si>
  <si>
    <t>Панацея</t>
  </si>
  <si>
    <t>CL127311</t>
  </si>
  <si>
    <t>CL125311</t>
  </si>
  <si>
    <t>CL125161</t>
  </si>
  <si>
    <t>Ekaterina1</t>
  </si>
  <si>
    <t>1998/1T   Odeon Light син металлик Н/лампа E27 60W Costа</t>
  </si>
  <si>
    <t>H@ppy</t>
  </si>
  <si>
    <t>100190 LOUISIANNA  Подвес черный хром/черный</t>
  </si>
  <si>
    <t>ник</t>
  </si>
  <si>
    <t>арт</t>
  </si>
  <si>
    <t>количество</t>
  </si>
  <si>
    <t>цена</t>
  </si>
  <si>
    <t>итого</t>
  </si>
  <si>
    <t xml:space="preserve">сумма </t>
  </si>
  <si>
    <t>Лёкка</t>
  </si>
  <si>
    <t>256028501_MW</t>
  </si>
  <si>
    <t>256018603_MW</t>
  </si>
  <si>
    <t>оплата</t>
  </si>
  <si>
    <t>тр в кг</t>
  </si>
  <si>
    <t>трансп-е</t>
  </si>
  <si>
    <t>долг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</si>
</sst>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20" fillId="22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4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2" fillId="22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3" xfId="0" applyFont="1" applyFill="1" applyBorder="1" applyAlignment="1">
      <alignment horizontal="left" wrapText="1" readingOrder="1"/>
    </xf>
    <xf numFmtId="0" fontId="22" fillId="0" borderId="14" xfId="0" applyFont="1" applyFill="1" applyBorder="1" applyAlignment="1">
      <alignment horizontal="left" wrapText="1" readingOrder="1"/>
    </xf>
    <xf numFmtId="0" fontId="21" fillId="0" borderId="0" xfId="0" applyFont="1" applyFill="1" applyAlignment="1">
      <alignment wrapText="1"/>
    </xf>
    <xf numFmtId="0" fontId="0" fillId="0" borderId="10" xfId="0" applyFill="1" applyBorder="1" applyAlignment="1">
      <alignment vertical="center" wrapText="1"/>
    </xf>
    <xf numFmtId="0" fontId="20" fillId="22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vertical="center" wrapText="1"/>
    </xf>
    <xf numFmtId="1" fontId="24" fillId="22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L1" sqref="L1:L16384"/>
    </sheetView>
  </sheetViews>
  <sheetFormatPr defaultColWidth="17.140625" defaultRowHeight="12.75" customHeight="1"/>
  <cols>
    <col min="1" max="1" width="17.140625" style="14" customWidth="1"/>
    <col min="2" max="2" width="17.140625" style="22" customWidth="1"/>
    <col min="3" max="3" width="9.28125" style="2" customWidth="1"/>
    <col min="4" max="4" width="8.8515625" style="22" customWidth="1"/>
    <col min="5" max="5" width="7.57421875" style="22" customWidth="1"/>
    <col min="6" max="6" width="9.57421875" style="22" customWidth="1"/>
    <col min="7" max="10" width="8.7109375" style="22" customWidth="1"/>
    <col min="11" max="11" width="10.421875" style="22" customWidth="1"/>
    <col min="12" max="12" width="17.140625" style="31" customWidth="1"/>
    <col min="13" max="16384" width="17.140625" style="2" customWidth="1"/>
  </cols>
  <sheetData>
    <row r="1" spans="1:12" s="1" customFormat="1" ht="12.75" customHeight="1">
      <c r="A1" s="8" t="s">
        <v>27</v>
      </c>
      <c r="B1" s="15" t="s">
        <v>28</v>
      </c>
      <c r="C1" s="1" t="s">
        <v>29</v>
      </c>
      <c r="D1" s="15" t="s">
        <v>30</v>
      </c>
      <c r="E1" s="15" t="s">
        <v>31</v>
      </c>
      <c r="F1" s="15" t="s">
        <v>32</v>
      </c>
      <c r="G1" s="15">
        <v>0</v>
      </c>
      <c r="H1" s="15" t="s">
        <v>37</v>
      </c>
      <c r="I1" s="15" t="s">
        <v>38</v>
      </c>
      <c r="J1" s="15" t="s">
        <v>31</v>
      </c>
      <c r="K1" s="15" t="s">
        <v>36</v>
      </c>
      <c r="L1" s="27" t="s">
        <v>39</v>
      </c>
    </row>
    <row r="2" spans="1:12" s="4" customFormat="1" ht="12.75" customHeight="1">
      <c r="A2" s="10" t="s">
        <v>1</v>
      </c>
      <c r="B2" s="18" t="s">
        <v>2</v>
      </c>
      <c r="C2" s="4">
        <v>1</v>
      </c>
      <c r="D2" s="18">
        <v>1318</v>
      </c>
      <c r="E2" s="18">
        <f>C2*D2</f>
        <v>1318</v>
      </c>
      <c r="F2" s="18">
        <f>E2</f>
        <v>1318</v>
      </c>
      <c r="G2" s="18">
        <f>F2*1.15</f>
        <v>1515.6999999999998</v>
      </c>
      <c r="H2" s="18">
        <v>1.1</v>
      </c>
      <c r="I2" s="18">
        <f>H1:H2*45</f>
        <v>49.50000000000001</v>
      </c>
      <c r="J2" s="18">
        <f>I2+G2</f>
        <v>1565.1999999999998</v>
      </c>
      <c r="K2" s="18">
        <v>1515.7</v>
      </c>
      <c r="L2" s="28">
        <v>50</v>
      </c>
    </row>
    <row r="3" spans="1:12" s="3" customFormat="1" ht="12.75" customHeight="1">
      <c r="A3" s="9" t="s">
        <v>6</v>
      </c>
      <c r="B3" s="16" t="s">
        <v>7</v>
      </c>
      <c r="C3" s="3">
        <v>2</v>
      </c>
      <c r="D3" s="16">
        <v>1548</v>
      </c>
      <c r="E3" s="16">
        <f aca="true" t="shared" si="0" ref="E3:E25">C3*D3</f>
        <v>3096</v>
      </c>
      <c r="F3" s="16"/>
      <c r="G3" s="16"/>
      <c r="H3" s="16">
        <v>4</v>
      </c>
      <c r="I3" s="16">
        <f>H2:H3*45</f>
        <v>180</v>
      </c>
      <c r="J3" s="16"/>
      <c r="K3" s="16"/>
      <c r="L3" s="29"/>
    </row>
    <row r="4" spans="1:12" s="3" customFormat="1" ht="12.75" customHeight="1">
      <c r="A4" s="9" t="s">
        <v>6</v>
      </c>
      <c r="B4" s="16" t="s">
        <v>8</v>
      </c>
      <c r="C4" s="3">
        <v>1</v>
      </c>
      <c r="D4" s="16">
        <v>3166</v>
      </c>
      <c r="E4" s="16">
        <f t="shared" si="0"/>
        <v>3166</v>
      </c>
      <c r="F4" s="16"/>
      <c r="G4" s="16"/>
      <c r="H4" s="16">
        <v>2.5</v>
      </c>
      <c r="I4" s="16">
        <v>113</v>
      </c>
      <c r="J4" s="16"/>
      <c r="K4" s="16"/>
      <c r="L4" s="29"/>
    </row>
    <row r="5" spans="1:12" s="3" customFormat="1" ht="12.75" customHeight="1">
      <c r="A5" s="9" t="s">
        <v>6</v>
      </c>
      <c r="B5" s="16" t="s">
        <v>9</v>
      </c>
      <c r="C5" s="3">
        <v>1</v>
      </c>
      <c r="D5" s="16">
        <v>493</v>
      </c>
      <c r="E5" s="16">
        <f t="shared" si="0"/>
        <v>493</v>
      </c>
      <c r="F5" s="16">
        <v>6755</v>
      </c>
      <c r="G5" s="16">
        <f>F5*1.1</f>
        <v>7430.500000000001</v>
      </c>
      <c r="H5" s="16">
        <v>1</v>
      </c>
      <c r="I5" s="16">
        <f>H4:H5*45</f>
        <v>45</v>
      </c>
      <c r="J5" s="16">
        <v>7818</v>
      </c>
      <c r="K5" s="16">
        <v>7430.5</v>
      </c>
      <c r="L5" s="29">
        <f>J5-K5</f>
        <v>387.5</v>
      </c>
    </row>
    <row r="6" spans="1:12" s="4" customFormat="1" ht="12.75" customHeight="1">
      <c r="A6" s="10" t="s">
        <v>10</v>
      </c>
      <c r="B6" s="17">
        <v>369525</v>
      </c>
      <c r="C6" s="4">
        <v>6</v>
      </c>
      <c r="D6" s="18">
        <v>316</v>
      </c>
      <c r="E6" s="23">
        <f t="shared" si="0"/>
        <v>1896</v>
      </c>
      <c r="F6" s="18"/>
      <c r="G6" s="18"/>
      <c r="H6" s="18">
        <v>1.8</v>
      </c>
      <c r="I6" s="18">
        <f>H5:H6*45</f>
        <v>81</v>
      </c>
      <c r="J6" s="18"/>
      <c r="K6" s="18"/>
      <c r="L6" s="28"/>
    </row>
    <row r="7" spans="1:12" s="4" customFormat="1" ht="12.75" customHeight="1">
      <c r="A7" s="10" t="s">
        <v>10</v>
      </c>
      <c r="B7" s="18">
        <v>456002</v>
      </c>
      <c r="C7" s="4">
        <v>8</v>
      </c>
      <c r="D7" s="18">
        <v>35</v>
      </c>
      <c r="E7" s="23">
        <f t="shared" si="0"/>
        <v>280</v>
      </c>
      <c r="F7" s="18">
        <v>2176</v>
      </c>
      <c r="G7" s="18">
        <f>F7*1.15</f>
        <v>2502.3999999999996</v>
      </c>
      <c r="H7" s="18">
        <v>0.1</v>
      </c>
      <c r="I7" s="18">
        <v>5</v>
      </c>
      <c r="J7" s="18">
        <v>2588</v>
      </c>
      <c r="K7" s="18">
        <v>2502</v>
      </c>
      <c r="L7" s="28">
        <f>J7-K7</f>
        <v>86</v>
      </c>
    </row>
    <row r="8" spans="1:12" s="3" customFormat="1" ht="12.75" customHeight="1">
      <c r="A8" s="9" t="s">
        <v>11</v>
      </c>
      <c r="B8" s="16">
        <v>369593</v>
      </c>
      <c r="C8" s="3">
        <v>5</v>
      </c>
      <c r="D8" s="16">
        <v>202</v>
      </c>
      <c r="E8" s="16">
        <f t="shared" si="0"/>
        <v>1010</v>
      </c>
      <c r="F8" s="16"/>
      <c r="G8" s="16"/>
      <c r="H8" s="16">
        <f>0.3*5</f>
        <v>1.5</v>
      </c>
      <c r="I8" s="16">
        <v>68</v>
      </c>
      <c r="J8" s="16"/>
      <c r="K8" s="16"/>
      <c r="L8" s="29"/>
    </row>
    <row r="9" spans="1:12" s="3" customFormat="1" ht="12.75" customHeight="1">
      <c r="A9" s="9" t="s">
        <v>11</v>
      </c>
      <c r="B9" s="16">
        <v>369606</v>
      </c>
      <c r="C9" s="3">
        <v>10</v>
      </c>
      <c r="D9" s="16">
        <v>163</v>
      </c>
      <c r="E9" s="16">
        <f t="shared" si="0"/>
        <v>1630</v>
      </c>
      <c r="F9" s="16">
        <v>2640</v>
      </c>
      <c r="G9" s="16">
        <f>F9*1.15</f>
        <v>3035.9999999999995</v>
      </c>
      <c r="H9" s="16">
        <v>2</v>
      </c>
      <c r="I9" s="16">
        <f>H8:H9*45</f>
        <v>90</v>
      </c>
      <c r="J9" s="16">
        <v>3194</v>
      </c>
      <c r="K9" s="16">
        <v>3036</v>
      </c>
      <c r="L9" s="29">
        <f>J9-K9</f>
        <v>158</v>
      </c>
    </row>
    <row r="10" spans="1:12" s="4" customFormat="1" ht="12.75" customHeight="1">
      <c r="A10" s="10" t="s">
        <v>12</v>
      </c>
      <c r="B10" s="18" t="s">
        <v>13</v>
      </c>
      <c r="C10" s="4">
        <v>1</v>
      </c>
      <c r="D10" s="18">
        <v>3140</v>
      </c>
      <c r="E10" s="23">
        <f t="shared" si="0"/>
        <v>3140</v>
      </c>
      <c r="F10" s="18"/>
      <c r="G10" s="18"/>
      <c r="H10" s="18">
        <v>4</v>
      </c>
      <c r="I10" s="18">
        <v>180</v>
      </c>
      <c r="J10" s="18"/>
      <c r="K10" s="18"/>
      <c r="L10" s="28"/>
    </row>
    <row r="11" spans="1:12" s="4" customFormat="1" ht="12.75" customHeight="1">
      <c r="A11" s="10" t="s">
        <v>12</v>
      </c>
      <c r="B11" s="18" t="s">
        <v>14</v>
      </c>
      <c r="C11" s="4">
        <v>1</v>
      </c>
      <c r="D11" s="18">
        <v>949</v>
      </c>
      <c r="E11" s="23">
        <f t="shared" si="0"/>
        <v>949</v>
      </c>
      <c r="F11" s="18"/>
      <c r="G11" s="18"/>
      <c r="H11" s="18">
        <v>0.7</v>
      </c>
      <c r="I11" s="18">
        <v>32</v>
      </c>
      <c r="J11" s="18"/>
      <c r="K11" s="18"/>
      <c r="L11" s="28"/>
    </row>
    <row r="12" spans="1:12" s="4" customFormat="1" ht="12.75" customHeight="1">
      <c r="A12" s="10" t="s">
        <v>12</v>
      </c>
      <c r="B12" s="18" t="s">
        <v>15</v>
      </c>
      <c r="C12" s="4">
        <v>3</v>
      </c>
      <c r="D12" s="18">
        <v>761</v>
      </c>
      <c r="E12" s="23">
        <f t="shared" si="0"/>
        <v>2283</v>
      </c>
      <c r="F12" s="18"/>
      <c r="G12" s="18"/>
      <c r="H12" s="18">
        <f>0.7*3</f>
        <v>2.0999999999999996</v>
      </c>
      <c r="I12" s="18">
        <v>95</v>
      </c>
      <c r="J12" s="18"/>
      <c r="K12" s="18"/>
      <c r="L12" s="28"/>
    </row>
    <row r="13" spans="1:12" s="4" customFormat="1" ht="12.75" customHeight="1">
      <c r="A13" s="10" t="s">
        <v>12</v>
      </c>
      <c r="B13" s="18" t="s">
        <v>16</v>
      </c>
      <c r="C13" s="4">
        <v>1</v>
      </c>
      <c r="D13" s="18">
        <v>1255</v>
      </c>
      <c r="E13" s="18">
        <f t="shared" si="0"/>
        <v>1255</v>
      </c>
      <c r="F13" s="18">
        <v>7627</v>
      </c>
      <c r="G13" s="18">
        <f>F13*1.1</f>
        <v>8389.7</v>
      </c>
      <c r="H13" s="18"/>
      <c r="I13" s="18">
        <f>H12:H13*45</f>
        <v>0</v>
      </c>
      <c r="J13" s="18">
        <f>8696-1381</f>
        <v>7315</v>
      </c>
      <c r="K13" s="18">
        <v>8500</v>
      </c>
      <c r="L13" s="28">
        <f>J13-K13</f>
        <v>-1185</v>
      </c>
    </row>
    <row r="14" spans="1:12" s="5" customFormat="1" ht="12.75" customHeight="1">
      <c r="A14" s="11" t="s">
        <v>3</v>
      </c>
      <c r="B14" s="19" t="s">
        <v>4</v>
      </c>
      <c r="C14" s="5">
        <v>1</v>
      </c>
      <c r="D14" s="19">
        <v>3881</v>
      </c>
      <c r="E14" s="19">
        <f>C14*D14</f>
        <v>3881</v>
      </c>
      <c r="F14" s="19"/>
      <c r="G14" s="19"/>
      <c r="H14" s="19">
        <v>5.5</v>
      </c>
      <c r="I14" s="18">
        <v>248</v>
      </c>
      <c r="J14" s="19"/>
      <c r="K14" s="19"/>
      <c r="L14" s="28"/>
    </row>
    <row r="15" spans="1:12" s="5" customFormat="1" ht="12.75" customHeight="1">
      <c r="A15" s="11" t="s">
        <v>3</v>
      </c>
      <c r="B15" s="19" t="s">
        <v>5</v>
      </c>
      <c r="C15" s="5">
        <v>2</v>
      </c>
      <c r="D15" s="19">
        <v>1496</v>
      </c>
      <c r="E15" s="19">
        <f>C15*D15</f>
        <v>2992</v>
      </c>
      <c r="F15" s="19"/>
      <c r="G15" s="19"/>
      <c r="H15" s="19">
        <v>1.6</v>
      </c>
      <c r="I15" s="18">
        <v>72</v>
      </c>
      <c r="J15" s="19"/>
      <c r="K15" s="19"/>
      <c r="L15" s="28"/>
    </row>
    <row r="16" spans="1:12" s="5" customFormat="1" ht="12.75" customHeight="1">
      <c r="A16" s="11" t="s">
        <v>3</v>
      </c>
      <c r="B16" s="19" t="s">
        <v>17</v>
      </c>
      <c r="C16" s="5">
        <v>1</v>
      </c>
      <c r="D16" s="19">
        <v>4082</v>
      </c>
      <c r="E16" s="19">
        <f t="shared" si="0"/>
        <v>4082</v>
      </c>
      <c r="F16" s="19"/>
      <c r="G16" s="19"/>
      <c r="H16" s="19">
        <v>36.8</v>
      </c>
      <c r="I16" s="18">
        <v>1656</v>
      </c>
      <c r="J16" s="19"/>
      <c r="K16" s="19"/>
      <c r="L16" s="28"/>
    </row>
    <row r="17" spans="1:12" s="5" customFormat="1" ht="12.75" customHeight="1">
      <c r="A17" s="11" t="s">
        <v>3</v>
      </c>
      <c r="B17" s="19" t="s">
        <v>18</v>
      </c>
      <c r="C17" s="5">
        <v>2</v>
      </c>
      <c r="D17" s="19">
        <v>1078</v>
      </c>
      <c r="E17" s="19">
        <f t="shared" si="0"/>
        <v>2156</v>
      </c>
      <c r="F17" s="19">
        <v>13111</v>
      </c>
      <c r="G17" s="19">
        <v>14422</v>
      </c>
      <c r="H17" s="19">
        <v>1.8</v>
      </c>
      <c r="I17" s="18">
        <v>81</v>
      </c>
      <c r="J17" s="19">
        <v>14994</v>
      </c>
      <c r="K17" s="19">
        <v>14422</v>
      </c>
      <c r="L17" s="28">
        <f>J17-K17</f>
        <v>572</v>
      </c>
    </row>
    <row r="18" spans="1:12" s="3" customFormat="1" ht="12.75" customHeight="1">
      <c r="A18" s="9" t="s">
        <v>19</v>
      </c>
      <c r="B18" s="16" t="s">
        <v>20</v>
      </c>
      <c r="C18" s="3">
        <v>2</v>
      </c>
      <c r="D18" s="16">
        <v>808</v>
      </c>
      <c r="E18" s="16">
        <f t="shared" si="0"/>
        <v>1616</v>
      </c>
      <c r="F18" s="16"/>
      <c r="G18" s="16"/>
      <c r="H18" s="16">
        <v>1.6</v>
      </c>
      <c r="I18" s="16">
        <v>72</v>
      </c>
      <c r="J18" s="16"/>
      <c r="K18" s="16"/>
      <c r="L18" s="29"/>
    </row>
    <row r="19" spans="1:12" s="3" customFormat="1" ht="12.75" customHeight="1">
      <c r="A19" s="9" t="s">
        <v>19</v>
      </c>
      <c r="B19" s="16" t="s">
        <v>0</v>
      </c>
      <c r="C19" s="3">
        <v>1</v>
      </c>
      <c r="D19" s="16">
        <v>3251</v>
      </c>
      <c r="E19" s="16">
        <f t="shared" si="0"/>
        <v>3251</v>
      </c>
      <c r="F19" s="16"/>
      <c r="G19" s="16"/>
      <c r="H19" s="16">
        <v>4.4</v>
      </c>
      <c r="I19" s="16">
        <v>198</v>
      </c>
      <c r="J19" s="16"/>
      <c r="K19" s="16"/>
      <c r="L19" s="29"/>
    </row>
    <row r="20" spans="1:12" s="3" customFormat="1" ht="12.75" customHeight="1">
      <c r="A20" s="9" t="s">
        <v>19</v>
      </c>
      <c r="B20" s="16" t="s">
        <v>21</v>
      </c>
      <c r="C20" s="3">
        <v>2</v>
      </c>
      <c r="D20" s="16">
        <v>645</v>
      </c>
      <c r="E20" s="16">
        <f t="shared" si="0"/>
        <v>1290</v>
      </c>
      <c r="F20" s="16"/>
      <c r="G20" s="16"/>
      <c r="H20" s="16">
        <v>1.4</v>
      </c>
      <c r="I20" s="16">
        <v>63</v>
      </c>
      <c r="J20" s="16"/>
      <c r="K20" s="16"/>
      <c r="L20" s="29"/>
    </row>
    <row r="21" spans="1:12" s="3" customFormat="1" ht="12.75" customHeight="1">
      <c r="A21" s="9" t="s">
        <v>19</v>
      </c>
      <c r="B21" s="16" t="s">
        <v>22</v>
      </c>
      <c r="C21" s="3">
        <v>1</v>
      </c>
      <c r="D21" s="16">
        <v>3576</v>
      </c>
      <c r="E21" s="16">
        <f t="shared" si="0"/>
        <v>3576</v>
      </c>
      <c r="F21" s="16">
        <v>9733</v>
      </c>
      <c r="G21" s="16">
        <f>F21*1.1</f>
        <v>10706.300000000001</v>
      </c>
      <c r="H21" s="16">
        <v>5</v>
      </c>
      <c r="I21" s="16">
        <v>225</v>
      </c>
      <c r="J21" s="16">
        <v>11261</v>
      </c>
      <c r="K21" s="16">
        <v>10707</v>
      </c>
      <c r="L21" s="29">
        <f>J21-K21</f>
        <v>554</v>
      </c>
    </row>
    <row r="22" spans="1:12" s="4" customFormat="1" ht="12.75" customHeight="1">
      <c r="A22" s="10" t="s">
        <v>23</v>
      </c>
      <c r="B22" s="18" t="s">
        <v>24</v>
      </c>
      <c r="C22" s="4">
        <v>1</v>
      </c>
      <c r="D22" s="18">
        <v>562</v>
      </c>
      <c r="E22" s="18">
        <f t="shared" si="0"/>
        <v>562</v>
      </c>
      <c r="F22" s="18">
        <v>562</v>
      </c>
      <c r="G22" s="24">
        <f>F22*1.15</f>
        <v>646.3</v>
      </c>
      <c r="H22" s="24">
        <v>0.6</v>
      </c>
      <c r="I22" s="18">
        <v>27</v>
      </c>
      <c r="J22" s="24">
        <v>673</v>
      </c>
      <c r="K22" s="18">
        <v>646</v>
      </c>
      <c r="L22" s="28">
        <f>J22-K22</f>
        <v>27</v>
      </c>
    </row>
    <row r="23" spans="1:12" s="3" customFormat="1" ht="12.75" customHeight="1" thickBot="1">
      <c r="A23" s="9" t="s">
        <v>25</v>
      </c>
      <c r="B23" s="16" t="s">
        <v>26</v>
      </c>
      <c r="C23" s="3">
        <v>3</v>
      </c>
      <c r="D23" s="16">
        <v>1605</v>
      </c>
      <c r="E23" s="16">
        <f t="shared" si="0"/>
        <v>4815</v>
      </c>
      <c r="F23" s="16">
        <v>4815</v>
      </c>
      <c r="G23" s="16">
        <f>F23*1.1</f>
        <v>5296.5</v>
      </c>
      <c r="H23" s="16">
        <v>2.1</v>
      </c>
      <c r="I23" s="16">
        <v>95</v>
      </c>
      <c r="J23" s="16">
        <v>5392</v>
      </c>
      <c r="K23" s="16">
        <v>5269.5</v>
      </c>
      <c r="L23" s="29">
        <f>J23-K23</f>
        <v>122.5</v>
      </c>
    </row>
    <row r="24" spans="1:12" s="4" customFormat="1" ht="12.75" customHeight="1" thickBot="1">
      <c r="A24" s="12" t="s">
        <v>33</v>
      </c>
      <c r="B24" s="20" t="s">
        <v>34</v>
      </c>
      <c r="C24" s="6">
        <v>1</v>
      </c>
      <c r="D24" s="25">
        <v>701</v>
      </c>
      <c r="E24" s="23">
        <f t="shared" si="0"/>
        <v>701</v>
      </c>
      <c r="F24" s="18"/>
      <c r="G24" s="18"/>
      <c r="H24" s="18">
        <v>0.8</v>
      </c>
      <c r="I24" s="18">
        <v>36</v>
      </c>
      <c r="J24" s="18"/>
      <c r="K24" s="18"/>
      <c r="L24" s="28"/>
    </row>
    <row r="25" spans="1:12" s="4" customFormat="1" ht="12" customHeight="1" thickBot="1">
      <c r="A25" s="13" t="s">
        <v>33</v>
      </c>
      <c r="B25" s="21" t="s">
        <v>35</v>
      </c>
      <c r="C25" s="7">
        <v>1</v>
      </c>
      <c r="D25" s="26">
        <v>1875</v>
      </c>
      <c r="E25" s="23">
        <f t="shared" si="0"/>
        <v>1875</v>
      </c>
      <c r="F25" s="18">
        <v>2576</v>
      </c>
      <c r="G25" s="18">
        <f>F25*1.1</f>
        <v>2833.6000000000004</v>
      </c>
      <c r="H25" s="18">
        <v>2.5</v>
      </c>
      <c r="I25" s="18">
        <v>113</v>
      </c>
      <c r="J25" s="18">
        <v>2983</v>
      </c>
      <c r="K25" s="18">
        <v>2834</v>
      </c>
      <c r="L25" s="28">
        <f>J25-K25</f>
        <v>149</v>
      </c>
    </row>
    <row r="26" spans="1:12" s="3" customFormat="1" ht="12.75" customHeight="1">
      <c r="A26" s="9"/>
      <c r="B26" s="16"/>
      <c r="D26" s="16"/>
      <c r="E26" s="16">
        <f aca="true" t="shared" si="1" ref="E26:E32">C26*D26</f>
        <v>0</v>
      </c>
      <c r="F26" s="16"/>
      <c r="G26" s="16"/>
      <c r="H26" s="16"/>
      <c r="I26" s="16"/>
      <c r="J26" s="16"/>
      <c r="K26" s="16"/>
      <c r="L26" s="29"/>
    </row>
    <row r="27" spans="1:12" s="4" customFormat="1" ht="12.75" customHeight="1">
      <c r="A27" s="10"/>
      <c r="B27" s="18"/>
      <c r="D27" s="18"/>
      <c r="E27" s="18">
        <f t="shared" si="1"/>
        <v>0</v>
      </c>
      <c r="F27" s="18"/>
      <c r="G27" s="18"/>
      <c r="H27" s="18"/>
      <c r="I27" s="18"/>
      <c r="J27" s="18"/>
      <c r="K27" s="18"/>
      <c r="L27" s="30"/>
    </row>
    <row r="28" spans="1:12" s="4" customFormat="1" ht="12.75" customHeight="1">
      <c r="A28" s="10"/>
      <c r="B28" s="18"/>
      <c r="D28" s="18"/>
      <c r="E28" s="18">
        <f t="shared" si="1"/>
        <v>0</v>
      </c>
      <c r="F28" s="18"/>
      <c r="G28" s="18"/>
      <c r="H28" s="18"/>
      <c r="I28" s="18"/>
      <c r="J28" s="18"/>
      <c r="K28" s="18"/>
      <c r="L28" s="30"/>
    </row>
    <row r="29" spans="1:12" s="1" customFormat="1" ht="12.75" customHeight="1">
      <c r="A29" s="8"/>
      <c r="B29" s="15"/>
      <c r="D29" s="15"/>
      <c r="E29" s="15">
        <f t="shared" si="1"/>
        <v>0</v>
      </c>
      <c r="F29" s="15"/>
      <c r="G29" s="15"/>
      <c r="H29" s="15"/>
      <c r="I29" s="15"/>
      <c r="J29" s="15"/>
      <c r="K29" s="15"/>
      <c r="L29" s="27"/>
    </row>
    <row r="30" spans="1:12" s="1" customFormat="1" ht="12.75" customHeight="1">
      <c r="A30" s="8"/>
      <c r="B30" s="15"/>
      <c r="D30" s="15"/>
      <c r="E30" s="15">
        <f t="shared" si="1"/>
        <v>0</v>
      </c>
      <c r="F30" s="15"/>
      <c r="G30" s="15"/>
      <c r="H30" s="15"/>
      <c r="I30" s="15"/>
      <c r="J30" s="15"/>
      <c r="K30" s="15"/>
      <c r="L30" s="27"/>
    </row>
    <row r="31" spans="1:12" s="1" customFormat="1" ht="12.75" customHeight="1">
      <c r="A31" s="8"/>
      <c r="B31" s="15"/>
      <c r="D31" s="15"/>
      <c r="E31" s="15">
        <f t="shared" si="1"/>
        <v>0</v>
      </c>
      <c r="F31" s="15"/>
      <c r="G31" s="15"/>
      <c r="H31" s="15"/>
      <c r="I31" s="15"/>
      <c r="J31" s="15"/>
      <c r="K31" s="15"/>
      <c r="L31" s="27"/>
    </row>
    <row r="32" spans="1:12" s="1" customFormat="1" ht="12.75" customHeight="1">
      <c r="A32" s="8"/>
      <c r="B32" s="15"/>
      <c r="D32" s="15"/>
      <c r="E32" s="15">
        <f t="shared" si="1"/>
        <v>0</v>
      </c>
      <c r="F32" s="15"/>
      <c r="G32" s="15"/>
      <c r="H32" s="15"/>
      <c r="I32" s="15"/>
      <c r="J32" s="15"/>
      <c r="K32" s="15"/>
      <c r="L32" s="27"/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I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2013-09-11T14:32:39Z</cp:lastPrinted>
  <dcterms:created xsi:type="dcterms:W3CDTF">2013-08-26T07:19:03Z</dcterms:created>
  <dcterms:modified xsi:type="dcterms:W3CDTF">2013-09-12T08:57:17Z</dcterms:modified>
  <cp:category/>
  <cp:version/>
  <cp:contentType/>
  <cp:contentStatus/>
</cp:coreProperties>
</file>