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70" windowWidth="20805" windowHeight="11475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<sst xmlns="http://schemas.openxmlformats.org/spreadsheetml/2006/main" count="46" uniqueCount="39">
  <si>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LSA-0606-03</t>
  </si>
  <si>
    <t>2281/5   Odeon Light цветн Люстра E14 4*40W Dream</t>
  </si>
  <si>
    <t>2281/1W   Odeon Light цветн Бра c выкл E14 40W Dream</t>
  </si>
  <si>
    <t>2281/1T   Odeon Light цветн Н/лампа E14 40W Dream</t>
  </si>
  <si>
    <t>343-502-02</t>
  </si>
  <si>
    <t>CL305161 Орион Хром+Розовый Св-к Люстра</t>
  </si>
  <si>
    <t>2459/5   Odeon Light бронза Люстра  E27 5*60W Kika</t>
  </si>
  <si>
    <t>2016\1w</t>
  </si>
  <si>
    <t>арт</t>
  </si>
  <si>
    <t>кол-во</t>
  </si>
  <si>
    <t>цена</t>
  </si>
  <si>
    <t>итого</t>
  </si>
  <si>
    <t>2477-11</t>
  </si>
  <si>
    <t>1372/2W Odeon Light коричн Бра G9 2*40W Iris</t>
  </si>
  <si>
    <t>Daizy</t>
  </si>
  <si>
    <t>63160-_GL</t>
  </si>
  <si>
    <t>бисквит</t>
  </si>
  <si>
    <t>tatya.na</t>
  </si>
  <si>
    <t>mte</t>
  </si>
  <si>
    <t>Lin</t>
  </si>
  <si>
    <t>ОЛЕЧКА_</t>
  </si>
  <si>
    <t>Чебачок</t>
  </si>
  <si>
    <t>сумма</t>
  </si>
  <si>
    <t>с орг</t>
  </si>
  <si>
    <t>ST-7018/5P-B  </t>
  </si>
  <si>
    <t>2006/1</t>
  </si>
  <si>
    <t>gwar</t>
  </si>
  <si>
    <t>2078/4C   </t>
  </si>
  <si>
    <t>зупарак</t>
  </si>
  <si>
    <t>подвес Brescia LSF-0303-04</t>
  </si>
  <si>
    <t>ElenKa80</t>
  </si>
  <si>
    <t>2440/4C   Odeon Light синий Люстра потолочн  E27 4*60W Aircy</t>
  </si>
  <si>
    <t>2440/1T   Odeon Light синий Н/лампа  E27 60W Aircy</t>
  </si>
  <si>
    <t>269-107-03</t>
  </si>
  <si>
    <t>сдано</t>
  </si>
  <si>
    <t>тран в кг</t>
  </si>
  <si>
    <t>тр (1кг=63р)</t>
  </si>
  <si>
    <t xml:space="preserve">долг </t>
  </si>
  <si>
    <t>долг (+мне/-я)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</si>
</sst>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m/d/yy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3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sz val="10"/>
      <color indexed="17"/>
      <name val="Courier"/>
      <family val="1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wrapText="1"/>
    </xf>
    <xf numFmtId="0" fontId="0" fillId="0" borderId="10" xfId="0" applyFont="1" applyFill="1" applyBorder="1" applyAlignment="1">
      <alignment wrapText="1"/>
    </xf>
    <xf numFmtId="0" fontId="0" fillId="22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22" borderId="11" xfId="0" applyFont="1" applyFill="1" applyBorder="1" applyAlignment="1">
      <alignment wrapText="1"/>
    </xf>
    <xf numFmtId="0" fontId="0" fillId="22" borderId="10" xfId="0" applyFont="1" applyFill="1" applyBorder="1" applyAlignment="1">
      <alignment wrapText="1"/>
    </xf>
    <xf numFmtId="0" fontId="0" fillId="22" borderId="12" xfId="0" applyFont="1" applyFill="1" applyBorder="1" applyAlignment="1">
      <alignment wrapText="1"/>
    </xf>
    <xf numFmtId="1" fontId="0" fillId="22" borderId="10" xfId="0" applyNumberFormat="1" applyFont="1" applyFill="1" applyBorder="1" applyAlignment="1">
      <alignment wrapText="1"/>
    </xf>
    <xf numFmtId="0" fontId="0" fillId="22" borderId="0" xfId="0" applyFont="1" applyFill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22" borderId="13" xfId="0" applyFont="1" applyFill="1" applyBorder="1" applyAlignment="1">
      <alignment wrapText="1"/>
    </xf>
    <xf numFmtId="0" fontId="20" fillId="22" borderId="10" xfId="0" applyFont="1" applyFill="1" applyBorder="1" applyAlignment="1">
      <alignment wrapText="1"/>
    </xf>
    <xf numFmtId="0" fontId="0" fillId="22" borderId="13" xfId="0" applyFont="1" applyFill="1" applyBorder="1" applyAlignment="1">
      <alignment wrapText="1"/>
    </xf>
    <xf numFmtId="0" fontId="0" fillId="22" borderId="14" xfId="0" applyFont="1" applyFill="1" applyBorder="1" applyAlignment="1">
      <alignment wrapText="1"/>
    </xf>
    <xf numFmtId="1" fontId="0" fillId="22" borderId="13" xfId="0" applyNumberFormat="1" applyFont="1" applyFill="1" applyBorder="1" applyAlignment="1">
      <alignment wrapText="1"/>
    </xf>
    <xf numFmtId="0" fontId="0" fillId="22" borderId="10" xfId="0" applyFont="1" applyFill="1" applyBorder="1" applyAlignment="1">
      <alignment wrapText="1"/>
    </xf>
    <xf numFmtId="1" fontId="0" fillId="22" borderId="10" xfId="0" applyNumberFormat="1" applyFont="1" applyFill="1" applyBorder="1" applyAlignment="1">
      <alignment wrapText="1"/>
    </xf>
    <xf numFmtId="0" fontId="0" fillId="22" borderId="0" xfId="0" applyFont="1" applyFill="1" applyAlignment="1">
      <alignment wrapText="1"/>
    </xf>
    <xf numFmtId="0" fontId="18" fillId="0" borderId="10" xfId="56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0" fontId="0" fillId="22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8" fillId="22" borderId="10" xfId="56" applyFont="1" applyFill="1" applyBorder="1" applyAlignment="1">
      <alignment wrapText="1"/>
    </xf>
    <xf numFmtId="0" fontId="21" fillId="22" borderId="10" xfId="0" applyFont="1" applyFill="1" applyBorder="1" applyAlignment="1">
      <alignment wrapText="1"/>
    </xf>
    <xf numFmtId="1" fontId="0" fillId="22" borderId="10" xfId="0" applyNumberFormat="1" applyFont="1" applyFill="1" applyBorder="1" applyAlignment="1">
      <alignment wrapText="1"/>
    </xf>
    <xf numFmtId="0" fontId="0" fillId="22" borderId="0" xfId="0" applyFont="1" applyFill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22" borderId="10" xfId="0" applyFont="1" applyFill="1" applyBorder="1" applyAlignment="1">
      <alignment wrapText="1"/>
    </xf>
    <xf numFmtId="0" fontId="22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60638&amp;postdays=0&amp;postorder=asc&amp;start=735" TargetMode="External" /><Relationship Id="rId2" Type="http://schemas.openxmlformats.org/officeDocument/2006/relationships/hyperlink" Target="http://forum.sibmama.ru/viewtopic.php?t=660638&amp;postdays=0&amp;postorder=asc&amp;start=735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K31" sqref="K31"/>
    </sheetView>
  </sheetViews>
  <sheetFormatPr defaultColWidth="17.140625" defaultRowHeight="12.75" customHeight="1"/>
  <cols>
    <col min="1" max="2" width="17.140625" style="14" customWidth="1"/>
    <col min="3" max="3" width="10.140625" style="14" customWidth="1"/>
    <col min="4" max="4" width="10.28125" style="14" customWidth="1"/>
    <col min="5" max="5" width="11.28125" style="14" customWidth="1"/>
    <col min="6" max="6" width="8.7109375" style="14" customWidth="1"/>
    <col min="7" max="7" width="11.00390625" style="14" customWidth="1"/>
    <col min="8" max="8" width="9.421875" style="14" customWidth="1"/>
    <col min="9" max="9" width="9.8515625" style="14" customWidth="1"/>
    <col min="10" max="10" width="10.7109375" style="14" customWidth="1"/>
    <col min="11" max="11" width="10.421875" style="14" customWidth="1"/>
    <col min="12" max="12" width="17.140625" style="35" customWidth="1"/>
    <col min="13" max="16384" width="17.140625" style="14" customWidth="1"/>
  </cols>
  <sheetData>
    <row r="1" spans="1:12" s="4" customFormat="1" ht="27" customHeight="1">
      <c r="A1" s="3"/>
      <c r="B1" s="4" t="s">
        <v>8</v>
      </c>
      <c r="C1" s="4" t="s">
        <v>9</v>
      </c>
      <c r="D1" s="4" t="s">
        <v>10</v>
      </c>
      <c r="E1" s="4" t="s">
        <v>11</v>
      </c>
      <c r="F1" s="4" t="s">
        <v>22</v>
      </c>
      <c r="G1" s="3" t="s">
        <v>23</v>
      </c>
      <c r="H1" s="3" t="s">
        <v>35</v>
      </c>
      <c r="I1" s="3" t="s">
        <v>36</v>
      </c>
      <c r="J1" s="3" t="s">
        <v>37</v>
      </c>
      <c r="K1" s="3" t="s">
        <v>34</v>
      </c>
      <c r="L1" s="33" t="s">
        <v>38</v>
      </c>
    </row>
    <row r="2" spans="1:12" s="9" customFormat="1" ht="12.75" customHeight="1">
      <c r="A2" s="2" t="s">
        <v>21</v>
      </c>
      <c r="B2" s="5" t="s">
        <v>0</v>
      </c>
      <c r="C2" s="6">
        <v>1</v>
      </c>
      <c r="D2" s="6">
        <v>2994</v>
      </c>
      <c r="E2" s="6">
        <f>C2*D2</f>
        <v>2994</v>
      </c>
      <c r="F2" s="7"/>
      <c r="G2" s="6"/>
      <c r="H2" s="6">
        <v>2.9</v>
      </c>
      <c r="I2" s="8">
        <f>H2*63</f>
        <v>182.7</v>
      </c>
      <c r="J2" s="6"/>
      <c r="K2" s="6"/>
      <c r="L2" s="34"/>
    </row>
    <row r="3" spans="1:12" s="9" customFormat="1" ht="12.75" customHeight="1">
      <c r="A3" s="2" t="s">
        <v>21</v>
      </c>
      <c r="B3" s="5" t="s">
        <v>1</v>
      </c>
      <c r="C3" s="6">
        <v>1</v>
      </c>
      <c r="D3" s="6">
        <v>4020</v>
      </c>
      <c r="E3" s="6">
        <f aca="true" t="shared" si="0" ref="E3:E13">C3*D3</f>
        <v>4020</v>
      </c>
      <c r="F3" s="7"/>
      <c r="G3" s="6"/>
      <c r="H3" s="6">
        <v>3.4</v>
      </c>
      <c r="I3" s="8">
        <f aca="true" t="shared" si="1" ref="I3:I23">H3*63</f>
        <v>214.2</v>
      </c>
      <c r="J3" s="6"/>
      <c r="K3" s="6"/>
      <c r="L3" s="34"/>
    </row>
    <row r="4" spans="1:12" s="9" customFormat="1" ht="12.75" customHeight="1">
      <c r="A4" s="2" t="s">
        <v>21</v>
      </c>
      <c r="B4" s="5" t="s">
        <v>2</v>
      </c>
      <c r="C4" s="6">
        <v>2</v>
      </c>
      <c r="D4" s="6">
        <v>1104</v>
      </c>
      <c r="E4" s="6">
        <f t="shared" si="0"/>
        <v>2208</v>
      </c>
      <c r="F4" s="7"/>
      <c r="G4" s="6"/>
      <c r="H4" s="6">
        <v>1.6</v>
      </c>
      <c r="I4" s="8">
        <f t="shared" si="1"/>
        <v>100.80000000000001</v>
      </c>
      <c r="J4" s="6"/>
      <c r="K4" s="6"/>
      <c r="L4" s="34"/>
    </row>
    <row r="5" spans="1:12" s="9" customFormat="1" ht="12.75" customHeight="1">
      <c r="A5" s="2" t="s">
        <v>21</v>
      </c>
      <c r="B5" s="5" t="s">
        <v>3</v>
      </c>
      <c r="C5" s="6">
        <v>2</v>
      </c>
      <c r="D5" s="6">
        <v>1909</v>
      </c>
      <c r="E5" s="6">
        <f t="shared" si="0"/>
        <v>3818</v>
      </c>
      <c r="F5" s="7">
        <v>13040</v>
      </c>
      <c r="G5" s="6">
        <f>F5*1.1</f>
        <v>14344.000000000002</v>
      </c>
      <c r="H5" s="6">
        <v>3.4</v>
      </c>
      <c r="I5" s="8">
        <f t="shared" si="1"/>
        <v>214.2</v>
      </c>
      <c r="J5" s="6">
        <v>15056</v>
      </c>
      <c r="K5" s="6">
        <v>14844</v>
      </c>
      <c r="L5" s="34">
        <f>J5-K5</f>
        <v>212</v>
      </c>
    </row>
    <row r="6" spans="1:12" ht="21.75" customHeight="1">
      <c r="A6" s="1" t="s">
        <v>20</v>
      </c>
      <c r="B6" s="10" t="s">
        <v>4</v>
      </c>
      <c r="C6" s="11">
        <v>1</v>
      </c>
      <c r="D6" s="11">
        <v>992</v>
      </c>
      <c r="E6" s="11">
        <f t="shared" si="0"/>
        <v>992</v>
      </c>
      <c r="F6" s="12">
        <v>992</v>
      </c>
      <c r="G6" s="13">
        <f>F6*1.15</f>
        <v>1140.8</v>
      </c>
      <c r="H6" s="11">
        <v>1.7</v>
      </c>
      <c r="I6" s="13">
        <f t="shared" si="1"/>
        <v>107.1</v>
      </c>
      <c r="J6" s="13">
        <f>G6+I6</f>
        <v>1247.8999999999999</v>
      </c>
      <c r="K6" s="11">
        <v>1141</v>
      </c>
      <c r="L6" s="33">
        <f aca="true" t="shared" si="2" ref="L6:L24">J6-K6</f>
        <v>106.89999999999986</v>
      </c>
    </row>
    <row r="7" spans="1:12" s="9" customFormat="1" ht="12.75" customHeight="1">
      <c r="A7" s="2" t="s">
        <v>19</v>
      </c>
      <c r="B7" s="5" t="s">
        <v>5</v>
      </c>
      <c r="C7" s="6">
        <v>1</v>
      </c>
      <c r="D7" s="6">
        <v>5208</v>
      </c>
      <c r="E7" s="6">
        <f t="shared" si="0"/>
        <v>5208</v>
      </c>
      <c r="F7" s="7">
        <v>5208</v>
      </c>
      <c r="G7" s="8">
        <v>5729</v>
      </c>
      <c r="H7" s="6">
        <v>4</v>
      </c>
      <c r="I7" s="8">
        <f t="shared" si="1"/>
        <v>252</v>
      </c>
      <c r="J7" s="8">
        <f>I7+G7</f>
        <v>5981</v>
      </c>
      <c r="K7" s="6">
        <v>6230</v>
      </c>
      <c r="L7" s="34">
        <f t="shared" si="2"/>
        <v>-249</v>
      </c>
    </row>
    <row r="8" spans="1:12" ht="12.75" customHeight="1">
      <c r="A8" s="1" t="s">
        <v>18</v>
      </c>
      <c r="B8" s="10" t="s">
        <v>6</v>
      </c>
      <c r="C8" s="11">
        <v>1</v>
      </c>
      <c r="D8" s="11">
        <v>2534</v>
      </c>
      <c r="E8" s="11">
        <f t="shared" si="0"/>
        <v>2534</v>
      </c>
      <c r="F8" s="12">
        <v>2534</v>
      </c>
      <c r="G8" s="13">
        <f>F8*1.15</f>
        <v>2914.1</v>
      </c>
      <c r="H8" s="11">
        <v>2.3</v>
      </c>
      <c r="I8" s="13">
        <f t="shared" si="1"/>
        <v>144.89999999999998</v>
      </c>
      <c r="J8" s="11">
        <v>3059</v>
      </c>
      <c r="K8" s="11">
        <v>3114</v>
      </c>
      <c r="L8" s="33">
        <f t="shared" si="2"/>
        <v>-55</v>
      </c>
    </row>
    <row r="9" spans="1:12" s="9" customFormat="1" ht="12.75" customHeight="1">
      <c r="A9" s="2" t="s">
        <v>17</v>
      </c>
      <c r="B9" s="5" t="s">
        <v>7</v>
      </c>
      <c r="C9" s="6">
        <v>3</v>
      </c>
      <c r="D9" s="6">
        <v>547</v>
      </c>
      <c r="E9" s="6">
        <f t="shared" si="0"/>
        <v>1641</v>
      </c>
      <c r="F9" s="7">
        <v>1641</v>
      </c>
      <c r="G9" s="8">
        <f>F9*1.15</f>
        <v>1887.1499999999999</v>
      </c>
      <c r="H9" s="6">
        <v>1.8</v>
      </c>
      <c r="I9" s="8">
        <f t="shared" si="1"/>
        <v>113.4</v>
      </c>
      <c r="J9" s="6">
        <v>2000</v>
      </c>
      <c r="K9" s="6">
        <v>2087</v>
      </c>
      <c r="L9" s="34">
        <f t="shared" si="2"/>
        <v>-87</v>
      </c>
    </row>
    <row r="10" spans="1:12" ht="12.75" customHeight="1">
      <c r="A10" s="11" t="s">
        <v>16</v>
      </c>
      <c r="B10" s="1" t="s">
        <v>12</v>
      </c>
      <c r="C10" s="11">
        <v>2</v>
      </c>
      <c r="D10" s="11">
        <v>1216</v>
      </c>
      <c r="E10" s="11">
        <f t="shared" si="0"/>
        <v>2432</v>
      </c>
      <c r="F10" s="12"/>
      <c r="G10" s="13"/>
      <c r="H10" s="11">
        <v>1</v>
      </c>
      <c r="I10" s="13">
        <f t="shared" si="1"/>
        <v>63</v>
      </c>
      <c r="J10" s="11"/>
      <c r="K10" s="11"/>
      <c r="L10" s="33"/>
    </row>
    <row r="11" spans="1:12" ht="12.75" customHeight="1">
      <c r="A11" s="11" t="s">
        <v>16</v>
      </c>
      <c r="B11" s="1" t="s">
        <v>13</v>
      </c>
      <c r="C11" s="11">
        <v>1</v>
      </c>
      <c r="D11" s="11">
        <v>1351</v>
      </c>
      <c r="E11" s="11">
        <f t="shared" si="0"/>
        <v>1351</v>
      </c>
      <c r="F11" s="12"/>
      <c r="G11" s="13">
        <f>F11*1.15</f>
        <v>0</v>
      </c>
      <c r="H11" s="11">
        <v>1.2</v>
      </c>
      <c r="I11" s="13">
        <f t="shared" si="1"/>
        <v>75.6</v>
      </c>
      <c r="J11" s="11"/>
      <c r="K11" s="11"/>
      <c r="L11" s="33"/>
    </row>
    <row r="12" spans="1:12" ht="39" customHeight="1">
      <c r="A12" s="11" t="s">
        <v>16</v>
      </c>
      <c r="B12" s="1" t="s">
        <v>24</v>
      </c>
      <c r="C12" s="11">
        <v>1</v>
      </c>
      <c r="D12" s="11">
        <v>7851</v>
      </c>
      <c r="E12" s="11">
        <f t="shared" si="0"/>
        <v>7851</v>
      </c>
      <c r="F12" s="12"/>
      <c r="G12" s="13"/>
      <c r="H12" s="11">
        <v>8</v>
      </c>
      <c r="I12" s="13">
        <f t="shared" si="1"/>
        <v>504</v>
      </c>
      <c r="J12" s="11"/>
      <c r="K12" s="11"/>
      <c r="L12" s="33"/>
    </row>
    <row r="13" spans="1:12" ht="27.75" customHeight="1">
      <c r="A13" s="11" t="s">
        <v>16</v>
      </c>
      <c r="B13" s="1" t="s">
        <v>25</v>
      </c>
      <c r="C13" s="11">
        <v>1</v>
      </c>
      <c r="D13" s="11">
        <v>1210</v>
      </c>
      <c r="E13" s="11">
        <f t="shared" si="0"/>
        <v>1210</v>
      </c>
      <c r="F13" s="12">
        <v>12844</v>
      </c>
      <c r="G13" s="11">
        <v>14128</v>
      </c>
      <c r="H13" s="11">
        <v>1</v>
      </c>
      <c r="I13" s="13">
        <f t="shared" si="1"/>
        <v>63</v>
      </c>
      <c r="J13" s="11">
        <v>14834</v>
      </c>
      <c r="K13" s="11">
        <v>14000</v>
      </c>
      <c r="L13" s="33">
        <f t="shared" si="2"/>
        <v>834</v>
      </c>
    </row>
    <row r="14" spans="1:12" s="22" customFormat="1" ht="12.75" customHeight="1">
      <c r="A14" s="15" t="s">
        <v>14</v>
      </c>
      <c r="B14" s="16">
        <v>369646</v>
      </c>
      <c r="C14" s="17">
        <v>10</v>
      </c>
      <c r="D14" s="17">
        <v>116</v>
      </c>
      <c r="E14" s="17">
        <f>C14*D14</f>
        <v>1160</v>
      </c>
      <c r="F14" s="18"/>
      <c r="G14" s="19"/>
      <c r="H14" s="20">
        <v>2</v>
      </c>
      <c r="I14" s="21">
        <f t="shared" si="1"/>
        <v>126</v>
      </c>
      <c r="J14" s="20"/>
      <c r="K14" s="20"/>
      <c r="L14" s="34"/>
    </row>
    <row r="15" spans="1:12" s="22" customFormat="1" ht="12.75" customHeight="1">
      <c r="A15" s="20" t="s">
        <v>14</v>
      </c>
      <c r="B15" s="16" t="s">
        <v>15</v>
      </c>
      <c r="C15" s="20">
        <v>1</v>
      </c>
      <c r="D15" s="20">
        <v>2307</v>
      </c>
      <c r="E15" s="20">
        <f>C15*D15</f>
        <v>2307</v>
      </c>
      <c r="F15" s="20">
        <v>3467</v>
      </c>
      <c r="G15" s="21">
        <f>F15*1.15</f>
        <v>3987.0499999999997</v>
      </c>
      <c r="H15" s="20">
        <v>1.3</v>
      </c>
      <c r="I15" s="21">
        <f t="shared" si="1"/>
        <v>81.9</v>
      </c>
      <c r="J15" s="20">
        <v>4195</v>
      </c>
      <c r="K15" s="20">
        <v>3987</v>
      </c>
      <c r="L15" s="34">
        <f t="shared" si="2"/>
        <v>208</v>
      </c>
    </row>
    <row r="16" spans="1:12" s="28" customFormat="1" ht="24.75" customHeight="1">
      <c r="A16" s="23" t="s">
        <v>26</v>
      </c>
      <c r="B16" s="24" t="s">
        <v>27</v>
      </c>
      <c r="C16" s="25">
        <v>3</v>
      </c>
      <c r="D16" s="25">
        <v>1819</v>
      </c>
      <c r="E16" s="25">
        <f aca="true" t="shared" si="3" ref="E16:E23">C16*D16</f>
        <v>5457</v>
      </c>
      <c r="F16" s="25"/>
      <c r="G16" s="25"/>
      <c r="H16" s="25">
        <v>6</v>
      </c>
      <c r="I16" s="26">
        <f t="shared" si="1"/>
        <v>378</v>
      </c>
      <c r="J16" s="25"/>
      <c r="K16" s="25"/>
      <c r="L16" s="33"/>
    </row>
    <row r="17" spans="1:12" s="28" customFormat="1" ht="12.75" customHeight="1">
      <c r="A17" s="25"/>
      <c r="B17" s="24">
        <v>369332</v>
      </c>
      <c r="C17" s="25">
        <v>8</v>
      </c>
      <c r="D17" s="25">
        <v>252</v>
      </c>
      <c r="E17" s="25">
        <f t="shared" si="3"/>
        <v>2016</v>
      </c>
      <c r="F17" s="25"/>
      <c r="G17" s="25"/>
      <c r="H17" s="25">
        <v>1.5</v>
      </c>
      <c r="I17" s="26">
        <f t="shared" si="1"/>
        <v>94.5</v>
      </c>
      <c r="J17" s="25"/>
      <c r="K17" s="25"/>
      <c r="L17" s="33"/>
    </row>
    <row r="18" spans="1:12" s="28" customFormat="1" ht="12.75" customHeight="1">
      <c r="A18" s="25"/>
      <c r="B18" s="24">
        <v>456002</v>
      </c>
      <c r="C18" s="25">
        <v>5</v>
      </c>
      <c r="D18" s="25">
        <v>35</v>
      </c>
      <c r="E18" s="25">
        <f t="shared" si="3"/>
        <v>175</v>
      </c>
      <c r="F18" s="25"/>
      <c r="G18" s="25"/>
      <c r="H18" s="25"/>
      <c r="I18" s="26">
        <f t="shared" si="1"/>
        <v>0</v>
      </c>
      <c r="J18" s="25"/>
      <c r="K18" s="25"/>
      <c r="L18" s="33"/>
    </row>
    <row r="19" spans="1:12" s="28" customFormat="1" ht="12.75" customHeight="1">
      <c r="A19" s="25"/>
      <c r="B19" s="24">
        <v>456005</v>
      </c>
      <c r="C19" s="25">
        <v>10</v>
      </c>
      <c r="D19" s="25">
        <v>30</v>
      </c>
      <c r="E19" s="25">
        <f t="shared" si="3"/>
        <v>300</v>
      </c>
      <c r="F19" s="25">
        <v>7948</v>
      </c>
      <c r="G19" s="25">
        <f>F19*1.1</f>
        <v>8742.800000000001</v>
      </c>
      <c r="H19" s="25">
        <v>0.2</v>
      </c>
      <c r="I19" s="26">
        <f t="shared" si="1"/>
        <v>12.600000000000001</v>
      </c>
      <c r="J19" s="25">
        <v>9228</v>
      </c>
      <c r="K19" s="25">
        <v>9245</v>
      </c>
      <c r="L19" s="33">
        <f t="shared" si="2"/>
        <v>-17</v>
      </c>
    </row>
    <row r="20" spans="1:12" s="32" customFormat="1" ht="32.25" customHeight="1">
      <c r="A20" s="29" t="s">
        <v>28</v>
      </c>
      <c r="B20" s="30" t="s">
        <v>29</v>
      </c>
      <c r="C20" s="27">
        <v>1</v>
      </c>
      <c r="D20" s="27">
        <v>2810</v>
      </c>
      <c r="E20" s="27">
        <f t="shared" si="3"/>
        <v>2810</v>
      </c>
      <c r="F20" s="27">
        <v>2810</v>
      </c>
      <c r="G20" s="27">
        <v>3232</v>
      </c>
      <c r="H20" s="27">
        <v>5</v>
      </c>
      <c r="I20" s="31">
        <f t="shared" si="1"/>
        <v>315</v>
      </c>
      <c r="J20" s="27">
        <v>3547</v>
      </c>
      <c r="K20" s="27">
        <v>3432</v>
      </c>
      <c r="L20" s="34">
        <f t="shared" si="2"/>
        <v>115</v>
      </c>
    </row>
    <row r="21" spans="1:12" ht="12.75" customHeight="1">
      <c r="A21" s="1" t="s">
        <v>30</v>
      </c>
      <c r="B21" s="11" t="s">
        <v>31</v>
      </c>
      <c r="C21" s="11">
        <v>1</v>
      </c>
      <c r="D21" s="11">
        <v>2240</v>
      </c>
      <c r="E21" s="11">
        <f t="shared" si="3"/>
        <v>2240</v>
      </c>
      <c r="F21" s="11"/>
      <c r="G21" s="11"/>
      <c r="H21" s="11">
        <v>2.3</v>
      </c>
      <c r="I21" s="13">
        <f t="shared" si="1"/>
        <v>144.89999999999998</v>
      </c>
      <c r="J21" s="11"/>
      <c r="K21" s="11"/>
      <c r="L21" s="33"/>
    </row>
    <row r="22" spans="1:12" ht="12.75" customHeight="1">
      <c r="A22" s="11"/>
      <c r="B22" s="11" t="s">
        <v>32</v>
      </c>
      <c r="C22" s="11">
        <v>1</v>
      </c>
      <c r="D22" s="11">
        <v>1234</v>
      </c>
      <c r="E22" s="11">
        <f t="shared" si="3"/>
        <v>1234</v>
      </c>
      <c r="F22" s="11"/>
      <c r="G22" s="11"/>
      <c r="H22" s="11">
        <v>0.6</v>
      </c>
      <c r="I22" s="13">
        <f t="shared" si="1"/>
        <v>37.8</v>
      </c>
      <c r="J22" s="11"/>
      <c r="K22" s="11"/>
      <c r="L22" s="33"/>
    </row>
    <row r="23" spans="1:12" ht="12.75" customHeight="1">
      <c r="A23" s="11"/>
      <c r="B23" s="11" t="s">
        <v>33</v>
      </c>
      <c r="C23" s="11">
        <v>1</v>
      </c>
      <c r="D23" s="11">
        <v>2065</v>
      </c>
      <c r="E23" s="11">
        <f t="shared" si="3"/>
        <v>2065</v>
      </c>
      <c r="F23" s="11">
        <v>5634</v>
      </c>
      <c r="G23" s="11">
        <v>6093</v>
      </c>
      <c r="H23" s="11">
        <v>2.6</v>
      </c>
      <c r="I23" s="13">
        <f t="shared" si="1"/>
        <v>163.8</v>
      </c>
      <c r="J23" s="11">
        <v>6440</v>
      </c>
      <c r="K23" s="11">
        <v>6697</v>
      </c>
      <c r="L23" s="33">
        <f t="shared" si="2"/>
        <v>-257</v>
      </c>
    </row>
    <row r="24" spans="1:12" s="9" customFormat="1" ht="12.75" customHeight="1">
      <c r="A24" s="6"/>
      <c r="B24" s="6"/>
      <c r="C24" s="6"/>
      <c r="D24" s="6"/>
      <c r="E24" s="6"/>
      <c r="F24" s="6"/>
      <c r="G24" s="6"/>
      <c r="H24" s="6"/>
      <c r="I24" s="8"/>
      <c r="J24" s="6"/>
      <c r="K24" s="6"/>
      <c r="L24" s="34">
        <f t="shared" si="2"/>
        <v>0</v>
      </c>
    </row>
    <row r="25" spans="1:12" ht="12.75" customHeight="1">
      <c r="A25" s="11"/>
      <c r="B25" s="11"/>
      <c r="C25" s="11"/>
      <c r="D25" s="11"/>
      <c r="E25" s="11"/>
      <c r="F25" s="11"/>
      <c r="G25" s="11"/>
      <c r="H25" s="11"/>
      <c r="I25" s="13"/>
      <c r="J25" s="11"/>
      <c r="K25" s="11"/>
      <c r="L25" s="33"/>
    </row>
  </sheetData>
  <sheetProtection/>
  <hyperlinks>
    <hyperlink ref="A16" r:id="rId1" display="http://forum.sibmama.ru/viewtopic.php?t=660638&amp;postdays=0&amp;postorder=asc&amp;start=735"/>
    <hyperlink ref="A20" r:id="rId2" display="http://forum.sibmama.ru/viewtopic.php?t=660638&amp;postdays=0&amp;postorder=asc&amp;start=735"/>
  </hyperlinks>
  <printOptions/>
  <pageMargins left="0.7" right="0.7" top="0.75" bottom="0.75" header="0.3" footer="0.3"/>
  <pageSetup horizontalDpi="600" verticalDpi="600" orientation="landscape" paperSize="9" r:id="rId3"/>
  <ignoredErrors>
    <ignoredError sqref="G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2013-05-10T11:36:16Z</cp:lastPrinted>
  <dcterms:created xsi:type="dcterms:W3CDTF">2013-04-19T04:07:53Z</dcterms:created>
  <dcterms:modified xsi:type="dcterms:W3CDTF">2013-05-10T13:58:08Z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