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64" activeTab="0"/>
  </bookViews>
  <sheets>
    <sheet name="Лист1" sheetId="1" r:id="rId1"/>
    <sheet name="Лист2" sheetId="2" r:id="rId2"/>
    <sheet name="Лист3" sheetId="3" r:id="rId3"/>
  </sheets>
  <definedNames>
    <definedName name="Excel_BuiltIn_Print_Area1">'Лист1'!$A$3:$N$80</definedName>
    <definedName name="_xlnm.Print_Area" localSheetId="0">'Лист1'!$A$3:$O$80</definedName>
  </definedNames>
  <calcPr fullCalcOnLoad="1"/>
</workbook>
</file>

<file path=xl/sharedStrings.xml><?xml version="1.0" encoding="utf-8"?>
<sst xmlns="http://schemas.openxmlformats.org/spreadsheetml/2006/main" count="221" uniqueCount="108">
  <si>
    <t xml:space="preserve">Основная коллекция </t>
  </si>
  <si>
    <t>Артикул</t>
  </si>
  <si>
    <t>Состав</t>
  </si>
  <si>
    <t>Вид изделия</t>
  </si>
  <si>
    <t>Размерный ряд</t>
  </si>
  <si>
    <t>Цена, EUR_минимальная оптовая цена на территории РФ</t>
  </si>
  <si>
    <t>2201</t>
  </si>
  <si>
    <t>87% VISCOSE, 5% POLYAMID, 8% ELASTANE</t>
  </si>
  <si>
    <t>платье</t>
  </si>
  <si>
    <t>2202</t>
  </si>
  <si>
    <t>джемпер</t>
  </si>
  <si>
    <t>2203</t>
  </si>
  <si>
    <t>юбка</t>
  </si>
  <si>
    <t>2204</t>
  </si>
  <si>
    <t>2205</t>
  </si>
  <si>
    <t>2207</t>
  </si>
  <si>
    <t>блузка</t>
  </si>
  <si>
    <t>2208</t>
  </si>
  <si>
    <t>пиджак</t>
  </si>
  <si>
    <t>2209</t>
  </si>
  <si>
    <t>90% POLYVISCOSE, 10% ELASTANE</t>
  </si>
  <si>
    <t>2210</t>
  </si>
  <si>
    <t>77% WOOL, 30% VISCOSE, 3% ELASTANE</t>
  </si>
  <si>
    <t>2211</t>
  </si>
  <si>
    <t>96% VISCOSE, 4% ELASTANE</t>
  </si>
  <si>
    <t>2212</t>
  </si>
  <si>
    <t>2214</t>
  </si>
  <si>
    <t>2215</t>
  </si>
  <si>
    <t>83% VISCOSE, 14% COTTON, 3% ELASTANE</t>
  </si>
  <si>
    <t>2217</t>
  </si>
  <si>
    <t>2218</t>
  </si>
  <si>
    <t>2219</t>
  </si>
  <si>
    <t>85% VISCOSE, 10% POLYAMID, 5% ELASTANE</t>
  </si>
  <si>
    <t>блузон</t>
  </si>
  <si>
    <t>2220</t>
  </si>
  <si>
    <t>95% VISCOSE, 5% ELASTANE</t>
  </si>
  <si>
    <t>2221</t>
  </si>
  <si>
    <t>2222</t>
  </si>
  <si>
    <t>2223</t>
  </si>
  <si>
    <t>2224</t>
  </si>
  <si>
    <t>65% VISCOSE, 30% WOOL, 5% POLYAMIDE</t>
  </si>
  <si>
    <t>2225</t>
  </si>
  <si>
    <t>67% COTTON, 27% VISCOSE, 6% ELASTANE</t>
  </si>
  <si>
    <t>брюки</t>
  </si>
  <si>
    <t>2226</t>
  </si>
  <si>
    <t>2227</t>
  </si>
  <si>
    <t>2228</t>
  </si>
  <si>
    <t>туника</t>
  </si>
  <si>
    <t>2229</t>
  </si>
  <si>
    <t>2230</t>
  </si>
  <si>
    <t>2231</t>
  </si>
  <si>
    <t>87% VISCOSE, 10% POLYAMID, 3% ELASTANE</t>
  </si>
  <si>
    <t>2232</t>
  </si>
  <si>
    <t>2233</t>
  </si>
  <si>
    <t>77% POLYVISCOSE, 15% POLYAMID, 8% ELASTANE</t>
  </si>
  <si>
    <t>2234</t>
  </si>
  <si>
    <t>топ</t>
  </si>
  <si>
    <t>2235</t>
  </si>
  <si>
    <t>2236</t>
  </si>
  <si>
    <t>2237</t>
  </si>
  <si>
    <t>2238</t>
  </si>
  <si>
    <t>2239</t>
  </si>
  <si>
    <t>2240</t>
  </si>
  <si>
    <t>2241</t>
  </si>
  <si>
    <t>2242</t>
  </si>
  <si>
    <t>2243</t>
  </si>
  <si>
    <t>47% VISCOSE, 47 POLYAMID, 6% ELASTANE</t>
  </si>
  <si>
    <t>2244</t>
  </si>
  <si>
    <t>2245</t>
  </si>
  <si>
    <t>2246</t>
  </si>
  <si>
    <t>2247</t>
  </si>
  <si>
    <t>2248</t>
  </si>
  <si>
    <t>2249</t>
  </si>
  <si>
    <t>2250</t>
  </si>
  <si>
    <t>2251</t>
  </si>
  <si>
    <t>2252</t>
  </si>
  <si>
    <t>2253</t>
  </si>
  <si>
    <t>2254</t>
  </si>
  <si>
    <t>2255</t>
  </si>
  <si>
    <t>2256</t>
  </si>
  <si>
    <t>2257</t>
  </si>
  <si>
    <t>2258</t>
  </si>
  <si>
    <t>97% СOTTON, 3% ELASTANE</t>
  </si>
  <si>
    <t>2259</t>
  </si>
  <si>
    <t>70% POLYESTER, 30% WOOL</t>
  </si>
  <si>
    <t>жилетка</t>
  </si>
  <si>
    <t>2260</t>
  </si>
  <si>
    <t>2261</t>
  </si>
  <si>
    <t>2262</t>
  </si>
  <si>
    <t>2263</t>
  </si>
  <si>
    <t>2264</t>
  </si>
  <si>
    <t>2265</t>
  </si>
  <si>
    <t>2267</t>
  </si>
  <si>
    <t>65% POLYVISCOSE, 25 POLYAMID, 10 ELASTANE</t>
  </si>
  <si>
    <t>2268</t>
  </si>
  <si>
    <t>2269</t>
  </si>
  <si>
    <t>2270</t>
  </si>
  <si>
    <t>2271</t>
  </si>
  <si>
    <t>2272</t>
  </si>
  <si>
    <t>2273</t>
  </si>
  <si>
    <t>Цена, Руб_минимальная оптовая цена на территории РФ</t>
  </si>
  <si>
    <t>Итого штук</t>
  </si>
  <si>
    <t>Сумма  заказа</t>
  </si>
  <si>
    <t>От объема заказа на 100 000 рублей скидка 10%</t>
  </si>
  <si>
    <t>В таблице указан расчетный курс ЕВРО  47 рублей , при  отклонениях более ( +/- ) 3%  курс будет корректироваться.</t>
  </si>
  <si>
    <t>Сумма предоплаты  от суммы заказа 10 %</t>
  </si>
  <si>
    <t xml:space="preserve">Клиент </t>
  </si>
  <si>
    <t>Бланк заказа на коллекцию VITO FASHION «осень-зима 2014 - 2015»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</si>
</sst>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_-[$€-2]\ * #,##0.00_-;\-[$€-2]\ * #,##0.00_-;_-[$€-2]\ * &quot;-&quot;??_-;_-@_-"/>
  </numFmts>
  <fonts count="55"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color indexed="10"/>
      <name val="Arial Cyr"/>
      <family val="2"/>
    </font>
    <font>
      <sz val="11"/>
      <color indexed="8"/>
      <name val="Times New Roman"/>
      <family val="1"/>
    </font>
    <font>
      <sz val="10"/>
      <color indexed="8"/>
      <name val="Arial"/>
      <family val="2"/>
    </font>
    <font>
      <sz val="10"/>
      <color indexed="40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10"/>
      <name val="Arial"/>
      <family val="2"/>
    </font>
    <font>
      <sz val="10"/>
      <color indexed="10"/>
      <name val="Arial"/>
      <family val="2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u val="single"/>
      <sz val="11"/>
      <color indexed="12"/>
      <name val="Calibri"/>
      <family val="2"/>
    </font>
    <font>
      <sz val="14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FF0000"/>
      <name val="Arial"/>
      <family val="2"/>
    </font>
    <font>
      <sz val="10"/>
      <color rgb="FFFF0000"/>
      <name val="Arial"/>
      <family val="2"/>
    </font>
    <font>
      <b/>
      <sz val="12"/>
      <color rgb="FFFF0000"/>
      <name val="Arial"/>
      <family val="2"/>
    </font>
    <font>
      <sz val="12"/>
      <color rgb="FFFF0000"/>
      <name val="Arial"/>
      <family val="2"/>
    </font>
    <font>
      <b/>
      <sz val="12"/>
      <color theme="1"/>
      <name val="Arial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medium"/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hair">
        <color indexed="8"/>
      </left>
      <right>
        <color indexed="63"/>
      </right>
      <top style="medium"/>
      <bottom style="medium">
        <color indexed="8"/>
      </bottom>
    </border>
    <border>
      <left style="hair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 style="hair">
        <color indexed="8"/>
      </right>
      <top style="medium"/>
      <bottom style="medium">
        <color indexed="8"/>
      </bottom>
    </border>
    <border>
      <left style="medium"/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/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/>
      <bottom style="hair">
        <color indexed="8"/>
      </bottom>
    </border>
    <border>
      <left style="hair">
        <color indexed="8"/>
      </left>
      <right>
        <color indexed="63"/>
      </right>
      <top style="medium"/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>
        <color indexed="63"/>
      </top>
      <bottom style="medium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8" fillId="0" borderId="0">
      <alignment/>
      <protection/>
    </xf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32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9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33" borderId="10" xfId="0" applyFill="1" applyBorder="1" applyAlignment="1">
      <alignment horizontal="right"/>
    </xf>
    <xf numFmtId="0" fontId="3" fillId="0" borderId="10" xfId="0" applyFont="1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11" xfId="0" applyBorder="1" applyAlignment="1">
      <alignment horizontal="right"/>
    </xf>
    <xf numFmtId="0" fontId="0" fillId="0" borderId="12" xfId="0" applyFont="1" applyBorder="1" applyAlignment="1">
      <alignment/>
    </xf>
    <xf numFmtId="0" fontId="4" fillId="0" borderId="12" xfId="0" applyFont="1" applyFill="1" applyBorder="1" applyAlignment="1">
      <alignment horizontal="center"/>
    </xf>
    <xf numFmtId="0" fontId="5" fillId="34" borderId="12" xfId="0" applyFont="1" applyFill="1" applyBorder="1" applyAlignment="1">
      <alignment/>
    </xf>
    <xf numFmtId="9" fontId="6" fillId="34" borderId="12" xfId="0" applyNumberFormat="1" applyFont="1" applyFill="1" applyBorder="1" applyAlignment="1">
      <alignment/>
    </xf>
    <xf numFmtId="0" fontId="6" fillId="34" borderId="12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0" fillId="0" borderId="13" xfId="0" applyFont="1" applyBorder="1" applyAlignment="1">
      <alignment/>
    </xf>
    <xf numFmtId="0" fontId="4" fillId="0" borderId="14" xfId="0" applyFont="1" applyFill="1" applyBorder="1" applyAlignment="1">
      <alignment horizontal="center"/>
    </xf>
    <xf numFmtId="0" fontId="5" fillId="34" borderId="14" xfId="0" applyFont="1" applyFill="1" applyBorder="1" applyAlignment="1">
      <alignment/>
    </xf>
    <xf numFmtId="0" fontId="5" fillId="34" borderId="15" xfId="0" applyFont="1" applyFill="1" applyBorder="1" applyAlignment="1">
      <alignment/>
    </xf>
    <xf numFmtId="0" fontId="0" fillId="0" borderId="10" xfId="0" applyFont="1" applyBorder="1" applyAlignment="1">
      <alignment/>
    </xf>
    <xf numFmtId="0" fontId="5" fillId="34" borderId="16" xfId="0" applyFont="1" applyFill="1" applyBorder="1" applyAlignment="1">
      <alignment/>
    </xf>
    <xf numFmtId="0" fontId="5" fillId="0" borderId="16" xfId="0" applyFont="1" applyFill="1" applyBorder="1" applyAlignment="1">
      <alignment/>
    </xf>
    <xf numFmtId="0" fontId="4" fillId="0" borderId="14" xfId="0" applyFont="1" applyFill="1" applyBorder="1" applyAlignment="1">
      <alignment horizontal="left"/>
    </xf>
    <xf numFmtId="0" fontId="4" fillId="33" borderId="12" xfId="0" applyFont="1" applyFill="1" applyBorder="1" applyAlignment="1">
      <alignment horizontal="left"/>
    </xf>
    <xf numFmtId="0" fontId="4" fillId="0" borderId="12" xfId="0" applyFont="1" applyFill="1" applyBorder="1" applyAlignment="1">
      <alignment horizontal="left"/>
    </xf>
    <xf numFmtId="10" fontId="4" fillId="33" borderId="12" xfId="0" applyNumberFormat="1" applyFont="1" applyFill="1" applyBorder="1" applyAlignment="1">
      <alignment horizontal="left"/>
    </xf>
    <xf numFmtId="0" fontId="4" fillId="0" borderId="10" xfId="0" applyFont="1" applyFill="1" applyBorder="1" applyAlignment="1">
      <alignment horizontal="center"/>
    </xf>
    <xf numFmtId="1" fontId="4" fillId="0" borderId="12" xfId="0" applyNumberFormat="1" applyFont="1" applyFill="1" applyBorder="1" applyAlignment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>
      <alignment horizontal="right"/>
    </xf>
    <xf numFmtId="2" fontId="5" fillId="35" borderId="19" xfId="0" applyNumberFormat="1" applyFont="1" applyFill="1" applyBorder="1" applyAlignment="1">
      <alignment/>
    </xf>
    <xf numFmtId="0" fontId="5" fillId="36" borderId="20" xfId="0" applyNumberFormat="1" applyFont="1" applyFill="1" applyBorder="1" applyAlignment="1">
      <alignment/>
    </xf>
    <xf numFmtId="0" fontId="4" fillId="33" borderId="21" xfId="0" applyFont="1" applyFill="1" applyBorder="1" applyAlignment="1">
      <alignment horizontal="left"/>
    </xf>
    <xf numFmtId="1" fontId="4" fillId="0" borderId="21" xfId="0" applyNumberFormat="1" applyFont="1" applyFill="1" applyBorder="1" applyAlignment="1">
      <alignment horizontal="center"/>
    </xf>
    <xf numFmtId="0" fontId="5" fillId="34" borderId="21" xfId="0" applyFont="1" applyFill="1" applyBorder="1" applyAlignment="1">
      <alignment/>
    </xf>
    <xf numFmtId="0" fontId="5" fillId="0" borderId="21" xfId="0" applyFont="1" applyFill="1" applyBorder="1" applyAlignment="1">
      <alignment/>
    </xf>
    <xf numFmtId="0" fontId="5" fillId="0" borderId="22" xfId="0" applyFont="1" applyFill="1" applyBorder="1" applyAlignment="1">
      <alignment/>
    </xf>
    <xf numFmtId="0" fontId="5" fillId="36" borderId="23" xfId="0" applyNumberFormat="1" applyFont="1" applyFill="1" applyBorder="1" applyAlignment="1">
      <alignment/>
    </xf>
    <xf numFmtId="2" fontId="5" fillId="35" borderId="24" xfId="0" applyNumberFormat="1" applyFont="1" applyFill="1" applyBorder="1" applyAlignment="1">
      <alignment/>
    </xf>
    <xf numFmtId="0" fontId="0" fillId="36" borderId="25" xfId="0" applyFill="1" applyBorder="1" applyAlignment="1">
      <alignment/>
    </xf>
    <xf numFmtId="0" fontId="5" fillId="34" borderId="12" xfId="0" applyNumberFormat="1" applyFont="1" applyFill="1" applyBorder="1" applyAlignment="1">
      <alignment/>
    </xf>
    <xf numFmtId="0" fontId="5" fillId="34" borderId="14" xfId="0" applyNumberFormat="1" applyFont="1" applyFill="1" applyBorder="1" applyAlignment="1">
      <alignment/>
    </xf>
    <xf numFmtId="0" fontId="5" fillId="34" borderId="21" xfId="0" applyNumberFormat="1" applyFont="1" applyFill="1" applyBorder="1" applyAlignment="1">
      <alignment/>
    </xf>
    <xf numFmtId="0" fontId="0" fillId="36" borderId="25" xfId="0" applyNumberFormat="1" applyFill="1" applyBorder="1" applyAlignment="1">
      <alignment/>
    </xf>
    <xf numFmtId="0" fontId="0" fillId="0" borderId="0" xfId="0" applyBorder="1" applyAlignment="1">
      <alignment/>
    </xf>
    <xf numFmtId="2" fontId="0" fillId="37" borderId="17" xfId="0" applyNumberFormat="1" applyFill="1" applyBorder="1" applyAlignment="1">
      <alignment/>
    </xf>
    <xf numFmtId="0" fontId="0" fillId="36" borderId="26" xfId="0" applyFill="1" applyBorder="1" applyAlignment="1">
      <alignment/>
    </xf>
    <xf numFmtId="0" fontId="0" fillId="0" borderId="27" xfId="0" applyBorder="1" applyAlignment="1">
      <alignment/>
    </xf>
    <xf numFmtId="49" fontId="4" fillId="0" borderId="28" xfId="0" applyNumberFormat="1" applyFont="1" applyBorder="1" applyAlignment="1">
      <alignment horizontal="center"/>
    </xf>
    <xf numFmtId="49" fontId="4" fillId="0" borderId="29" xfId="0" applyNumberFormat="1" applyFont="1" applyBorder="1" applyAlignment="1">
      <alignment horizontal="center"/>
    </xf>
    <xf numFmtId="49" fontId="4" fillId="0" borderId="30" xfId="0" applyNumberFormat="1" applyFont="1" applyBorder="1" applyAlignment="1">
      <alignment horizontal="center"/>
    </xf>
    <xf numFmtId="0" fontId="0" fillId="36" borderId="31" xfId="0" applyFill="1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38" borderId="34" xfId="0" applyFill="1" applyBorder="1" applyAlignment="1">
      <alignment/>
    </xf>
    <xf numFmtId="2" fontId="2" fillId="38" borderId="35" xfId="0" applyNumberFormat="1" applyFont="1" applyFill="1" applyBorder="1" applyAlignment="1">
      <alignment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7" fillId="0" borderId="0" xfId="0" applyFont="1" applyAlignment="1">
      <alignment/>
    </xf>
    <xf numFmtId="1" fontId="9" fillId="39" borderId="0" xfId="54" applyNumberFormat="1" applyFont="1" applyFill="1" applyBorder="1" applyAlignment="1">
      <alignment horizontal="center" vertical="center"/>
      <protection/>
    </xf>
    <xf numFmtId="2" fontId="54" fillId="40" borderId="0" xfId="54" applyNumberFormat="1" applyFont="1" applyFill="1" applyBorder="1" applyAlignment="1">
      <alignment horizontal="center" vertical="center"/>
      <protection/>
    </xf>
    <xf numFmtId="0" fontId="0" fillId="36" borderId="0" xfId="0" applyFill="1" applyBorder="1" applyAlignment="1">
      <alignment/>
    </xf>
    <xf numFmtId="2" fontId="9" fillId="39" borderId="0" xfId="54" applyNumberFormat="1" applyFont="1" applyFill="1" applyBorder="1" applyAlignment="1">
      <alignment horizontal="center" vertical="center"/>
      <protection/>
    </xf>
    <xf numFmtId="2" fontId="0" fillId="37" borderId="36" xfId="0" applyNumberFormat="1" applyFill="1" applyBorder="1" applyAlignment="1">
      <alignment/>
    </xf>
    <xf numFmtId="2" fontId="0" fillId="37" borderId="37" xfId="0" applyNumberFormat="1" applyFill="1" applyBorder="1" applyAlignment="1">
      <alignment/>
    </xf>
    <xf numFmtId="0" fontId="0" fillId="0" borderId="38" xfId="0" applyBorder="1" applyAlignment="1">
      <alignment/>
    </xf>
    <xf numFmtId="0" fontId="0" fillId="0" borderId="34" xfId="0" applyBorder="1" applyAlignment="1">
      <alignment/>
    </xf>
    <xf numFmtId="9" fontId="0" fillId="0" borderId="33" xfId="0" applyNumberFormat="1" applyBorder="1" applyAlignment="1">
      <alignment/>
    </xf>
    <xf numFmtId="0" fontId="0" fillId="37" borderId="39" xfId="0" applyFont="1" applyFill="1" applyBorder="1" applyAlignment="1">
      <alignment horizontal="center" vertical="top" wrapText="1"/>
    </xf>
    <xf numFmtId="0" fontId="0" fillId="37" borderId="38" xfId="0" applyFont="1" applyFill="1" applyBorder="1" applyAlignment="1">
      <alignment horizontal="center" vertical="top" wrapText="1"/>
    </xf>
    <xf numFmtId="0" fontId="0" fillId="37" borderId="40" xfId="0" applyFont="1" applyFill="1" applyBorder="1" applyAlignment="1">
      <alignment horizontal="center" vertical="top" wrapText="1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37" borderId="43" xfId="0" applyFont="1" applyFill="1" applyBorder="1" applyAlignment="1">
      <alignment horizontal="center" vertical="top" wrapText="1"/>
    </xf>
    <xf numFmtId="0" fontId="0" fillId="37" borderId="44" xfId="0" applyFont="1" applyFill="1" applyBorder="1" applyAlignment="1">
      <alignment horizontal="center" vertical="top" wrapText="1"/>
    </xf>
    <xf numFmtId="0" fontId="2" fillId="0" borderId="0" xfId="0" applyFont="1" applyBorder="1" applyAlignment="1">
      <alignment horizontal="center"/>
    </xf>
    <xf numFmtId="0" fontId="0" fillId="0" borderId="45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0" fontId="0" fillId="0" borderId="47" xfId="0" applyFont="1" applyBorder="1" applyAlignment="1">
      <alignment horizontal="justify" vertical="center"/>
    </xf>
    <xf numFmtId="0" fontId="0" fillId="33" borderId="49" xfId="0" applyFont="1" applyFill="1" applyBorder="1" applyAlignment="1">
      <alignment horizontal="center"/>
    </xf>
    <xf numFmtId="0" fontId="0" fillId="33" borderId="50" xfId="0" applyFont="1" applyFill="1" applyBorder="1" applyAlignment="1">
      <alignment horizontal="center"/>
    </xf>
    <xf numFmtId="0" fontId="0" fillId="33" borderId="51" xfId="0" applyFont="1" applyFill="1" applyBorder="1" applyAlignment="1">
      <alignment horizontal="center"/>
    </xf>
    <xf numFmtId="0" fontId="0" fillId="33" borderId="52" xfId="0" applyFont="1" applyFill="1" applyBorder="1" applyAlignment="1">
      <alignment horizontal="center"/>
    </xf>
    <xf numFmtId="0" fontId="0" fillId="41" borderId="53" xfId="0" applyFont="1" applyFill="1" applyBorder="1" applyAlignment="1">
      <alignment horizontal="center" vertical="top" wrapText="1"/>
    </xf>
    <xf numFmtId="0" fontId="0" fillId="41" borderId="54" xfId="0" applyFont="1" applyFill="1" applyBorder="1" applyAlignment="1">
      <alignment horizontal="center" vertical="top" wrapText="1"/>
    </xf>
    <xf numFmtId="0" fontId="2" fillId="42" borderId="39" xfId="0" applyFont="1" applyFill="1" applyBorder="1" applyAlignment="1">
      <alignment horizontal="center" vertical="center"/>
    </xf>
    <xf numFmtId="0" fontId="2" fillId="42" borderId="38" xfId="0" applyFont="1" applyFill="1" applyBorder="1" applyAlignment="1">
      <alignment horizontal="center" vertical="center"/>
    </xf>
    <xf numFmtId="0" fontId="2" fillId="42" borderId="55" xfId="0" applyFont="1" applyFill="1" applyBorder="1" applyAlignment="1">
      <alignment horizontal="center" vertical="center"/>
    </xf>
    <xf numFmtId="0" fontId="0" fillId="43" borderId="0" xfId="0" applyFill="1" applyAlignment="1">
      <alignment horizontal="center"/>
    </xf>
    <xf numFmtId="0" fontId="31" fillId="0" borderId="0" xfId="0" applyFont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0</xdr:rowOff>
    </xdr:from>
    <xdr:to>
      <xdr:col>0</xdr:col>
      <xdr:colOff>847725</xdr:colOff>
      <xdr:row>5</xdr:row>
      <xdr:rowOff>200025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390525"/>
          <a:ext cx="8286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85"/>
  <sheetViews>
    <sheetView tabSelected="1" view="pageBreakPreview" zoomScaleSheetLayoutView="100" zoomScalePageLayoutView="0" workbookViewId="0" topLeftCell="A28">
      <selection activeCell="L74" sqref="L74"/>
    </sheetView>
  </sheetViews>
  <sheetFormatPr defaultColWidth="9.140625" defaultRowHeight="12.75"/>
  <cols>
    <col min="1" max="1" width="12.7109375" style="0" customWidth="1"/>
    <col min="2" max="2" width="52.7109375" style="0" customWidth="1"/>
    <col min="3" max="3" width="15.140625" style="0" customWidth="1"/>
    <col min="4" max="4" width="5.140625" style="0" customWidth="1"/>
    <col min="5" max="5" width="4.57421875" style="0" customWidth="1"/>
    <col min="6" max="6" width="4.7109375" style="0" customWidth="1"/>
    <col min="7" max="8" width="5.00390625" style="0" customWidth="1"/>
    <col min="9" max="9" width="4.57421875" style="0" customWidth="1"/>
    <col min="10" max="12" width="4.7109375" style="0" customWidth="1"/>
    <col min="13" max="13" width="10.421875" style="0" customWidth="1"/>
    <col min="14" max="14" width="15.7109375" style="0" customWidth="1"/>
    <col min="15" max="16" width="14.28125" style="0" customWidth="1"/>
  </cols>
  <sheetData>
    <row r="2" ht="18">
      <c r="K2" s="94" t="s">
        <v>106</v>
      </c>
    </row>
    <row r="3" spans="2:16" ht="18">
      <c r="B3" s="1" t="s">
        <v>107</v>
      </c>
      <c r="K3" s="93"/>
      <c r="L3" s="93"/>
      <c r="M3" s="93"/>
      <c r="N3" s="93"/>
      <c r="P3" s="43"/>
    </row>
    <row r="4" spans="2:16" ht="18">
      <c r="B4" s="55" t="s">
        <v>103</v>
      </c>
      <c r="C4" s="56"/>
      <c r="K4" s="93"/>
      <c r="L4" s="93"/>
      <c r="M4" s="93"/>
      <c r="N4" s="93"/>
      <c r="P4" s="43"/>
    </row>
    <row r="5" spans="2:16" s="57" customFormat="1" ht="15.75">
      <c r="B5" s="59" t="s">
        <v>104</v>
      </c>
      <c r="C5" s="60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P5" s="58"/>
    </row>
    <row r="6" spans="3:16" ht="18.75" customHeight="1" thickBot="1">
      <c r="C6" s="78" t="s">
        <v>0</v>
      </c>
      <c r="D6" s="78"/>
      <c r="E6" s="78"/>
      <c r="F6" s="78"/>
      <c r="G6" s="78"/>
      <c r="H6" s="78"/>
      <c r="I6" s="78"/>
      <c r="J6" s="78"/>
      <c r="K6" s="78"/>
      <c r="L6" s="78"/>
      <c r="M6" s="2"/>
      <c r="N6" s="2"/>
      <c r="P6" s="46"/>
    </row>
    <row r="7" spans="1:16" ht="12.75" customHeight="1" thickBot="1">
      <c r="A7" s="79" t="s">
        <v>1</v>
      </c>
      <c r="B7" s="81" t="s">
        <v>2</v>
      </c>
      <c r="C7" s="83" t="s">
        <v>3</v>
      </c>
      <c r="D7" s="84" t="s">
        <v>4</v>
      </c>
      <c r="E7" s="84"/>
      <c r="F7" s="84"/>
      <c r="G7" s="84"/>
      <c r="H7" s="84"/>
      <c r="I7" s="84"/>
      <c r="J7" s="84"/>
      <c r="K7" s="84"/>
      <c r="L7" s="85"/>
      <c r="M7" s="90" t="s">
        <v>101</v>
      </c>
      <c r="N7" s="88" t="s">
        <v>5</v>
      </c>
      <c r="O7" s="76" t="s">
        <v>100</v>
      </c>
      <c r="P7" s="71" t="s">
        <v>102</v>
      </c>
    </row>
    <row r="8" spans="1:16" ht="13.5" thickBot="1">
      <c r="A8" s="80"/>
      <c r="B8" s="82"/>
      <c r="C8" s="82"/>
      <c r="D8" s="86"/>
      <c r="E8" s="86"/>
      <c r="F8" s="86"/>
      <c r="G8" s="86"/>
      <c r="H8" s="86"/>
      <c r="I8" s="86"/>
      <c r="J8" s="86"/>
      <c r="K8" s="86"/>
      <c r="L8" s="87"/>
      <c r="M8" s="91"/>
      <c r="N8" s="89"/>
      <c r="O8" s="77"/>
      <c r="P8" s="72"/>
    </row>
    <row r="9" spans="1:16" ht="13.5" thickBot="1">
      <c r="A9" s="80"/>
      <c r="B9" s="82"/>
      <c r="C9" s="82"/>
      <c r="D9" s="3">
        <v>36</v>
      </c>
      <c r="E9" s="3">
        <v>38</v>
      </c>
      <c r="F9" s="3">
        <v>40</v>
      </c>
      <c r="G9" s="3">
        <v>42</v>
      </c>
      <c r="H9" s="4">
        <v>44</v>
      </c>
      <c r="I9" s="3">
        <v>46</v>
      </c>
      <c r="J9" s="3">
        <v>48</v>
      </c>
      <c r="K9" s="3">
        <v>50</v>
      </c>
      <c r="L9" s="27">
        <v>52</v>
      </c>
      <c r="M9" s="91"/>
      <c r="N9" s="89"/>
      <c r="O9" s="77"/>
      <c r="P9" s="72"/>
    </row>
    <row r="10" spans="1:16" ht="13.5" thickBot="1">
      <c r="A10" s="80"/>
      <c r="B10" s="82"/>
      <c r="C10" s="82"/>
      <c r="D10" s="5"/>
      <c r="E10" s="5"/>
      <c r="F10" s="5"/>
      <c r="G10" s="6"/>
      <c r="H10" s="6"/>
      <c r="I10" s="3"/>
      <c r="J10" s="3"/>
      <c r="K10" s="3"/>
      <c r="L10" s="27"/>
      <c r="M10" s="91"/>
      <c r="N10" s="89"/>
      <c r="O10" s="77"/>
      <c r="P10" s="72"/>
    </row>
    <row r="11" spans="1:16" ht="13.5" thickBot="1">
      <c r="A11" s="80"/>
      <c r="B11" s="82"/>
      <c r="C11" s="82"/>
      <c r="D11" s="7"/>
      <c r="E11" s="7"/>
      <c r="F11" s="7"/>
      <c r="G11" s="7"/>
      <c r="H11" s="7"/>
      <c r="I11" s="7"/>
      <c r="J11" s="7"/>
      <c r="K11" s="7"/>
      <c r="L11" s="28"/>
      <c r="M11" s="92"/>
      <c r="N11" s="89"/>
      <c r="O11" s="77"/>
      <c r="P11" s="73"/>
    </row>
    <row r="12" spans="1:19" ht="15.75">
      <c r="A12" s="47" t="s">
        <v>6</v>
      </c>
      <c r="B12" s="8" t="s">
        <v>7</v>
      </c>
      <c r="C12" s="9" t="s">
        <v>8</v>
      </c>
      <c r="D12" s="39"/>
      <c r="E12" s="10"/>
      <c r="F12" s="10"/>
      <c r="G12" s="10"/>
      <c r="H12" s="10"/>
      <c r="I12" s="11"/>
      <c r="J12" s="12"/>
      <c r="K12" s="13"/>
      <c r="L12" s="20"/>
      <c r="M12" s="30">
        <f>D12+E12+F12+G12+H12+I12+J12</f>
        <v>0</v>
      </c>
      <c r="N12" s="29">
        <v>58</v>
      </c>
      <c r="O12" s="44">
        <f>N12*50</f>
        <v>2900</v>
      </c>
      <c r="P12" s="66">
        <f>M12*O12</f>
        <v>0</v>
      </c>
      <c r="Q12" s="62"/>
      <c r="R12" s="63"/>
      <c r="S12" s="64"/>
    </row>
    <row r="13" spans="1:19" ht="15.75">
      <c r="A13" s="48" t="s">
        <v>9</v>
      </c>
      <c r="B13" s="14" t="s">
        <v>7</v>
      </c>
      <c r="C13" s="15" t="s">
        <v>10</v>
      </c>
      <c r="D13" s="40"/>
      <c r="E13" s="16"/>
      <c r="F13" s="16"/>
      <c r="G13" s="16"/>
      <c r="H13" s="16"/>
      <c r="I13" s="16"/>
      <c r="J13" s="16"/>
      <c r="K13" s="16"/>
      <c r="L13" s="17"/>
      <c r="M13" s="30">
        <f>D13+E13+F13+G13+H13+I13+J13+K13+L13</f>
        <v>0</v>
      </c>
      <c r="N13" s="29">
        <v>42</v>
      </c>
      <c r="O13" s="44">
        <f aca="true" t="shared" si="0" ref="O13:O76">N13*50</f>
        <v>2100</v>
      </c>
      <c r="P13" s="66">
        <f aca="true" t="shared" si="1" ref="P13:P76">M13*O13</f>
        <v>0</v>
      </c>
      <c r="Q13" s="62"/>
      <c r="R13" s="63"/>
      <c r="S13" s="64"/>
    </row>
    <row r="14" spans="1:19" ht="15.75">
      <c r="A14" s="48" t="s">
        <v>11</v>
      </c>
      <c r="B14" s="18" t="s">
        <v>7</v>
      </c>
      <c r="C14" s="15" t="s">
        <v>12</v>
      </c>
      <c r="D14" s="39"/>
      <c r="E14" s="10"/>
      <c r="F14" s="10"/>
      <c r="G14" s="10"/>
      <c r="H14" s="10"/>
      <c r="I14" s="10"/>
      <c r="J14" s="10"/>
      <c r="K14" s="10"/>
      <c r="L14" s="19"/>
      <c r="M14" s="30">
        <f>D14+E14+F14+G14+H14+I14+J14+K14+L14</f>
        <v>0</v>
      </c>
      <c r="N14" s="29">
        <v>33</v>
      </c>
      <c r="O14" s="44">
        <f t="shared" si="0"/>
        <v>1650</v>
      </c>
      <c r="P14" s="66">
        <f t="shared" si="1"/>
        <v>0</v>
      </c>
      <c r="Q14" s="62"/>
      <c r="R14" s="63"/>
      <c r="S14" s="64"/>
    </row>
    <row r="15" spans="1:19" ht="15.75">
      <c r="A15" s="48" t="s">
        <v>13</v>
      </c>
      <c r="B15" s="18" t="s">
        <v>7</v>
      </c>
      <c r="C15" s="15" t="s">
        <v>8</v>
      </c>
      <c r="D15" s="39"/>
      <c r="E15" s="10"/>
      <c r="F15" s="10"/>
      <c r="G15" s="10"/>
      <c r="H15" s="10"/>
      <c r="I15" s="10"/>
      <c r="J15" s="10"/>
      <c r="K15" s="13"/>
      <c r="L15" s="20"/>
      <c r="M15" s="30">
        <f aca="true" t="shared" si="2" ref="M15:M76">D15+E15+F15+G15+H15+I15+J15</f>
        <v>0</v>
      </c>
      <c r="N15" s="29">
        <v>55</v>
      </c>
      <c r="O15" s="44">
        <f t="shared" si="0"/>
        <v>2750</v>
      </c>
      <c r="P15" s="66">
        <f t="shared" si="1"/>
        <v>0</v>
      </c>
      <c r="Q15" s="62"/>
      <c r="R15" s="63"/>
      <c r="S15" s="64"/>
    </row>
    <row r="16" spans="1:19" ht="15.75">
      <c r="A16" s="48" t="s">
        <v>14</v>
      </c>
      <c r="B16" s="18" t="s">
        <v>7</v>
      </c>
      <c r="C16" s="15" t="s">
        <v>10</v>
      </c>
      <c r="D16" s="39"/>
      <c r="E16" s="10"/>
      <c r="F16" s="10"/>
      <c r="G16" s="10"/>
      <c r="H16" s="10"/>
      <c r="I16" s="10"/>
      <c r="J16" s="10"/>
      <c r="K16" s="10"/>
      <c r="L16" s="19"/>
      <c r="M16" s="30">
        <f>D16+E16+F16+G16+H16+I16+J16+K16+L16</f>
        <v>0</v>
      </c>
      <c r="N16" s="29">
        <v>40</v>
      </c>
      <c r="O16" s="44">
        <f t="shared" si="0"/>
        <v>2000</v>
      </c>
      <c r="P16" s="66">
        <f t="shared" si="1"/>
        <v>0</v>
      </c>
      <c r="Q16" s="62"/>
      <c r="R16" s="63"/>
      <c r="S16" s="64"/>
    </row>
    <row r="17" spans="1:19" ht="15.75">
      <c r="A17" s="48" t="s">
        <v>15</v>
      </c>
      <c r="B17" s="18" t="s">
        <v>7</v>
      </c>
      <c r="C17" s="15" t="s">
        <v>16</v>
      </c>
      <c r="D17" s="39"/>
      <c r="E17" s="10"/>
      <c r="F17" s="10"/>
      <c r="G17" s="10"/>
      <c r="H17" s="10"/>
      <c r="I17" s="10"/>
      <c r="J17" s="10"/>
      <c r="K17" s="13"/>
      <c r="L17" s="20"/>
      <c r="M17" s="30">
        <f t="shared" si="2"/>
        <v>0</v>
      </c>
      <c r="N17" s="29">
        <v>40</v>
      </c>
      <c r="O17" s="44">
        <f t="shared" si="0"/>
        <v>2000</v>
      </c>
      <c r="P17" s="66">
        <f t="shared" si="1"/>
        <v>0</v>
      </c>
      <c r="Q17" s="62"/>
      <c r="R17" s="63"/>
      <c r="S17" s="64"/>
    </row>
    <row r="18" spans="1:19" ht="15.75">
      <c r="A18" s="48" t="s">
        <v>17</v>
      </c>
      <c r="B18" s="18" t="s">
        <v>7</v>
      </c>
      <c r="C18" s="15" t="s">
        <v>18</v>
      </c>
      <c r="D18" s="39"/>
      <c r="E18" s="10"/>
      <c r="F18" s="10"/>
      <c r="G18" s="10"/>
      <c r="H18" s="10"/>
      <c r="I18" s="10"/>
      <c r="J18" s="10"/>
      <c r="K18" s="13"/>
      <c r="L18" s="20"/>
      <c r="M18" s="30">
        <f t="shared" si="2"/>
        <v>0</v>
      </c>
      <c r="N18" s="29">
        <v>48</v>
      </c>
      <c r="O18" s="44">
        <f t="shared" si="0"/>
        <v>2400</v>
      </c>
      <c r="P18" s="66">
        <f t="shared" si="1"/>
        <v>0</v>
      </c>
      <c r="Q18" s="62"/>
      <c r="R18" s="63"/>
      <c r="S18" s="64"/>
    </row>
    <row r="19" spans="1:19" ht="15.75">
      <c r="A19" s="48" t="s">
        <v>19</v>
      </c>
      <c r="B19" s="21" t="s">
        <v>20</v>
      </c>
      <c r="C19" s="15" t="s">
        <v>16</v>
      </c>
      <c r="D19" s="39"/>
      <c r="E19" s="10"/>
      <c r="F19" s="10"/>
      <c r="G19" s="10"/>
      <c r="H19" s="10"/>
      <c r="I19" s="10"/>
      <c r="J19" s="10"/>
      <c r="K19" s="13"/>
      <c r="L19" s="20"/>
      <c r="M19" s="30">
        <f t="shared" si="2"/>
        <v>0</v>
      </c>
      <c r="N19" s="29">
        <v>37</v>
      </c>
      <c r="O19" s="44">
        <f t="shared" si="0"/>
        <v>1850</v>
      </c>
      <c r="P19" s="66">
        <f t="shared" si="1"/>
        <v>0</v>
      </c>
      <c r="Q19" s="62"/>
      <c r="R19" s="63"/>
      <c r="S19" s="64"/>
    </row>
    <row r="20" spans="1:19" ht="15.75">
      <c r="A20" s="48" t="s">
        <v>21</v>
      </c>
      <c r="B20" s="21" t="s">
        <v>22</v>
      </c>
      <c r="C20" s="15" t="s">
        <v>12</v>
      </c>
      <c r="D20" s="39"/>
      <c r="E20" s="10"/>
      <c r="F20" s="10"/>
      <c r="G20" s="10"/>
      <c r="H20" s="10"/>
      <c r="I20" s="10"/>
      <c r="J20" s="10"/>
      <c r="K20" s="13"/>
      <c r="L20" s="20"/>
      <c r="M20" s="30">
        <f t="shared" si="2"/>
        <v>0</v>
      </c>
      <c r="N20" s="29">
        <v>44</v>
      </c>
      <c r="O20" s="44">
        <f t="shared" si="0"/>
        <v>2200</v>
      </c>
      <c r="P20" s="66">
        <f t="shared" si="1"/>
        <v>0</v>
      </c>
      <c r="Q20" s="62"/>
      <c r="R20" s="63"/>
      <c r="S20" s="64"/>
    </row>
    <row r="21" spans="1:19" ht="15.75">
      <c r="A21" s="48" t="s">
        <v>23</v>
      </c>
      <c r="B21" s="22" t="s">
        <v>24</v>
      </c>
      <c r="C21" s="15" t="s">
        <v>8</v>
      </c>
      <c r="D21" s="39"/>
      <c r="E21" s="10"/>
      <c r="F21" s="10"/>
      <c r="G21" s="10"/>
      <c r="H21" s="10"/>
      <c r="I21" s="10"/>
      <c r="J21" s="10"/>
      <c r="K21" s="13"/>
      <c r="L21" s="20"/>
      <c r="M21" s="30">
        <f t="shared" si="2"/>
        <v>0</v>
      </c>
      <c r="N21" s="29">
        <v>50</v>
      </c>
      <c r="O21" s="44">
        <f t="shared" si="0"/>
        <v>2500</v>
      </c>
      <c r="P21" s="66">
        <f t="shared" si="1"/>
        <v>0</v>
      </c>
      <c r="Q21" s="62"/>
      <c r="R21" s="63"/>
      <c r="S21" s="64"/>
    </row>
    <row r="22" spans="1:19" ht="15.75">
      <c r="A22" s="48" t="s">
        <v>25</v>
      </c>
      <c r="B22" s="22" t="s">
        <v>24</v>
      </c>
      <c r="C22" s="15" t="s">
        <v>8</v>
      </c>
      <c r="D22" s="39"/>
      <c r="E22" s="10"/>
      <c r="F22" s="10"/>
      <c r="G22" s="10"/>
      <c r="H22" s="10"/>
      <c r="I22" s="10"/>
      <c r="J22" s="10"/>
      <c r="K22" s="13"/>
      <c r="L22" s="20"/>
      <c r="M22" s="30">
        <f t="shared" si="2"/>
        <v>0</v>
      </c>
      <c r="N22" s="29">
        <v>50</v>
      </c>
      <c r="O22" s="44">
        <f t="shared" si="0"/>
        <v>2500</v>
      </c>
      <c r="P22" s="66">
        <f t="shared" si="1"/>
        <v>0</v>
      </c>
      <c r="Q22" s="62"/>
      <c r="R22" s="63"/>
      <c r="S22" s="64"/>
    </row>
    <row r="23" spans="1:19" ht="15.75">
      <c r="A23" s="48" t="s">
        <v>26</v>
      </c>
      <c r="B23" s="22" t="s">
        <v>24</v>
      </c>
      <c r="C23" s="15" t="s">
        <v>16</v>
      </c>
      <c r="D23" s="39"/>
      <c r="E23" s="10"/>
      <c r="F23" s="10"/>
      <c r="G23" s="10"/>
      <c r="H23" s="10"/>
      <c r="I23" s="10"/>
      <c r="J23" s="10"/>
      <c r="K23" s="10"/>
      <c r="L23" s="19"/>
      <c r="M23" s="30">
        <f>D23+E23+F23+G23+H23+I23+J23+K23+L23</f>
        <v>0</v>
      </c>
      <c r="N23" s="29">
        <v>38</v>
      </c>
      <c r="O23" s="44">
        <f t="shared" si="0"/>
        <v>1900</v>
      </c>
      <c r="P23" s="66">
        <f t="shared" si="1"/>
        <v>0</v>
      </c>
      <c r="Q23" s="62"/>
      <c r="R23" s="63"/>
      <c r="S23" s="64"/>
    </row>
    <row r="24" spans="1:19" ht="15.75">
      <c r="A24" s="48" t="s">
        <v>27</v>
      </c>
      <c r="B24" s="23" t="s">
        <v>28</v>
      </c>
      <c r="C24" s="15" t="s">
        <v>12</v>
      </c>
      <c r="D24" s="39"/>
      <c r="E24" s="10"/>
      <c r="F24" s="10"/>
      <c r="G24" s="10"/>
      <c r="H24" s="10"/>
      <c r="I24" s="10"/>
      <c r="J24" s="10"/>
      <c r="K24" s="13"/>
      <c r="L24" s="20"/>
      <c r="M24" s="30">
        <f t="shared" si="2"/>
        <v>0</v>
      </c>
      <c r="N24" s="29">
        <v>40</v>
      </c>
      <c r="O24" s="44">
        <f t="shared" si="0"/>
        <v>2000</v>
      </c>
      <c r="P24" s="66">
        <f t="shared" si="1"/>
        <v>0</v>
      </c>
      <c r="Q24" s="62"/>
      <c r="R24" s="63"/>
      <c r="S24" s="64"/>
    </row>
    <row r="25" spans="1:19" ht="15.75">
      <c r="A25" s="48" t="s">
        <v>29</v>
      </c>
      <c r="B25" s="22" t="s">
        <v>24</v>
      </c>
      <c r="C25" s="15" t="s">
        <v>8</v>
      </c>
      <c r="D25" s="39"/>
      <c r="E25" s="10"/>
      <c r="F25" s="10"/>
      <c r="G25" s="10"/>
      <c r="H25" s="10"/>
      <c r="I25" s="10"/>
      <c r="J25" s="10"/>
      <c r="K25" s="13"/>
      <c r="L25" s="20"/>
      <c r="M25" s="30">
        <f t="shared" si="2"/>
        <v>0</v>
      </c>
      <c r="N25" s="29">
        <v>51</v>
      </c>
      <c r="O25" s="44">
        <f t="shared" si="0"/>
        <v>2550</v>
      </c>
      <c r="P25" s="66">
        <f t="shared" si="1"/>
        <v>0</v>
      </c>
      <c r="Q25" s="62"/>
      <c r="R25" s="63"/>
      <c r="S25" s="64"/>
    </row>
    <row r="26" spans="1:19" ht="15.75">
      <c r="A26" s="48" t="s">
        <v>30</v>
      </c>
      <c r="B26" s="22" t="s">
        <v>24</v>
      </c>
      <c r="C26" s="15" t="s">
        <v>8</v>
      </c>
      <c r="D26" s="39"/>
      <c r="E26" s="10"/>
      <c r="F26" s="10"/>
      <c r="G26" s="10"/>
      <c r="H26" s="10"/>
      <c r="I26" s="10"/>
      <c r="J26" s="10"/>
      <c r="K26" s="13"/>
      <c r="L26" s="20"/>
      <c r="M26" s="30">
        <f t="shared" si="2"/>
        <v>0</v>
      </c>
      <c r="N26" s="29">
        <v>53</v>
      </c>
      <c r="O26" s="44">
        <f t="shared" si="0"/>
        <v>2650</v>
      </c>
      <c r="P26" s="66">
        <f t="shared" si="1"/>
        <v>0</v>
      </c>
      <c r="Q26" s="62"/>
      <c r="R26" s="63"/>
      <c r="S26" s="64"/>
    </row>
    <row r="27" spans="1:19" ht="15.75">
      <c r="A27" s="48" t="s">
        <v>31</v>
      </c>
      <c r="B27" s="21" t="s">
        <v>32</v>
      </c>
      <c r="C27" s="15" t="s">
        <v>33</v>
      </c>
      <c r="D27" s="39"/>
      <c r="E27" s="10"/>
      <c r="F27" s="10"/>
      <c r="G27" s="10"/>
      <c r="H27" s="10"/>
      <c r="I27" s="10"/>
      <c r="J27" s="10"/>
      <c r="K27" s="10"/>
      <c r="L27" s="19"/>
      <c r="M27" s="30">
        <f>D27+E27+F27+G27+H27+I27+J27+K27+L27</f>
        <v>0</v>
      </c>
      <c r="N27" s="29">
        <v>42</v>
      </c>
      <c r="O27" s="44">
        <f t="shared" si="0"/>
        <v>2100</v>
      </c>
      <c r="P27" s="66">
        <f t="shared" si="1"/>
        <v>0</v>
      </c>
      <c r="Q27" s="62"/>
      <c r="R27" s="63"/>
      <c r="S27" s="64"/>
    </row>
    <row r="28" spans="1:19" ht="15.75">
      <c r="A28" s="48" t="s">
        <v>34</v>
      </c>
      <c r="B28" s="21" t="s">
        <v>35</v>
      </c>
      <c r="C28" s="15" t="s">
        <v>12</v>
      </c>
      <c r="D28" s="39"/>
      <c r="E28" s="10"/>
      <c r="F28" s="10"/>
      <c r="G28" s="10"/>
      <c r="H28" s="10"/>
      <c r="I28" s="10"/>
      <c r="J28" s="10"/>
      <c r="K28" s="10"/>
      <c r="L28" s="19"/>
      <c r="M28" s="30">
        <f>D28+E28+F28+G28+H28+I28+J28+K28+L28</f>
        <v>0</v>
      </c>
      <c r="N28" s="29">
        <v>33</v>
      </c>
      <c r="O28" s="44">
        <f t="shared" si="0"/>
        <v>1650</v>
      </c>
      <c r="P28" s="66">
        <f t="shared" si="1"/>
        <v>0</v>
      </c>
      <c r="Q28" s="62"/>
      <c r="R28" s="63"/>
      <c r="S28" s="64"/>
    </row>
    <row r="29" spans="1:19" ht="15.75">
      <c r="A29" s="48" t="s">
        <v>36</v>
      </c>
      <c r="B29" s="22" t="s">
        <v>24</v>
      </c>
      <c r="C29" s="15" t="s">
        <v>8</v>
      </c>
      <c r="D29" s="39"/>
      <c r="E29" s="10"/>
      <c r="F29" s="10"/>
      <c r="G29" s="10"/>
      <c r="H29" s="10"/>
      <c r="I29" s="10"/>
      <c r="J29" s="10"/>
      <c r="K29" s="13"/>
      <c r="L29" s="20"/>
      <c r="M29" s="30">
        <f t="shared" si="2"/>
        <v>0</v>
      </c>
      <c r="N29" s="29">
        <v>56</v>
      </c>
      <c r="O29" s="44">
        <f t="shared" si="0"/>
        <v>2800</v>
      </c>
      <c r="P29" s="66">
        <f t="shared" si="1"/>
        <v>0</v>
      </c>
      <c r="Q29" s="62"/>
      <c r="R29" s="63"/>
      <c r="S29" s="64"/>
    </row>
    <row r="30" spans="1:19" ht="15.75">
      <c r="A30" s="48" t="s">
        <v>37</v>
      </c>
      <c r="B30" s="22" t="s">
        <v>24</v>
      </c>
      <c r="C30" s="15" t="s">
        <v>8</v>
      </c>
      <c r="D30" s="39"/>
      <c r="E30" s="10"/>
      <c r="F30" s="10"/>
      <c r="G30" s="10"/>
      <c r="H30" s="10"/>
      <c r="I30" s="10"/>
      <c r="J30" s="10"/>
      <c r="K30" s="13"/>
      <c r="L30" s="20"/>
      <c r="M30" s="30">
        <f t="shared" si="2"/>
        <v>0</v>
      </c>
      <c r="N30" s="29">
        <v>56</v>
      </c>
      <c r="O30" s="44">
        <f t="shared" si="0"/>
        <v>2800</v>
      </c>
      <c r="P30" s="66">
        <f t="shared" si="1"/>
        <v>0</v>
      </c>
      <c r="Q30" s="62"/>
      <c r="R30" s="63"/>
      <c r="S30" s="64"/>
    </row>
    <row r="31" spans="1:19" ht="15.75">
      <c r="A31" s="48" t="s">
        <v>38</v>
      </c>
      <c r="B31" s="22" t="s">
        <v>24</v>
      </c>
      <c r="C31" s="15" t="s">
        <v>18</v>
      </c>
      <c r="D31" s="39"/>
      <c r="E31" s="10"/>
      <c r="F31" s="10"/>
      <c r="G31" s="10"/>
      <c r="H31" s="10"/>
      <c r="I31" s="10"/>
      <c r="J31" s="10"/>
      <c r="K31" s="13"/>
      <c r="L31" s="20"/>
      <c r="M31" s="30">
        <f t="shared" si="2"/>
        <v>0</v>
      </c>
      <c r="N31" s="29">
        <v>48</v>
      </c>
      <c r="O31" s="44">
        <f t="shared" si="0"/>
        <v>2400</v>
      </c>
      <c r="P31" s="66">
        <f t="shared" si="1"/>
        <v>0</v>
      </c>
      <c r="Q31" s="62"/>
      <c r="R31" s="63"/>
      <c r="S31" s="64"/>
    </row>
    <row r="32" spans="1:19" ht="15.75">
      <c r="A32" s="48" t="s">
        <v>39</v>
      </c>
      <c r="B32" s="24" t="s">
        <v>40</v>
      </c>
      <c r="C32" s="25" t="s">
        <v>10</v>
      </c>
      <c r="D32" s="39"/>
      <c r="E32" s="10"/>
      <c r="F32" s="10"/>
      <c r="G32" s="10"/>
      <c r="H32" s="10"/>
      <c r="I32" s="10"/>
      <c r="J32" s="10"/>
      <c r="K32" s="10"/>
      <c r="L32" s="19"/>
      <c r="M32" s="30">
        <f>D32+E32+F32+G32+H32+I32+J32+K32+L32</f>
        <v>0</v>
      </c>
      <c r="N32" s="29">
        <v>43</v>
      </c>
      <c r="O32" s="44">
        <f t="shared" si="0"/>
        <v>2150</v>
      </c>
      <c r="P32" s="66">
        <f t="shared" si="1"/>
        <v>0</v>
      </c>
      <c r="Q32" s="62"/>
      <c r="R32" s="63"/>
      <c r="S32" s="64"/>
    </row>
    <row r="33" spans="1:19" ht="15.75">
      <c r="A33" s="48" t="s">
        <v>41</v>
      </c>
      <c r="B33" s="21" t="s">
        <v>42</v>
      </c>
      <c r="C33" s="15" t="s">
        <v>43</v>
      </c>
      <c r="D33" s="39"/>
      <c r="E33" s="10"/>
      <c r="F33" s="10"/>
      <c r="G33" s="10"/>
      <c r="H33" s="10"/>
      <c r="I33" s="10"/>
      <c r="J33" s="10"/>
      <c r="K33" s="13"/>
      <c r="L33" s="20"/>
      <c r="M33" s="30">
        <f t="shared" si="2"/>
        <v>0</v>
      </c>
      <c r="N33" s="29">
        <v>45</v>
      </c>
      <c r="O33" s="44">
        <f t="shared" si="0"/>
        <v>2250</v>
      </c>
      <c r="P33" s="66">
        <f t="shared" si="1"/>
        <v>0</v>
      </c>
      <c r="Q33" s="62"/>
      <c r="R33" s="63"/>
      <c r="S33" s="64"/>
    </row>
    <row r="34" spans="1:19" ht="15.75">
      <c r="A34" s="48" t="s">
        <v>44</v>
      </c>
      <c r="B34" s="24" t="s">
        <v>40</v>
      </c>
      <c r="C34" s="15" t="s">
        <v>10</v>
      </c>
      <c r="D34" s="39"/>
      <c r="E34" s="10"/>
      <c r="F34" s="10"/>
      <c r="G34" s="10"/>
      <c r="H34" s="10"/>
      <c r="I34" s="10"/>
      <c r="J34" s="10"/>
      <c r="K34" s="10"/>
      <c r="L34" s="19"/>
      <c r="M34" s="30">
        <f>D34+E34+F34+G34+H34+I34+J34+K34+L34</f>
        <v>0</v>
      </c>
      <c r="N34" s="29">
        <v>43</v>
      </c>
      <c r="O34" s="44">
        <f t="shared" si="0"/>
        <v>2150</v>
      </c>
      <c r="P34" s="66">
        <f t="shared" si="1"/>
        <v>0</v>
      </c>
      <c r="Q34" s="62"/>
      <c r="R34" s="63"/>
      <c r="S34" s="64"/>
    </row>
    <row r="35" spans="1:19" ht="15.75">
      <c r="A35" s="48" t="s">
        <v>45</v>
      </c>
      <c r="B35" s="24" t="s">
        <v>40</v>
      </c>
      <c r="C35" s="15" t="s">
        <v>10</v>
      </c>
      <c r="D35" s="39"/>
      <c r="E35" s="10"/>
      <c r="F35" s="10"/>
      <c r="G35" s="10"/>
      <c r="H35" s="10"/>
      <c r="I35" s="10"/>
      <c r="J35" s="10"/>
      <c r="K35" s="10"/>
      <c r="L35" s="19"/>
      <c r="M35" s="30">
        <f>D35+E35+F35+G35+H35+I35+J35+K35+L35</f>
        <v>0</v>
      </c>
      <c r="N35" s="29">
        <v>42</v>
      </c>
      <c r="O35" s="44">
        <f t="shared" si="0"/>
        <v>2100</v>
      </c>
      <c r="P35" s="66">
        <f t="shared" si="1"/>
        <v>0</v>
      </c>
      <c r="Q35" s="62"/>
      <c r="R35" s="63"/>
      <c r="S35" s="64"/>
    </row>
    <row r="36" spans="1:19" ht="15.75">
      <c r="A36" s="48" t="s">
        <v>46</v>
      </c>
      <c r="B36" s="22" t="s">
        <v>24</v>
      </c>
      <c r="C36" s="15" t="s">
        <v>47</v>
      </c>
      <c r="D36" s="39"/>
      <c r="E36" s="10"/>
      <c r="F36" s="10"/>
      <c r="G36" s="10"/>
      <c r="H36" s="10"/>
      <c r="I36" s="10"/>
      <c r="J36" s="10"/>
      <c r="K36" s="10"/>
      <c r="L36" s="19"/>
      <c r="M36" s="30">
        <f>D36+E36+F36+G36+H36+I36+J36+K36+L36</f>
        <v>0</v>
      </c>
      <c r="N36" s="29">
        <v>47</v>
      </c>
      <c r="O36" s="44">
        <f t="shared" si="0"/>
        <v>2350</v>
      </c>
      <c r="P36" s="66">
        <f t="shared" si="1"/>
        <v>0</v>
      </c>
      <c r="Q36" s="62"/>
      <c r="R36" s="63"/>
      <c r="S36" s="64"/>
    </row>
    <row r="37" spans="1:19" ht="15.75">
      <c r="A37" s="48" t="s">
        <v>48</v>
      </c>
      <c r="B37" s="22" t="s">
        <v>24</v>
      </c>
      <c r="C37" s="15" t="s">
        <v>8</v>
      </c>
      <c r="D37" s="39"/>
      <c r="E37" s="10"/>
      <c r="F37" s="10"/>
      <c r="G37" s="10"/>
      <c r="H37" s="10"/>
      <c r="I37" s="10"/>
      <c r="J37" s="10"/>
      <c r="K37" s="13"/>
      <c r="L37" s="20"/>
      <c r="M37" s="30">
        <f t="shared" si="2"/>
        <v>0</v>
      </c>
      <c r="N37" s="29">
        <v>52</v>
      </c>
      <c r="O37" s="44">
        <f t="shared" si="0"/>
        <v>2600</v>
      </c>
      <c r="P37" s="66">
        <f t="shared" si="1"/>
        <v>0</v>
      </c>
      <c r="Q37" s="62"/>
      <c r="R37" s="63"/>
      <c r="S37" s="64"/>
    </row>
    <row r="38" spans="1:19" ht="15.75">
      <c r="A38" s="48" t="s">
        <v>49</v>
      </c>
      <c r="B38" s="22" t="s">
        <v>24</v>
      </c>
      <c r="C38" s="15" t="s">
        <v>8</v>
      </c>
      <c r="D38" s="39"/>
      <c r="E38" s="10"/>
      <c r="F38" s="10"/>
      <c r="G38" s="10"/>
      <c r="H38" s="10"/>
      <c r="I38" s="10"/>
      <c r="J38" s="10"/>
      <c r="K38" s="13"/>
      <c r="L38" s="20"/>
      <c r="M38" s="30">
        <f t="shared" si="2"/>
        <v>0</v>
      </c>
      <c r="N38" s="29">
        <v>53</v>
      </c>
      <c r="O38" s="44">
        <f t="shared" si="0"/>
        <v>2650</v>
      </c>
      <c r="P38" s="66">
        <f t="shared" si="1"/>
        <v>0</v>
      </c>
      <c r="Q38" s="62"/>
      <c r="R38" s="63"/>
      <c r="S38" s="64"/>
    </row>
    <row r="39" spans="1:19" ht="15.75">
      <c r="A39" s="48" t="s">
        <v>50</v>
      </c>
      <c r="B39" s="21" t="s">
        <v>51</v>
      </c>
      <c r="C39" s="15" t="s">
        <v>10</v>
      </c>
      <c r="D39" s="39"/>
      <c r="E39" s="10"/>
      <c r="F39" s="10"/>
      <c r="G39" s="10"/>
      <c r="H39" s="10"/>
      <c r="I39" s="10"/>
      <c r="J39" s="10"/>
      <c r="K39" s="13"/>
      <c r="L39" s="20"/>
      <c r="M39" s="30">
        <f t="shared" si="2"/>
        <v>0</v>
      </c>
      <c r="N39" s="29">
        <v>41</v>
      </c>
      <c r="O39" s="44">
        <f t="shared" si="0"/>
        <v>2050</v>
      </c>
      <c r="P39" s="66">
        <f t="shared" si="1"/>
        <v>0</v>
      </c>
      <c r="Q39" s="62"/>
      <c r="R39" s="63"/>
      <c r="S39" s="64"/>
    </row>
    <row r="40" spans="1:19" ht="15.75">
      <c r="A40" s="48" t="s">
        <v>52</v>
      </c>
      <c r="B40" s="21" t="s">
        <v>51</v>
      </c>
      <c r="C40" s="15" t="s">
        <v>8</v>
      </c>
      <c r="D40" s="39"/>
      <c r="E40" s="10"/>
      <c r="F40" s="10"/>
      <c r="G40" s="10"/>
      <c r="H40" s="10"/>
      <c r="I40" s="10"/>
      <c r="J40" s="10"/>
      <c r="K40" s="13"/>
      <c r="L40" s="20"/>
      <c r="M40" s="30">
        <f t="shared" si="2"/>
        <v>0</v>
      </c>
      <c r="N40" s="29">
        <v>51</v>
      </c>
      <c r="O40" s="44">
        <f t="shared" si="0"/>
        <v>2550</v>
      </c>
      <c r="P40" s="66">
        <f t="shared" si="1"/>
        <v>0</v>
      </c>
      <c r="Q40" s="62"/>
      <c r="R40" s="63"/>
      <c r="S40" s="64"/>
    </row>
    <row r="41" spans="1:19" ht="15.75">
      <c r="A41" s="48" t="s">
        <v>53</v>
      </c>
      <c r="B41" s="21" t="s">
        <v>54</v>
      </c>
      <c r="C41" s="15" t="s">
        <v>8</v>
      </c>
      <c r="D41" s="39"/>
      <c r="E41" s="10"/>
      <c r="F41" s="10"/>
      <c r="G41" s="10"/>
      <c r="H41" s="10"/>
      <c r="I41" s="10"/>
      <c r="J41" s="10"/>
      <c r="K41" s="13"/>
      <c r="L41" s="20"/>
      <c r="M41" s="30">
        <f t="shared" si="2"/>
        <v>0</v>
      </c>
      <c r="N41" s="29">
        <v>53</v>
      </c>
      <c r="O41" s="44">
        <f t="shared" si="0"/>
        <v>2650</v>
      </c>
      <c r="P41" s="66">
        <f t="shared" si="1"/>
        <v>0</v>
      </c>
      <c r="Q41" s="62"/>
      <c r="R41" s="63"/>
      <c r="S41" s="64"/>
    </row>
    <row r="42" spans="1:19" ht="15.75">
      <c r="A42" s="48" t="s">
        <v>55</v>
      </c>
      <c r="B42" s="21" t="s">
        <v>54</v>
      </c>
      <c r="C42" s="15" t="s">
        <v>56</v>
      </c>
      <c r="D42" s="39"/>
      <c r="E42" s="10"/>
      <c r="F42" s="10"/>
      <c r="G42" s="10"/>
      <c r="H42" s="10"/>
      <c r="I42" s="10"/>
      <c r="J42" s="10"/>
      <c r="K42" s="13"/>
      <c r="L42" s="20"/>
      <c r="M42" s="30">
        <f t="shared" si="2"/>
        <v>0</v>
      </c>
      <c r="N42" s="29">
        <v>43</v>
      </c>
      <c r="O42" s="44">
        <f t="shared" si="0"/>
        <v>2150</v>
      </c>
      <c r="P42" s="66">
        <f t="shared" si="1"/>
        <v>0</v>
      </c>
      <c r="Q42" s="62"/>
      <c r="R42" s="63"/>
      <c r="S42" s="64"/>
    </row>
    <row r="43" spans="1:19" ht="15.75">
      <c r="A43" s="48" t="s">
        <v>57</v>
      </c>
      <c r="B43" s="22" t="s">
        <v>24</v>
      </c>
      <c r="C43" s="15" t="s">
        <v>8</v>
      </c>
      <c r="D43" s="39"/>
      <c r="E43" s="10"/>
      <c r="F43" s="10"/>
      <c r="G43" s="10"/>
      <c r="H43" s="10"/>
      <c r="I43" s="10"/>
      <c r="J43" s="10"/>
      <c r="K43" s="13"/>
      <c r="L43" s="20"/>
      <c r="M43" s="30">
        <f t="shared" si="2"/>
        <v>0</v>
      </c>
      <c r="N43" s="29">
        <v>53</v>
      </c>
      <c r="O43" s="44">
        <f t="shared" si="0"/>
        <v>2650</v>
      </c>
      <c r="P43" s="66">
        <f t="shared" si="1"/>
        <v>0</v>
      </c>
      <c r="Q43" s="62"/>
      <c r="R43" s="63"/>
      <c r="S43" s="64"/>
    </row>
    <row r="44" spans="1:19" ht="15.75">
      <c r="A44" s="48" t="s">
        <v>58</v>
      </c>
      <c r="B44" s="22" t="s">
        <v>24</v>
      </c>
      <c r="C44" s="15" t="s">
        <v>8</v>
      </c>
      <c r="D44" s="39"/>
      <c r="E44" s="10"/>
      <c r="F44" s="10"/>
      <c r="G44" s="10"/>
      <c r="H44" s="10"/>
      <c r="I44" s="10"/>
      <c r="J44" s="10"/>
      <c r="K44" s="13"/>
      <c r="L44" s="20"/>
      <c r="M44" s="30">
        <f t="shared" si="2"/>
        <v>0</v>
      </c>
      <c r="N44" s="29">
        <v>53</v>
      </c>
      <c r="O44" s="44">
        <f t="shared" si="0"/>
        <v>2650</v>
      </c>
      <c r="P44" s="66">
        <f t="shared" si="1"/>
        <v>0</v>
      </c>
      <c r="Q44" s="62"/>
      <c r="R44" s="63"/>
      <c r="S44" s="64"/>
    </row>
    <row r="45" spans="1:19" ht="15.75">
      <c r="A45" s="48" t="s">
        <v>59</v>
      </c>
      <c r="B45" s="22" t="s">
        <v>24</v>
      </c>
      <c r="C45" s="15" t="s">
        <v>8</v>
      </c>
      <c r="D45" s="39"/>
      <c r="E45" s="10"/>
      <c r="F45" s="10"/>
      <c r="G45" s="10"/>
      <c r="H45" s="10"/>
      <c r="I45" s="10"/>
      <c r="J45" s="10"/>
      <c r="K45" s="13"/>
      <c r="L45" s="20"/>
      <c r="M45" s="30">
        <f t="shared" si="2"/>
        <v>0</v>
      </c>
      <c r="N45" s="29">
        <v>53</v>
      </c>
      <c r="O45" s="44">
        <f t="shared" si="0"/>
        <v>2650</v>
      </c>
      <c r="P45" s="66">
        <f t="shared" si="1"/>
        <v>0</v>
      </c>
      <c r="Q45" s="62"/>
      <c r="R45" s="63"/>
      <c r="S45" s="64"/>
    </row>
    <row r="46" spans="1:19" ht="15.75">
      <c r="A46" s="48" t="s">
        <v>60</v>
      </c>
      <c r="B46" s="22" t="s">
        <v>24</v>
      </c>
      <c r="C46" s="15" t="s">
        <v>56</v>
      </c>
      <c r="D46" s="39"/>
      <c r="E46" s="10"/>
      <c r="F46" s="10"/>
      <c r="G46" s="10"/>
      <c r="H46" s="10"/>
      <c r="I46" s="10"/>
      <c r="J46" s="10"/>
      <c r="K46" s="10"/>
      <c r="L46" s="19"/>
      <c r="M46" s="30">
        <f>D46+E46+F46+G46+H46+I46+J46+K46+L46</f>
        <v>0</v>
      </c>
      <c r="N46" s="29">
        <v>43</v>
      </c>
      <c r="O46" s="44">
        <f t="shared" si="0"/>
        <v>2150</v>
      </c>
      <c r="P46" s="66">
        <f t="shared" si="1"/>
        <v>0</v>
      </c>
      <c r="Q46" s="62"/>
      <c r="R46" s="63"/>
      <c r="S46" s="64"/>
    </row>
    <row r="47" spans="1:19" ht="15.75">
      <c r="A47" s="48" t="s">
        <v>61</v>
      </c>
      <c r="B47" s="22" t="s">
        <v>24</v>
      </c>
      <c r="C47" s="15" t="s">
        <v>8</v>
      </c>
      <c r="D47" s="39"/>
      <c r="E47" s="10"/>
      <c r="F47" s="10"/>
      <c r="G47" s="10"/>
      <c r="H47" s="10"/>
      <c r="I47" s="10"/>
      <c r="J47" s="10"/>
      <c r="K47" s="13"/>
      <c r="L47" s="20"/>
      <c r="M47" s="30">
        <f t="shared" si="2"/>
        <v>0</v>
      </c>
      <c r="N47" s="29">
        <v>53</v>
      </c>
      <c r="O47" s="44">
        <f t="shared" si="0"/>
        <v>2650</v>
      </c>
      <c r="P47" s="66">
        <f t="shared" si="1"/>
        <v>0</v>
      </c>
      <c r="Q47" s="62"/>
      <c r="R47" s="63"/>
      <c r="S47" s="64"/>
    </row>
    <row r="48" spans="1:19" ht="15.75">
      <c r="A48" s="48" t="s">
        <v>62</v>
      </c>
      <c r="B48" s="22" t="s">
        <v>24</v>
      </c>
      <c r="C48" s="15" t="s">
        <v>8</v>
      </c>
      <c r="D48" s="39"/>
      <c r="E48" s="10"/>
      <c r="F48" s="10"/>
      <c r="G48" s="10"/>
      <c r="H48" s="10"/>
      <c r="I48" s="10"/>
      <c r="J48" s="10"/>
      <c r="K48" s="13"/>
      <c r="L48" s="20"/>
      <c r="M48" s="30">
        <f t="shared" si="2"/>
        <v>0</v>
      </c>
      <c r="N48" s="29">
        <v>58</v>
      </c>
      <c r="O48" s="44">
        <f t="shared" si="0"/>
        <v>2900</v>
      </c>
      <c r="P48" s="66">
        <f t="shared" si="1"/>
        <v>0</v>
      </c>
      <c r="Q48" s="62"/>
      <c r="R48" s="63"/>
      <c r="S48" s="64"/>
    </row>
    <row r="49" spans="1:19" ht="15.75">
      <c r="A49" s="48" t="s">
        <v>63</v>
      </c>
      <c r="B49" s="22" t="s">
        <v>24</v>
      </c>
      <c r="C49" s="15" t="s">
        <v>8</v>
      </c>
      <c r="D49" s="39"/>
      <c r="E49" s="10"/>
      <c r="F49" s="10"/>
      <c r="G49" s="10"/>
      <c r="H49" s="10"/>
      <c r="I49" s="10"/>
      <c r="J49" s="10"/>
      <c r="K49" s="13"/>
      <c r="L49" s="20"/>
      <c r="M49" s="30">
        <f t="shared" si="2"/>
        <v>0</v>
      </c>
      <c r="N49" s="29">
        <v>50</v>
      </c>
      <c r="O49" s="44">
        <f t="shared" si="0"/>
        <v>2500</v>
      </c>
      <c r="P49" s="66">
        <f t="shared" si="1"/>
        <v>0</v>
      </c>
      <c r="Q49" s="62"/>
      <c r="R49" s="63"/>
      <c r="S49" s="64"/>
    </row>
    <row r="50" spans="1:19" ht="15.75">
      <c r="A50" s="48" t="s">
        <v>64</v>
      </c>
      <c r="B50" s="22" t="s">
        <v>24</v>
      </c>
      <c r="C50" s="15" t="s">
        <v>8</v>
      </c>
      <c r="D50" s="39"/>
      <c r="E50" s="10"/>
      <c r="F50" s="10"/>
      <c r="G50" s="10"/>
      <c r="H50" s="10"/>
      <c r="I50" s="10"/>
      <c r="J50" s="10"/>
      <c r="K50" s="13"/>
      <c r="L50" s="20"/>
      <c r="M50" s="30">
        <f t="shared" si="2"/>
        <v>0</v>
      </c>
      <c r="N50" s="29">
        <v>53</v>
      </c>
      <c r="O50" s="44">
        <f t="shared" si="0"/>
        <v>2650</v>
      </c>
      <c r="P50" s="66">
        <f t="shared" si="1"/>
        <v>0</v>
      </c>
      <c r="Q50" s="62"/>
      <c r="R50" s="63"/>
      <c r="S50" s="64"/>
    </row>
    <row r="51" spans="1:19" ht="15.75">
      <c r="A51" s="48" t="s">
        <v>65</v>
      </c>
      <c r="B51" s="22" t="s">
        <v>66</v>
      </c>
      <c r="C51" s="15" t="s">
        <v>8</v>
      </c>
      <c r="D51" s="39"/>
      <c r="E51" s="10"/>
      <c r="F51" s="10"/>
      <c r="G51" s="10"/>
      <c r="H51" s="10"/>
      <c r="I51" s="10"/>
      <c r="J51" s="10"/>
      <c r="K51" s="13"/>
      <c r="L51" s="20"/>
      <c r="M51" s="30">
        <f t="shared" si="2"/>
        <v>0</v>
      </c>
      <c r="N51" s="29">
        <v>54</v>
      </c>
      <c r="O51" s="44">
        <f t="shared" si="0"/>
        <v>2700</v>
      </c>
      <c r="P51" s="66">
        <f t="shared" si="1"/>
        <v>0</v>
      </c>
      <c r="Q51" s="62"/>
      <c r="R51" s="63"/>
      <c r="S51" s="64"/>
    </row>
    <row r="52" spans="1:19" ht="15.75">
      <c r="A52" s="48" t="s">
        <v>67</v>
      </c>
      <c r="B52" s="22" t="s">
        <v>66</v>
      </c>
      <c r="C52" s="15" t="s">
        <v>10</v>
      </c>
      <c r="D52" s="39"/>
      <c r="E52" s="10"/>
      <c r="F52" s="10"/>
      <c r="G52" s="10"/>
      <c r="H52" s="10"/>
      <c r="I52" s="10"/>
      <c r="J52" s="10"/>
      <c r="K52" s="13"/>
      <c r="L52" s="20"/>
      <c r="M52" s="30">
        <f t="shared" si="2"/>
        <v>0</v>
      </c>
      <c r="N52" s="29">
        <v>47</v>
      </c>
      <c r="O52" s="44">
        <f t="shared" si="0"/>
        <v>2350</v>
      </c>
      <c r="P52" s="66">
        <f t="shared" si="1"/>
        <v>0</v>
      </c>
      <c r="Q52" s="62"/>
      <c r="R52" s="63"/>
      <c r="S52" s="64"/>
    </row>
    <row r="53" spans="1:19" ht="15.75">
      <c r="A53" s="48" t="s">
        <v>68</v>
      </c>
      <c r="B53" s="22" t="s">
        <v>66</v>
      </c>
      <c r="C53" s="15" t="s">
        <v>12</v>
      </c>
      <c r="D53" s="39"/>
      <c r="E53" s="10"/>
      <c r="F53" s="10"/>
      <c r="G53" s="10"/>
      <c r="H53" s="10"/>
      <c r="I53" s="10"/>
      <c r="J53" s="10"/>
      <c r="K53" s="13"/>
      <c r="L53" s="20"/>
      <c r="M53" s="30">
        <f t="shared" si="2"/>
        <v>0</v>
      </c>
      <c r="N53" s="29">
        <v>40</v>
      </c>
      <c r="O53" s="44">
        <f t="shared" si="0"/>
        <v>2000</v>
      </c>
      <c r="P53" s="66">
        <f t="shared" si="1"/>
        <v>0</v>
      </c>
      <c r="Q53" s="62"/>
      <c r="R53" s="63"/>
      <c r="S53" s="64"/>
    </row>
    <row r="54" spans="1:19" ht="15.75">
      <c r="A54" s="48" t="s">
        <v>69</v>
      </c>
      <c r="B54" s="22" t="s">
        <v>66</v>
      </c>
      <c r="C54" s="15" t="s">
        <v>8</v>
      </c>
      <c r="D54" s="39"/>
      <c r="E54" s="10"/>
      <c r="F54" s="10"/>
      <c r="G54" s="10"/>
      <c r="H54" s="10"/>
      <c r="I54" s="10"/>
      <c r="J54" s="10"/>
      <c r="K54" s="13"/>
      <c r="L54" s="20"/>
      <c r="M54" s="30">
        <f t="shared" si="2"/>
        <v>0</v>
      </c>
      <c r="N54" s="29">
        <v>58</v>
      </c>
      <c r="O54" s="44">
        <f t="shared" si="0"/>
        <v>2900</v>
      </c>
      <c r="P54" s="66">
        <f t="shared" si="1"/>
        <v>0</v>
      </c>
      <c r="Q54" s="62"/>
      <c r="R54" s="63"/>
      <c r="S54" s="64"/>
    </row>
    <row r="55" spans="1:19" ht="15.75">
      <c r="A55" s="48" t="s">
        <v>70</v>
      </c>
      <c r="B55" s="22" t="s">
        <v>66</v>
      </c>
      <c r="C55" s="15" t="s">
        <v>10</v>
      </c>
      <c r="D55" s="39"/>
      <c r="E55" s="10"/>
      <c r="F55" s="10"/>
      <c r="G55" s="10"/>
      <c r="H55" s="10"/>
      <c r="I55" s="10"/>
      <c r="J55" s="10"/>
      <c r="K55" s="13"/>
      <c r="L55" s="20"/>
      <c r="M55" s="30">
        <f t="shared" si="2"/>
        <v>0</v>
      </c>
      <c r="N55" s="29">
        <v>51</v>
      </c>
      <c r="O55" s="44">
        <f t="shared" si="0"/>
        <v>2550</v>
      </c>
      <c r="P55" s="66">
        <f t="shared" si="1"/>
        <v>0</v>
      </c>
      <c r="Q55" s="62"/>
      <c r="R55" s="63"/>
      <c r="S55" s="64"/>
    </row>
    <row r="56" spans="1:19" ht="15.75">
      <c r="A56" s="48" t="s">
        <v>71</v>
      </c>
      <c r="B56" s="22" t="s">
        <v>66</v>
      </c>
      <c r="C56" s="15" t="s">
        <v>12</v>
      </c>
      <c r="D56" s="39"/>
      <c r="E56" s="10"/>
      <c r="F56" s="10"/>
      <c r="G56" s="10"/>
      <c r="H56" s="10"/>
      <c r="I56" s="10"/>
      <c r="J56" s="10"/>
      <c r="K56" s="13"/>
      <c r="L56" s="20"/>
      <c r="M56" s="30">
        <f t="shared" si="2"/>
        <v>0</v>
      </c>
      <c r="N56" s="29">
        <v>35</v>
      </c>
      <c r="O56" s="44">
        <f t="shared" si="0"/>
        <v>1750</v>
      </c>
      <c r="P56" s="66">
        <f t="shared" si="1"/>
        <v>0</v>
      </c>
      <c r="Q56" s="62"/>
      <c r="R56" s="63"/>
      <c r="S56" s="64"/>
    </row>
    <row r="57" spans="1:19" ht="15.75">
      <c r="A57" s="48" t="s">
        <v>72</v>
      </c>
      <c r="B57" s="22" t="s">
        <v>24</v>
      </c>
      <c r="C57" s="15" t="s">
        <v>56</v>
      </c>
      <c r="D57" s="39"/>
      <c r="E57" s="10"/>
      <c r="F57" s="10"/>
      <c r="G57" s="10"/>
      <c r="H57" s="10"/>
      <c r="I57" s="10"/>
      <c r="J57" s="10"/>
      <c r="K57" s="13"/>
      <c r="L57" s="20"/>
      <c r="M57" s="30">
        <f t="shared" si="2"/>
        <v>0</v>
      </c>
      <c r="N57" s="29">
        <v>38</v>
      </c>
      <c r="O57" s="44">
        <f t="shared" si="0"/>
        <v>1900</v>
      </c>
      <c r="P57" s="66">
        <f t="shared" si="1"/>
        <v>0</v>
      </c>
      <c r="Q57" s="62"/>
      <c r="R57" s="63"/>
      <c r="S57" s="64"/>
    </row>
    <row r="58" spans="1:19" ht="15.75">
      <c r="A58" s="48" t="s">
        <v>73</v>
      </c>
      <c r="B58" s="22" t="s">
        <v>24</v>
      </c>
      <c r="C58" s="15" t="s">
        <v>8</v>
      </c>
      <c r="D58" s="39"/>
      <c r="E58" s="10"/>
      <c r="F58" s="10"/>
      <c r="G58" s="10"/>
      <c r="H58" s="10"/>
      <c r="I58" s="10"/>
      <c r="J58" s="10"/>
      <c r="K58" s="13"/>
      <c r="L58" s="20"/>
      <c r="M58" s="30">
        <f t="shared" si="2"/>
        <v>0</v>
      </c>
      <c r="N58" s="29">
        <v>53</v>
      </c>
      <c r="O58" s="44">
        <f t="shared" si="0"/>
        <v>2650</v>
      </c>
      <c r="P58" s="66">
        <f t="shared" si="1"/>
        <v>0</v>
      </c>
      <c r="Q58" s="62"/>
      <c r="R58" s="63"/>
      <c r="S58" s="64"/>
    </row>
    <row r="59" spans="1:19" ht="15.75">
      <c r="A59" s="48" t="s">
        <v>74</v>
      </c>
      <c r="B59" s="21" t="s">
        <v>51</v>
      </c>
      <c r="C59" s="15" t="s">
        <v>8</v>
      </c>
      <c r="D59" s="39"/>
      <c r="E59" s="10"/>
      <c r="F59" s="10"/>
      <c r="G59" s="10"/>
      <c r="H59" s="10"/>
      <c r="I59" s="10"/>
      <c r="J59" s="10"/>
      <c r="K59" s="13"/>
      <c r="L59" s="20"/>
      <c r="M59" s="30">
        <f t="shared" si="2"/>
        <v>0</v>
      </c>
      <c r="N59" s="29">
        <v>59</v>
      </c>
      <c r="O59" s="44">
        <f t="shared" si="0"/>
        <v>2950</v>
      </c>
      <c r="P59" s="66">
        <f t="shared" si="1"/>
        <v>0</v>
      </c>
      <c r="Q59" s="62"/>
      <c r="R59" s="63"/>
      <c r="S59" s="64"/>
    </row>
    <row r="60" spans="1:19" ht="15.75">
      <c r="A60" s="48" t="s">
        <v>75</v>
      </c>
      <c r="B60" s="21" t="s">
        <v>51</v>
      </c>
      <c r="C60" s="15" t="s">
        <v>8</v>
      </c>
      <c r="D60" s="39"/>
      <c r="E60" s="10"/>
      <c r="F60" s="10"/>
      <c r="G60" s="10"/>
      <c r="H60" s="10"/>
      <c r="I60" s="10"/>
      <c r="J60" s="10"/>
      <c r="K60" s="13"/>
      <c r="L60" s="20"/>
      <c r="M60" s="30">
        <f t="shared" si="2"/>
        <v>0</v>
      </c>
      <c r="N60" s="29">
        <v>56</v>
      </c>
      <c r="O60" s="44">
        <f t="shared" si="0"/>
        <v>2800</v>
      </c>
      <c r="P60" s="66">
        <f t="shared" si="1"/>
        <v>0</v>
      </c>
      <c r="Q60" s="62"/>
      <c r="R60" s="63"/>
      <c r="S60" s="64"/>
    </row>
    <row r="61" spans="1:19" ht="15.75">
      <c r="A61" s="48" t="s">
        <v>76</v>
      </c>
      <c r="B61" s="22" t="s">
        <v>24</v>
      </c>
      <c r="C61" s="15" t="s">
        <v>8</v>
      </c>
      <c r="D61" s="39"/>
      <c r="E61" s="10"/>
      <c r="F61" s="10"/>
      <c r="G61" s="10"/>
      <c r="H61" s="10"/>
      <c r="I61" s="10"/>
      <c r="J61" s="10"/>
      <c r="K61" s="13"/>
      <c r="L61" s="20"/>
      <c r="M61" s="30">
        <f t="shared" si="2"/>
        <v>0</v>
      </c>
      <c r="N61" s="29">
        <v>53</v>
      </c>
      <c r="O61" s="44">
        <f t="shared" si="0"/>
        <v>2650</v>
      </c>
      <c r="P61" s="66">
        <f t="shared" si="1"/>
        <v>0</v>
      </c>
      <c r="Q61" s="62"/>
      <c r="R61" s="63"/>
      <c r="S61" s="64"/>
    </row>
    <row r="62" spans="1:19" ht="15.75">
      <c r="A62" s="48" t="s">
        <v>77</v>
      </c>
      <c r="B62" s="22" t="s">
        <v>24</v>
      </c>
      <c r="C62" s="15" t="s">
        <v>8</v>
      </c>
      <c r="D62" s="39"/>
      <c r="E62" s="10"/>
      <c r="F62" s="10"/>
      <c r="G62" s="10"/>
      <c r="H62" s="10"/>
      <c r="I62" s="10"/>
      <c r="J62" s="10"/>
      <c r="K62" s="13"/>
      <c r="L62" s="20"/>
      <c r="M62" s="30">
        <f t="shared" si="2"/>
        <v>0</v>
      </c>
      <c r="N62" s="29">
        <v>53</v>
      </c>
      <c r="O62" s="44">
        <f t="shared" si="0"/>
        <v>2650</v>
      </c>
      <c r="P62" s="66">
        <f t="shared" si="1"/>
        <v>0</v>
      </c>
      <c r="Q62" s="62"/>
      <c r="R62" s="63"/>
      <c r="S62" s="64"/>
    </row>
    <row r="63" spans="1:19" ht="15.75">
      <c r="A63" s="48" t="s">
        <v>78</v>
      </c>
      <c r="B63" s="22" t="s">
        <v>66</v>
      </c>
      <c r="C63" s="15" t="s">
        <v>10</v>
      </c>
      <c r="D63" s="39"/>
      <c r="E63" s="10"/>
      <c r="F63" s="10"/>
      <c r="G63" s="10"/>
      <c r="H63" s="10"/>
      <c r="I63" s="10"/>
      <c r="J63" s="10"/>
      <c r="K63" s="13"/>
      <c r="L63" s="20"/>
      <c r="M63" s="30">
        <f t="shared" si="2"/>
        <v>0</v>
      </c>
      <c r="N63" s="29">
        <v>49</v>
      </c>
      <c r="O63" s="44">
        <f t="shared" si="0"/>
        <v>2450</v>
      </c>
      <c r="P63" s="66">
        <f t="shared" si="1"/>
        <v>0</v>
      </c>
      <c r="Q63" s="62"/>
      <c r="R63" s="63"/>
      <c r="S63" s="64"/>
    </row>
    <row r="64" spans="1:19" ht="15.75">
      <c r="A64" s="48" t="s">
        <v>79</v>
      </c>
      <c r="B64" s="22" t="s">
        <v>66</v>
      </c>
      <c r="C64" s="15" t="s">
        <v>12</v>
      </c>
      <c r="D64" s="39"/>
      <c r="E64" s="10"/>
      <c r="F64" s="10"/>
      <c r="G64" s="10"/>
      <c r="H64" s="10"/>
      <c r="I64" s="10"/>
      <c r="J64" s="10"/>
      <c r="K64" s="13"/>
      <c r="L64" s="20"/>
      <c r="M64" s="30">
        <f t="shared" si="2"/>
        <v>0</v>
      </c>
      <c r="N64" s="29">
        <v>41</v>
      </c>
      <c r="O64" s="44">
        <f t="shared" si="0"/>
        <v>2050</v>
      </c>
      <c r="P64" s="66">
        <f t="shared" si="1"/>
        <v>0</v>
      </c>
      <c r="Q64" s="62"/>
      <c r="R64" s="65"/>
      <c r="S64" s="64"/>
    </row>
    <row r="65" spans="1:19" ht="15.75">
      <c r="A65" s="48" t="s">
        <v>80</v>
      </c>
      <c r="B65" s="22" t="s">
        <v>66</v>
      </c>
      <c r="C65" s="15" t="s">
        <v>8</v>
      </c>
      <c r="D65" s="39"/>
      <c r="E65" s="10"/>
      <c r="F65" s="10"/>
      <c r="G65" s="10"/>
      <c r="H65" s="10"/>
      <c r="I65" s="10"/>
      <c r="J65" s="10"/>
      <c r="K65" s="13"/>
      <c r="L65" s="20"/>
      <c r="M65" s="30">
        <f t="shared" si="2"/>
        <v>0</v>
      </c>
      <c r="N65" s="29">
        <v>55</v>
      </c>
      <c r="O65" s="44">
        <f t="shared" si="0"/>
        <v>2750</v>
      </c>
      <c r="P65" s="66">
        <f t="shared" si="1"/>
        <v>0</v>
      </c>
      <c r="Q65" s="62"/>
      <c r="R65" s="65"/>
      <c r="S65" s="64"/>
    </row>
    <row r="66" spans="1:19" ht="15.75">
      <c r="A66" s="48" t="s">
        <v>81</v>
      </c>
      <c r="B66" s="21" t="s">
        <v>82</v>
      </c>
      <c r="C66" s="15" t="s">
        <v>16</v>
      </c>
      <c r="D66" s="39"/>
      <c r="E66" s="10"/>
      <c r="F66" s="10"/>
      <c r="G66" s="10"/>
      <c r="H66" s="10"/>
      <c r="I66" s="10"/>
      <c r="J66" s="10"/>
      <c r="K66" s="13"/>
      <c r="L66" s="20"/>
      <c r="M66" s="30">
        <f t="shared" si="2"/>
        <v>0</v>
      </c>
      <c r="N66" s="29">
        <v>40</v>
      </c>
      <c r="O66" s="44">
        <f t="shared" si="0"/>
        <v>2000</v>
      </c>
      <c r="P66" s="66">
        <f t="shared" si="1"/>
        <v>0</v>
      </c>
      <c r="Q66" s="62"/>
      <c r="R66" s="65"/>
      <c r="S66" s="64"/>
    </row>
    <row r="67" spans="1:19" ht="15.75">
      <c r="A67" s="48" t="s">
        <v>83</v>
      </c>
      <c r="B67" s="21" t="s">
        <v>84</v>
      </c>
      <c r="C67" s="15" t="s">
        <v>85</v>
      </c>
      <c r="D67" s="39"/>
      <c r="E67" s="10"/>
      <c r="F67" s="10"/>
      <c r="G67" s="10"/>
      <c r="H67" s="10"/>
      <c r="I67" s="10"/>
      <c r="J67" s="10"/>
      <c r="K67" s="13"/>
      <c r="L67" s="20"/>
      <c r="M67" s="30">
        <f t="shared" si="2"/>
        <v>0</v>
      </c>
      <c r="N67" s="29">
        <v>41</v>
      </c>
      <c r="O67" s="44">
        <f t="shared" si="0"/>
        <v>2050</v>
      </c>
      <c r="P67" s="66">
        <f t="shared" si="1"/>
        <v>0</v>
      </c>
      <c r="Q67" s="62"/>
      <c r="R67" s="65"/>
      <c r="S67" s="64"/>
    </row>
    <row r="68" spans="1:19" ht="15.75">
      <c r="A68" s="48" t="s">
        <v>86</v>
      </c>
      <c r="B68" s="22" t="s">
        <v>24</v>
      </c>
      <c r="C68" s="26" t="s">
        <v>8</v>
      </c>
      <c r="D68" s="39"/>
      <c r="E68" s="10"/>
      <c r="F68" s="10"/>
      <c r="G68" s="10"/>
      <c r="H68" s="10"/>
      <c r="I68" s="10"/>
      <c r="J68" s="10"/>
      <c r="K68" s="10"/>
      <c r="L68" s="19"/>
      <c r="M68" s="30">
        <f>D68+E68+F68+G68+H68+I68+J68+K68+L68</f>
        <v>0</v>
      </c>
      <c r="N68" s="29">
        <v>58</v>
      </c>
      <c r="O68" s="44">
        <f t="shared" si="0"/>
        <v>2900</v>
      </c>
      <c r="P68" s="66">
        <f t="shared" si="1"/>
        <v>0</v>
      </c>
      <c r="Q68" s="62"/>
      <c r="R68" s="65"/>
      <c r="S68" s="64"/>
    </row>
    <row r="69" spans="1:19" ht="15.75">
      <c r="A69" s="48" t="s">
        <v>87</v>
      </c>
      <c r="B69" s="22" t="s">
        <v>24</v>
      </c>
      <c r="C69" s="15" t="s">
        <v>8</v>
      </c>
      <c r="D69" s="39"/>
      <c r="E69" s="10"/>
      <c r="F69" s="10"/>
      <c r="G69" s="10"/>
      <c r="H69" s="10"/>
      <c r="I69" s="10"/>
      <c r="J69" s="10"/>
      <c r="K69" s="13"/>
      <c r="L69" s="20"/>
      <c r="M69" s="30">
        <f t="shared" si="2"/>
        <v>0</v>
      </c>
      <c r="N69" s="29">
        <v>57</v>
      </c>
      <c r="O69" s="44">
        <f t="shared" si="0"/>
        <v>2850</v>
      </c>
      <c r="P69" s="66">
        <f t="shared" si="1"/>
        <v>0</v>
      </c>
      <c r="Q69" s="62"/>
      <c r="R69" s="65"/>
      <c r="S69" s="64"/>
    </row>
    <row r="70" spans="1:19" ht="15.75">
      <c r="A70" s="48" t="s">
        <v>88</v>
      </c>
      <c r="B70" s="21" t="s">
        <v>54</v>
      </c>
      <c r="C70" s="15" t="s">
        <v>16</v>
      </c>
      <c r="D70" s="39"/>
      <c r="E70" s="10"/>
      <c r="F70" s="10"/>
      <c r="G70" s="10"/>
      <c r="H70" s="10"/>
      <c r="I70" s="10"/>
      <c r="J70" s="10"/>
      <c r="K70" s="10"/>
      <c r="L70" s="19"/>
      <c r="M70" s="30">
        <f>D70+E70+F70+G70+H70+I70+J70+K70+L70</f>
        <v>0</v>
      </c>
      <c r="N70" s="29">
        <v>42</v>
      </c>
      <c r="O70" s="44">
        <f t="shared" si="0"/>
        <v>2100</v>
      </c>
      <c r="P70" s="66">
        <f t="shared" si="1"/>
        <v>0</v>
      </c>
      <c r="Q70" s="62"/>
      <c r="R70" s="65"/>
      <c r="S70" s="64"/>
    </row>
    <row r="71" spans="1:19" ht="15.75">
      <c r="A71" s="48" t="s">
        <v>89</v>
      </c>
      <c r="B71" s="21" t="s">
        <v>54</v>
      </c>
      <c r="C71" s="15" t="s">
        <v>8</v>
      </c>
      <c r="D71" s="39"/>
      <c r="E71" s="10"/>
      <c r="F71" s="10"/>
      <c r="G71" s="10"/>
      <c r="H71" s="10"/>
      <c r="I71" s="10"/>
      <c r="J71" s="10"/>
      <c r="K71" s="13"/>
      <c r="L71" s="20"/>
      <c r="M71" s="30">
        <f t="shared" si="2"/>
        <v>0</v>
      </c>
      <c r="N71" s="29">
        <v>55</v>
      </c>
      <c r="O71" s="44">
        <f t="shared" si="0"/>
        <v>2750</v>
      </c>
      <c r="P71" s="66">
        <f t="shared" si="1"/>
        <v>0</v>
      </c>
      <c r="Q71" s="62"/>
      <c r="R71" s="65"/>
      <c r="S71" s="64"/>
    </row>
    <row r="72" spans="1:19" ht="15.75">
      <c r="A72" s="48" t="s">
        <v>90</v>
      </c>
      <c r="B72" s="22" t="s">
        <v>24</v>
      </c>
      <c r="C72" s="15" t="s">
        <v>56</v>
      </c>
      <c r="D72" s="39"/>
      <c r="E72" s="10"/>
      <c r="F72" s="10"/>
      <c r="G72" s="10"/>
      <c r="H72" s="10"/>
      <c r="I72" s="10"/>
      <c r="J72" s="10"/>
      <c r="K72" s="10"/>
      <c r="L72" s="19"/>
      <c r="M72" s="30">
        <f>D72+E72+F72+G72+H72+I72+J72+K72+L72</f>
        <v>0</v>
      </c>
      <c r="N72" s="29">
        <v>39</v>
      </c>
      <c r="O72" s="44">
        <f t="shared" si="0"/>
        <v>1950</v>
      </c>
      <c r="P72" s="66">
        <f t="shared" si="1"/>
        <v>0</v>
      </c>
      <c r="Q72" s="62"/>
      <c r="R72" s="65"/>
      <c r="S72" s="64"/>
    </row>
    <row r="73" spans="1:19" ht="15.75">
      <c r="A73" s="48" t="s">
        <v>91</v>
      </c>
      <c r="B73" s="21" t="s">
        <v>22</v>
      </c>
      <c r="C73" s="15" t="s">
        <v>12</v>
      </c>
      <c r="D73" s="39"/>
      <c r="E73" s="10"/>
      <c r="F73" s="10"/>
      <c r="G73" s="10"/>
      <c r="H73" s="10"/>
      <c r="I73" s="10"/>
      <c r="J73" s="10"/>
      <c r="K73" s="13"/>
      <c r="L73" s="20"/>
      <c r="M73" s="30">
        <f t="shared" si="2"/>
        <v>0</v>
      </c>
      <c r="N73" s="29">
        <v>40</v>
      </c>
      <c r="O73" s="44">
        <f t="shared" si="0"/>
        <v>2000</v>
      </c>
      <c r="P73" s="66">
        <f t="shared" si="1"/>
        <v>0</v>
      </c>
      <c r="Q73" s="62"/>
      <c r="R73" s="65"/>
      <c r="S73" s="64"/>
    </row>
    <row r="74" spans="1:19" ht="15.75">
      <c r="A74" s="48" t="s">
        <v>92</v>
      </c>
      <c r="B74" s="21" t="s">
        <v>93</v>
      </c>
      <c r="C74" s="15" t="s">
        <v>16</v>
      </c>
      <c r="D74" s="39"/>
      <c r="E74" s="10"/>
      <c r="F74" s="10"/>
      <c r="G74" s="10"/>
      <c r="H74" s="10"/>
      <c r="I74" s="10"/>
      <c r="J74" s="10"/>
      <c r="K74" s="13"/>
      <c r="L74" s="20"/>
      <c r="M74" s="30">
        <f t="shared" si="2"/>
        <v>0</v>
      </c>
      <c r="N74" s="29">
        <v>40</v>
      </c>
      <c r="O74" s="44">
        <f t="shared" si="0"/>
        <v>2000</v>
      </c>
      <c r="P74" s="66">
        <f t="shared" si="1"/>
        <v>0</v>
      </c>
      <c r="Q74" s="62"/>
      <c r="R74" s="65"/>
      <c r="S74" s="64"/>
    </row>
    <row r="75" spans="1:19" ht="15.75">
      <c r="A75" s="48" t="s">
        <v>94</v>
      </c>
      <c r="B75" s="21" t="s">
        <v>54</v>
      </c>
      <c r="C75" s="26" t="s">
        <v>16</v>
      </c>
      <c r="D75" s="39"/>
      <c r="E75" s="10"/>
      <c r="F75" s="10"/>
      <c r="G75" s="10"/>
      <c r="H75" s="10"/>
      <c r="I75" s="10"/>
      <c r="J75" s="10"/>
      <c r="K75" s="13"/>
      <c r="L75" s="20"/>
      <c r="M75" s="30">
        <f t="shared" si="2"/>
        <v>0</v>
      </c>
      <c r="N75" s="29">
        <v>44</v>
      </c>
      <c r="O75" s="44">
        <f t="shared" si="0"/>
        <v>2200</v>
      </c>
      <c r="P75" s="66">
        <f t="shared" si="1"/>
        <v>0</v>
      </c>
      <c r="Q75" s="62"/>
      <c r="R75" s="65"/>
      <c r="S75" s="64"/>
    </row>
    <row r="76" spans="1:19" ht="15.75">
      <c r="A76" s="48" t="s">
        <v>95</v>
      </c>
      <c r="B76" s="21" t="s">
        <v>54</v>
      </c>
      <c r="C76" s="26" t="s">
        <v>12</v>
      </c>
      <c r="D76" s="39"/>
      <c r="E76" s="10"/>
      <c r="F76" s="10"/>
      <c r="G76" s="10"/>
      <c r="H76" s="10"/>
      <c r="I76" s="10"/>
      <c r="J76" s="10"/>
      <c r="K76" s="13"/>
      <c r="L76" s="20"/>
      <c r="M76" s="30">
        <f t="shared" si="2"/>
        <v>0</v>
      </c>
      <c r="N76" s="29">
        <v>40</v>
      </c>
      <c r="O76" s="44">
        <f t="shared" si="0"/>
        <v>2000</v>
      </c>
      <c r="P76" s="66">
        <f t="shared" si="1"/>
        <v>0</v>
      </c>
      <c r="Q76" s="62"/>
      <c r="R76" s="65"/>
      <c r="S76" s="64"/>
    </row>
    <row r="77" spans="1:19" ht="15.75">
      <c r="A77" s="48" t="s">
        <v>96</v>
      </c>
      <c r="B77" s="21" t="s">
        <v>54</v>
      </c>
      <c r="C77" s="26" t="s">
        <v>16</v>
      </c>
      <c r="D77" s="39"/>
      <c r="E77" s="10"/>
      <c r="F77" s="10"/>
      <c r="G77" s="10"/>
      <c r="H77" s="10"/>
      <c r="I77" s="10"/>
      <c r="J77" s="10"/>
      <c r="K77" s="10"/>
      <c r="L77" s="19"/>
      <c r="M77" s="30">
        <f>D77+E77+F77+G77+H77+I77+J77+K77+L77</f>
        <v>0</v>
      </c>
      <c r="N77" s="29">
        <v>40</v>
      </c>
      <c r="O77" s="44">
        <f>N77*50</f>
        <v>2000</v>
      </c>
      <c r="P77" s="66">
        <f>M77*O77</f>
        <v>0</v>
      </c>
      <c r="Q77" s="62"/>
      <c r="R77" s="65"/>
      <c r="S77" s="64"/>
    </row>
    <row r="78" spans="1:19" ht="15.75">
      <c r="A78" s="48" t="s">
        <v>97</v>
      </c>
      <c r="B78" s="21" t="s">
        <v>54</v>
      </c>
      <c r="C78" s="26" t="s">
        <v>16</v>
      </c>
      <c r="D78" s="39"/>
      <c r="E78" s="10"/>
      <c r="F78" s="10"/>
      <c r="G78" s="10"/>
      <c r="H78" s="10"/>
      <c r="I78" s="10"/>
      <c r="J78" s="10"/>
      <c r="K78" s="13"/>
      <c r="L78" s="20"/>
      <c r="M78" s="30">
        <f>D78+E78+F78+G78+H78+I78+J78</f>
        <v>0</v>
      </c>
      <c r="N78" s="29">
        <v>40</v>
      </c>
      <c r="O78" s="44">
        <f>N78*50</f>
        <v>2000</v>
      </c>
      <c r="P78" s="66">
        <f>M78*O78</f>
        <v>0</v>
      </c>
      <c r="Q78" s="62"/>
      <c r="R78" s="65"/>
      <c r="S78" s="64"/>
    </row>
    <row r="79" spans="1:19" ht="15.75">
      <c r="A79" s="48" t="s">
        <v>98</v>
      </c>
      <c r="B79" s="21" t="s">
        <v>54</v>
      </c>
      <c r="C79" s="26" t="s">
        <v>16</v>
      </c>
      <c r="D79" s="39"/>
      <c r="E79" s="10"/>
      <c r="F79" s="10"/>
      <c r="G79" s="10"/>
      <c r="H79" s="10"/>
      <c r="I79" s="10"/>
      <c r="J79" s="10"/>
      <c r="K79" s="13"/>
      <c r="L79" s="20"/>
      <c r="M79" s="30">
        <f>D79+E79+F79+G79+H79+I79+J79</f>
        <v>0</v>
      </c>
      <c r="N79" s="29">
        <v>40</v>
      </c>
      <c r="O79" s="44">
        <f>N79*50</f>
        <v>2000</v>
      </c>
      <c r="P79" s="66">
        <f>M79*O79</f>
        <v>0</v>
      </c>
      <c r="Q79" s="62"/>
      <c r="R79" s="65"/>
      <c r="S79" s="64"/>
    </row>
    <row r="80" spans="1:19" ht="16.5" thickBot="1">
      <c r="A80" s="49" t="s">
        <v>99</v>
      </c>
      <c r="B80" s="31" t="s">
        <v>66</v>
      </c>
      <c r="C80" s="32" t="s">
        <v>12</v>
      </c>
      <c r="D80" s="41"/>
      <c r="E80" s="33"/>
      <c r="F80" s="33"/>
      <c r="G80" s="33"/>
      <c r="H80" s="33"/>
      <c r="I80" s="33"/>
      <c r="J80" s="33"/>
      <c r="K80" s="34"/>
      <c r="L80" s="35"/>
      <c r="M80" s="36">
        <f>D80+E80+F80+G80+H80+I80+J80</f>
        <v>0</v>
      </c>
      <c r="N80" s="37">
        <v>42</v>
      </c>
      <c r="O80" s="44">
        <f>N80*50</f>
        <v>2100</v>
      </c>
      <c r="P80" s="67">
        <f>M80*O80</f>
        <v>0</v>
      </c>
      <c r="Q80" s="62"/>
      <c r="R80" s="65"/>
      <c r="S80" s="64"/>
    </row>
    <row r="81" spans="1:16" ht="13.5" thickBot="1">
      <c r="A81" s="50"/>
      <c r="B81" s="38"/>
      <c r="C81" s="38"/>
      <c r="D81" s="42">
        <f>D80+D79+D78+D77+D76+D75+D74+D73+D72+D71+D70+D69+D68+D67+D66+D65+D64+D63+D62+D61+D60+D59+D58+D57+D56+D55+D54+D53+D52+D51+D50+D49+D48+D47+D46+D45+D44+D43+D42+D41+D40+D39+D38+D37+D36+D35+D34+D33+D32+D31+D30+D29+D28+D27+D26+D25+D24+D23+D22+D21+D20+D19+D18+D17+D16+D15+D14+D13+D12</f>
        <v>0</v>
      </c>
      <c r="E81" s="42">
        <f aca="true" t="shared" si="3" ref="E81:J81">E80+E79+E78+E77+E76+E75+E74+E73+E72+E71+E70+E69+E68+E67+E66+E65+E64+E63+E62+E61+E60+E59+E58+E57+E56+E55+E54+E53+E52+E51+E50+E49+E48+E47+E46+E45+E44+E43+E42+E41+E40+E39+E38+E37+E36+E35+E34+E33+E32+E31+E30+E29+E28+E27+E26+E25+E24+E23+E22+E21+E20+E19+E18+E17+E16+E15+E14+E13+E12</f>
        <v>0</v>
      </c>
      <c r="F81" s="42">
        <f t="shared" si="3"/>
        <v>0</v>
      </c>
      <c r="G81" s="42">
        <f t="shared" si="3"/>
        <v>0</v>
      </c>
      <c r="H81" s="42">
        <f t="shared" si="3"/>
        <v>0</v>
      </c>
      <c r="I81" s="42">
        <f t="shared" si="3"/>
        <v>0</v>
      </c>
      <c r="J81" s="42">
        <f t="shared" si="3"/>
        <v>0</v>
      </c>
      <c r="K81" s="38">
        <f>K77+K72+K70+K68+K46+K36+K35+K34+K32+K28+K27+K23+K16+K14+K13</f>
        <v>0</v>
      </c>
      <c r="L81" s="38">
        <f>L77+L72+L70+L68+L46+L36+L35+L34+L32+L28+L27+L23+L16+L14+L13</f>
        <v>0</v>
      </c>
      <c r="M81" s="38">
        <f>SUM(M12:M80)</f>
        <v>0</v>
      </c>
      <c r="N81" s="38"/>
      <c r="O81" s="45"/>
      <c r="P81" s="54">
        <f>SUM(P12:P80)</f>
        <v>0</v>
      </c>
    </row>
    <row r="82" spans="1:16" ht="13.5" thickBot="1">
      <c r="A82" s="51"/>
      <c r="B82" s="52" t="s">
        <v>105</v>
      </c>
      <c r="C82" s="52"/>
      <c r="D82" s="52"/>
      <c r="E82" s="52"/>
      <c r="F82" s="52"/>
      <c r="G82" s="52"/>
      <c r="H82" s="52"/>
      <c r="I82" s="52"/>
      <c r="J82" s="52"/>
      <c r="K82" s="52"/>
      <c r="L82" s="52"/>
      <c r="M82" s="70">
        <v>0.1</v>
      </c>
      <c r="N82" s="74">
        <f>P81*0.1</f>
        <v>0</v>
      </c>
      <c r="O82" s="75"/>
      <c r="P82" s="53"/>
    </row>
    <row r="83" ht="12.75">
      <c r="P83" s="68"/>
    </row>
    <row r="84" ht="12.75">
      <c r="P84" s="68"/>
    </row>
    <row r="85" ht="13.5" thickBot="1">
      <c r="P85" s="69"/>
    </row>
  </sheetData>
  <sheetProtection selectLockedCells="1" selectUnlockedCells="1"/>
  <mergeCells count="11">
    <mergeCell ref="K3:N4"/>
    <mergeCell ref="P7:P11"/>
    <mergeCell ref="N82:O82"/>
    <mergeCell ref="O7:O11"/>
    <mergeCell ref="C6:L6"/>
    <mergeCell ref="A7:A11"/>
    <mergeCell ref="B7:B11"/>
    <mergeCell ref="C7:C11"/>
    <mergeCell ref="D7:L8"/>
    <mergeCell ref="N7:N11"/>
    <mergeCell ref="M7:M11"/>
  </mergeCells>
  <printOptions/>
  <pageMargins left="0.3" right="0.1701388888888889" top="0.2361111111111111" bottom="0.15763888888888888" header="0.5118055555555555" footer="0.5118055555555555"/>
  <pageSetup firstPageNumber="1" useFirstPageNumber="1" horizontalDpi="300" verticalDpi="300" orientation="portrait" paperSize="9" scale="6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2014-07-07T07:26:18Z</dcterms:modified>
  <cp:category/>
  <cp:version/>
  <cp:contentType/>
  <cp:contentStatus/>
</cp:coreProperties>
</file>