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'Лист1'!$A$8:$S$8</definedName>
  </definedNames>
  <calcPr fullCalcOnLoad="1"/>
</workbook>
</file>

<file path=xl/sharedStrings.xml><?xml version="1.0" encoding="utf-8"?>
<sst xmlns="http://schemas.openxmlformats.org/spreadsheetml/2006/main" count="335" uniqueCount="152">
  <si>
    <t xml:space="preserve">Основная коллекция </t>
  </si>
  <si>
    <t>Артикул</t>
  </si>
  <si>
    <t>Цвет</t>
  </si>
  <si>
    <t>Состав</t>
  </si>
  <si>
    <t>Размерный ряд</t>
  </si>
  <si>
    <t>Всего</t>
  </si>
  <si>
    <t>Сумма</t>
  </si>
  <si>
    <t>ИТОГО</t>
  </si>
  <si>
    <t>Клиент</t>
  </si>
  <si>
    <t xml:space="preserve">Дата заполнения </t>
  </si>
  <si>
    <t>Минимально допустимая цена реализации оптовой торговли на территории РФ, EUR</t>
  </si>
  <si>
    <t>Минимально допустимая цена реализации розничной торговли на территории РФ, EUR</t>
  </si>
  <si>
    <t>Бланк заказа на коллекцию  Magnolica «весна -лето 2015»</t>
  </si>
  <si>
    <t xml:space="preserve">  ___     февраля 2015</t>
  </si>
  <si>
    <t>Категория</t>
  </si>
  <si>
    <t>Z-87301 A</t>
  </si>
  <si>
    <t>Хлопок-35%, Полиамид-73%, Эластан-2%</t>
  </si>
  <si>
    <t>Пальто</t>
  </si>
  <si>
    <t>L-78303 LK</t>
  </si>
  <si>
    <t>Хлопок-60%, Полиамид--35%, Эластан-5%</t>
  </si>
  <si>
    <t>L-87304 A</t>
  </si>
  <si>
    <t>Хлопок-42%, Полиэстер-55%, Эластан-3%</t>
  </si>
  <si>
    <t>L-87304 AE</t>
  </si>
  <si>
    <t>L-87304 G</t>
  </si>
  <si>
    <t>Хлопок-97%, Эластан-3%</t>
  </si>
  <si>
    <t>L-78502 C</t>
  </si>
  <si>
    <t>L-78502 LF</t>
  </si>
  <si>
    <t>L-78502 F</t>
  </si>
  <si>
    <t>L-78502 B</t>
  </si>
  <si>
    <t>L-78502 E</t>
  </si>
  <si>
    <t>L-78502 FD</t>
  </si>
  <si>
    <t>L-78502 FB</t>
  </si>
  <si>
    <t>Жакет</t>
  </si>
  <si>
    <t>L-78504 Y</t>
  </si>
  <si>
    <t>L-78504 R</t>
  </si>
  <si>
    <t>L-78504 G</t>
  </si>
  <si>
    <t>L-78504 B</t>
  </si>
  <si>
    <t>L-78503 LB</t>
  </si>
  <si>
    <t>L-78505 A</t>
  </si>
  <si>
    <t>L-78504 F</t>
  </si>
  <si>
    <t>Z-87526 KM</t>
  </si>
  <si>
    <t>Z-87526 C</t>
  </si>
  <si>
    <t>Z-87526 A</t>
  </si>
  <si>
    <t>Вискоза-95%, Эластан-5%</t>
  </si>
  <si>
    <t>Вискоза-81%, Полиамид-14%, Эластан-5%</t>
  </si>
  <si>
    <t>Блузка</t>
  </si>
  <si>
    <t>L-78102 G</t>
  </si>
  <si>
    <t>Z-14101 A</t>
  </si>
  <si>
    <t>RV-130 A</t>
  </si>
  <si>
    <t>Полиэстер-95%,  Эластан-5%</t>
  </si>
  <si>
    <t>Вискоза-76%, Полиэстер-22.5%, Эластан-1.5%</t>
  </si>
  <si>
    <t>Брюки</t>
  </si>
  <si>
    <t>L-78101A</t>
  </si>
  <si>
    <t>Ацетат 78%,Полиэстер-19%,  Эластан-3%</t>
  </si>
  <si>
    <t>Комбинезон</t>
  </si>
  <si>
    <t>L-78801 K</t>
  </si>
  <si>
    <t>L-78802 A</t>
  </si>
  <si>
    <t>L-87802 K</t>
  </si>
  <si>
    <t>Полиэстер-75%, Вискоза-23%, Эластан-2%</t>
  </si>
  <si>
    <t>Вискоза-50%, Полиэстер-33%,  Акрил-12%,  Эластан-5%</t>
  </si>
  <si>
    <t>Костюм</t>
  </si>
  <si>
    <t>L-78420 G</t>
  </si>
  <si>
    <t>L-78423 YA</t>
  </si>
  <si>
    <t>L-78423 AG</t>
  </si>
  <si>
    <t>L-78417 BF</t>
  </si>
  <si>
    <t>L-78408 AY</t>
  </si>
  <si>
    <t>L-78421 F</t>
  </si>
  <si>
    <t>L-78404 LG</t>
  </si>
  <si>
    <t>L-78424 F</t>
  </si>
  <si>
    <t>L-78424 B</t>
  </si>
  <si>
    <t>L-78431 A</t>
  </si>
  <si>
    <t>L-78437 B</t>
  </si>
  <si>
    <t>L-78437 K</t>
  </si>
  <si>
    <t>L-78438 AR</t>
  </si>
  <si>
    <t>Z-87623 AY</t>
  </si>
  <si>
    <t>L-77455/1 FL</t>
  </si>
  <si>
    <t>L-77414 GB</t>
  </si>
  <si>
    <t>L-77437 CB</t>
  </si>
  <si>
    <t>L-77425 FR</t>
  </si>
  <si>
    <t>Z-87601 G</t>
  </si>
  <si>
    <t>Z-87627 B</t>
  </si>
  <si>
    <t>Z-87632 AR</t>
  </si>
  <si>
    <t>Z-87632 AY</t>
  </si>
  <si>
    <t>Z-87487 K</t>
  </si>
  <si>
    <t>L-78426 R</t>
  </si>
  <si>
    <t>L-78426 KM</t>
  </si>
  <si>
    <t>L-78426 EY</t>
  </si>
  <si>
    <t>L-78426 ER</t>
  </si>
  <si>
    <t>L-78429 LB</t>
  </si>
  <si>
    <t>L-78428 EB</t>
  </si>
  <si>
    <t>L-78427 K</t>
  </si>
  <si>
    <t>L-78408 Y</t>
  </si>
  <si>
    <t>L-78408 BY</t>
  </si>
  <si>
    <t>L-78416 B</t>
  </si>
  <si>
    <t>L-78415 EA</t>
  </si>
  <si>
    <t>L-78412EA</t>
  </si>
  <si>
    <t>L-78414 B</t>
  </si>
  <si>
    <t>L-78411 A</t>
  </si>
  <si>
    <t>L-78406 EA</t>
  </si>
  <si>
    <t>L-78409 Y</t>
  </si>
  <si>
    <t>L-78407 AK</t>
  </si>
  <si>
    <t>L-78407 AR</t>
  </si>
  <si>
    <t>L-78407 AY</t>
  </si>
  <si>
    <t>L-78405 FL</t>
  </si>
  <si>
    <t>Z-87630 R</t>
  </si>
  <si>
    <t>Z-87630 A</t>
  </si>
  <si>
    <t>Z-87629 S</t>
  </si>
  <si>
    <t>Z-87629 F</t>
  </si>
  <si>
    <t>Z-87425 F</t>
  </si>
  <si>
    <t>Z-87425 B</t>
  </si>
  <si>
    <t>Z-87425 BL</t>
  </si>
  <si>
    <t>Z-87425 C</t>
  </si>
  <si>
    <t>Z-87425 LC</t>
  </si>
  <si>
    <t>Z-87623 R</t>
  </si>
  <si>
    <t>Z-87623 LR</t>
  </si>
  <si>
    <t>Z-87623 KC</t>
  </si>
  <si>
    <t>Z-87623 GR</t>
  </si>
  <si>
    <t>Z-87623 E</t>
  </si>
  <si>
    <t>Z-87623 C</t>
  </si>
  <si>
    <t>Z-87623 BR</t>
  </si>
  <si>
    <t>Z-87623 A</t>
  </si>
  <si>
    <t>Вискоза-96%, Эластан-4%</t>
  </si>
  <si>
    <t>Хлопок-96%, Эластан-4%</t>
  </si>
  <si>
    <t>Полиамид-57%, Вискоза-38%,  Эластан-5%</t>
  </si>
  <si>
    <t>Вискоза-65%, Полиэстер-30%, Эластан-5%</t>
  </si>
  <si>
    <t>Полиэстер-100%</t>
  </si>
  <si>
    <t>Шерсть-16%, Нейлон-22%, Полиамид-62%</t>
  </si>
  <si>
    <t>Вискоза-65%, Полиамид-30%, Эластан-5%</t>
  </si>
  <si>
    <t>Лен-100%</t>
  </si>
  <si>
    <t>Платье</t>
  </si>
  <si>
    <t>L-78508 LB</t>
  </si>
  <si>
    <t>L-78508 E</t>
  </si>
  <si>
    <t>L-78501 К</t>
  </si>
  <si>
    <t>L-78402 KM</t>
  </si>
  <si>
    <t>L-78402 G</t>
  </si>
  <si>
    <t>L-78430 GC</t>
  </si>
  <si>
    <t>L-78402 R</t>
  </si>
  <si>
    <t>Z-87625 EA</t>
  </si>
  <si>
    <t>Полиамид-71%, Нейлон-21% Шерсть-8%</t>
  </si>
  <si>
    <t>Z-87622 LB</t>
  </si>
  <si>
    <t>Z-87622 KM</t>
  </si>
  <si>
    <t>Z-87619 EA</t>
  </si>
  <si>
    <t>Z-87503 F</t>
  </si>
  <si>
    <t>Z-87524 S</t>
  </si>
  <si>
    <t>Z-87524 KM</t>
  </si>
  <si>
    <t>Z-87524 CB</t>
  </si>
  <si>
    <t>Z-87524 C</t>
  </si>
  <si>
    <t>Туника</t>
  </si>
  <si>
    <t>L-78202 K</t>
  </si>
  <si>
    <t>Юбка</t>
  </si>
  <si>
    <t>Цены</t>
  </si>
  <si>
    <t>ЕВРО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</si>
</sst>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813];[Red]\-#,##0.00\ [$€-813]"/>
    <numFmt numFmtId="165" formatCode="#,##0.00\ [$р.-419];[Red]\-#,##0.00\ [$р.-419]"/>
    <numFmt numFmtId="166" formatCode="[$LVL]\ #,##0.00;[Red][$LVL]\ #,##0.00"/>
    <numFmt numFmtId="167" formatCode="[$€-813]\ #,##0.00;[Red][$€-813]\ \-#,##0.00"/>
    <numFmt numFmtId="168" formatCode="#,##0.00[$р.-419];[Red]\-#,##0.00[$р.-419]"/>
    <numFmt numFmtId="169" formatCode="[$-F800]dddd\,\ mmmm\ dd\,\ yyyy"/>
    <numFmt numFmtId="170" formatCode="0.000000"/>
    <numFmt numFmtId="171" formatCode="0.00000"/>
    <numFmt numFmtId="172" formatCode="0.0000"/>
    <numFmt numFmtId="173" formatCode="0.000"/>
    <numFmt numFmtId="174" formatCode="0.0"/>
  </numFmts>
  <fonts count="5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 Cyr"/>
      <family val="2"/>
    </font>
    <font>
      <sz val="14"/>
      <name val="Arial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34" borderId="16" xfId="0" applyFont="1" applyFill="1" applyBorder="1" applyAlignment="1">
      <alignment horizontal="right"/>
    </xf>
    <xf numFmtId="0" fontId="6" fillId="0" borderId="17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0" fillId="35" borderId="0" xfId="0" applyFill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2" fontId="6" fillId="33" borderId="22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11" fillId="36" borderId="2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0" fillId="34" borderId="16" xfId="0" applyFont="1" applyFill="1" applyBorder="1" applyAlignment="1">
      <alignment horizontal="left"/>
    </xf>
    <xf numFmtId="0" fontId="8" fillId="0" borderId="28" xfId="0" applyFont="1" applyBorder="1" applyAlignment="1">
      <alignment/>
    </xf>
    <xf numFmtId="0" fontId="11" fillId="36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36" borderId="29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8" fillId="0" borderId="2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8" fillId="0" borderId="31" xfId="0" applyFont="1" applyBorder="1" applyAlignment="1">
      <alignment/>
    </xf>
    <xf numFmtId="0" fontId="11" fillId="36" borderId="32" xfId="0" applyFont="1" applyFill="1" applyBorder="1" applyAlignment="1">
      <alignment/>
    </xf>
    <xf numFmtId="0" fontId="5" fillId="34" borderId="33" xfId="0" applyFont="1" applyFill="1" applyBorder="1" applyAlignment="1">
      <alignment horizontal="justify" vertical="center"/>
    </xf>
    <xf numFmtId="0" fontId="5" fillId="34" borderId="34" xfId="0" applyFont="1" applyFill="1" applyBorder="1" applyAlignment="1">
      <alignment horizontal="justify" vertical="center"/>
    </xf>
    <xf numFmtId="0" fontId="5" fillId="34" borderId="35" xfId="0" applyFont="1" applyFill="1" applyBorder="1" applyAlignment="1">
      <alignment horizontal="justify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justify" vertical="center"/>
    </xf>
    <xf numFmtId="0" fontId="6" fillId="34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 vertical="top"/>
    </xf>
    <xf numFmtId="0" fontId="6" fillId="33" borderId="45" xfId="0" applyFont="1" applyFill="1" applyBorder="1" applyAlignment="1">
      <alignment horizontal="center" vertical="top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5" fillId="34" borderId="46" xfId="0" applyFont="1" applyFill="1" applyBorder="1" applyAlignment="1">
      <alignment horizontal="justify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11" fillId="36" borderId="49" xfId="0" applyFont="1" applyFill="1" applyBorder="1" applyAlignment="1">
      <alignment/>
    </xf>
    <xf numFmtId="0" fontId="11" fillId="36" borderId="50" xfId="0" applyFont="1" applyFill="1" applyBorder="1" applyAlignment="1">
      <alignment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30" fillId="37" borderId="53" xfId="0" applyNumberFormat="1" applyFont="1" applyFill="1" applyBorder="1" applyAlignment="1">
      <alignment horizontal="left" vertical="top"/>
    </xf>
    <xf numFmtId="0" fontId="9" fillId="0" borderId="53" xfId="0" applyFont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36" borderId="54" xfId="0" applyFont="1" applyFill="1" applyBorder="1" applyAlignment="1">
      <alignment/>
    </xf>
    <xf numFmtId="0" fontId="31" fillId="37" borderId="53" xfId="0" applyNumberFormat="1" applyFont="1" applyFill="1" applyBorder="1" applyAlignment="1">
      <alignment horizontal="center" vertical="top"/>
    </xf>
    <xf numFmtId="0" fontId="1" fillId="0" borderId="5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2" fillId="37" borderId="53" xfId="0" applyNumberFormat="1" applyFont="1" applyFill="1" applyBorder="1" applyAlignment="1">
      <alignment horizontal="left" vertical="top"/>
    </xf>
    <xf numFmtId="0" fontId="6" fillId="0" borderId="55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32" fillId="0" borderId="56" xfId="0" applyFont="1" applyFill="1" applyBorder="1" applyAlignment="1">
      <alignment horizontal="center"/>
    </xf>
    <xf numFmtId="1" fontId="32" fillId="0" borderId="56" xfId="0" applyNumberFormat="1" applyFont="1" applyFill="1" applyBorder="1" applyAlignment="1">
      <alignment horizontal="center"/>
    </xf>
    <xf numFmtId="2" fontId="32" fillId="0" borderId="57" xfId="0" applyNumberFormat="1" applyFont="1" applyFill="1" applyBorder="1" applyAlignment="1">
      <alignment/>
    </xf>
    <xf numFmtId="2" fontId="32" fillId="0" borderId="56" xfId="0" applyNumberFormat="1" applyFont="1" applyFill="1" applyBorder="1" applyAlignment="1">
      <alignment horizontal="center"/>
    </xf>
    <xf numFmtId="165" fontId="5" fillId="0" borderId="58" xfId="0" applyNumberFormat="1" applyFont="1" applyBorder="1" applyAlignment="1">
      <alignment/>
    </xf>
    <xf numFmtId="2" fontId="32" fillId="0" borderId="59" xfId="0" applyNumberFormat="1" applyFont="1" applyFill="1" applyBorder="1" applyAlignment="1">
      <alignment/>
    </xf>
    <xf numFmtId="165" fontId="5" fillId="0" borderId="60" xfId="0" applyNumberFormat="1" applyFont="1" applyBorder="1" applyAlignment="1">
      <alignment/>
    </xf>
    <xf numFmtId="0" fontId="32" fillId="0" borderId="14" xfId="0" applyFont="1" applyFill="1" applyBorder="1" applyAlignment="1">
      <alignment horizontal="center"/>
    </xf>
    <xf numFmtId="2" fontId="32" fillId="0" borderId="61" xfId="0" applyNumberFormat="1" applyFont="1" applyFill="1" applyBorder="1" applyAlignment="1">
      <alignment/>
    </xf>
    <xf numFmtId="2" fontId="32" fillId="0" borderId="14" xfId="0" applyNumberFormat="1" applyFont="1" applyFill="1" applyBorder="1" applyAlignment="1">
      <alignment horizontal="center"/>
    </xf>
    <xf numFmtId="165" fontId="5" fillId="0" borderId="6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19050</xdr:colOff>
      <xdr:row>0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view="pageBreakPreview" zoomScaleSheetLayoutView="100" zoomScalePageLayoutView="0" workbookViewId="0" topLeftCell="A7">
      <selection activeCell="A51" sqref="A51"/>
    </sheetView>
  </sheetViews>
  <sheetFormatPr defaultColWidth="11.57421875" defaultRowHeight="12.75"/>
  <cols>
    <col min="1" max="1" width="18.7109375" style="1" customWidth="1"/>
    <col min="2" max="2" width="0.13671875" style="0" customWidth="1"/>
    <col min="3" max="3" width="32.7109375" style="0" customWidth="1"/>
    <col min="4" max="4" width="16.00390625" style="0" customWidth="1"/>
    <col min="5" max="13" width="5.7109375" style="0" customWidth="1"/>
    <col min="14" max="14" width="9.421875" style="0" bestFit="1" customWidth="1"/>
    <col min="15" max="15" width="9.421875" style="0" customWidth="1"/>
    <col min="16" max="16" width="14.57421875" style="0" customWidth="1"/>
    <col min="17" max="17" width="14.140625" style="0" customWidth="1"/>
    <col min="18" max="18" width="25.8515625" style="0" customWidth="1"/>
  </cols>
  <sheetData>
    <row r="1" spans="3:18" ht="18">
      <c r="C1" s="2" t="s">
        <v>12</v>
      </c>
      <c r="N1" s="66" t="s">
        <v>8</v>
      </c>
      <c r="O1" s="28"/>
      <c r="P1" s="68"/>
      <c r="Q1" s="68"/>
      <c r="R1" s="10" t="s">
        <v>9</v>
      </c>
    </row>
    <row r="2" spans="3:18" ht="18.75" thickBot="1">
      <c r="C2" s="2"/>
      <c r="N2" s="67"/>
      <c r="O2" s="29"/>
      <c r="P2" s="69"/>
      <c r="Q2" s="69"/>
      <c r="R2" s="11" t="s">
        <v>13</v>
      </c>
    </row>
    <row r="3" spans="4:18" ht="18.75" customHeight="1" thickBot="1">
      <c r="D3" s="3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ht="12.75" customHeight="1" thickBot="1">
      <c r="A4" s="53" t="s">
        <v>1</v>
      </c>
      <c r="B4" s="55" t="s">
        <v>2</v>
      </c>
      <c r="C4" s="55" t="s">
        <v>3</v>
      </c>
      <c r="D4" s="57" t="s">
        <v>14</v>
      </c>
      <c r="E4" s="58" t="s">
        <v>4</v>
      </c>
      <c r="F4" s="58"/>
      <c r="G4" s="58"/>
      <c r="H4" s="58"/>
      <c r="I4" s="58"/>
      <c r="J4" s="58"/>
      <c r="K4" s="58"/>
      <c r="L4" s="58"/>
      <c r="M4" s="58"/>
      <c r="N4" s="60" t="s">
        <v>5</v>
      </c>
      <c r="O4" s="12"/>
      <c r="P4" s="70" t="s">
        <v>10</v>
      </c>
      <c r="Q4" s="60" t="s">
        <v>6</v>
      </c>
      <c r="R4" s="50" t="s">
        <v>11</v>
      </c>
    </row>
    <row r="5" spans="1:18" ht="16.5" thickBot="1">
      <c r="A5" s="54"/>
      <c r="B5" s="56"/>
      <c r="C5" s="56"/>
      <c r="D5" s="56"/>
      <c r="E5" s="59"/>
      <c r="F5" s="59"/>
      <c r="G5" s="59"/>
      <c r="H5" s="59"/>
      <c r="I5" s="59"/>
      <c r="J5" s="59"/>
      <c r="K5" s="59"/>
      <c r="L5" s="59"/>
      <c r="M5" s="59"/>
      <c r="N5" s="61"/>
      <c r="O5" s="13"/>
      <c r="P5" s="71"/>
      <c r="Q5" s="61"/>
      <c r="R5" s="51"/>
    </row>
    <row r="6" spans="1:18" ht="16.5" thickBot="1">
      <c r="A6" s="54"/>
      <c r="B6" s="56"/>
      <c r="C6" s="56"/>
      <c r="D6" s="56"/>
      <c r="E6" s="15">
        <v>36</v>
      </c>
      <c r="F6" s="15">
        <v>38</v>
      </c>
      <c r="G6" s="15">
        <v>40</v>
      </c>
      <c r="H6" s="15">
        <v>42</v>
      </c>
      <c r="I6" s="16">
        <v>44</v>
      </c>
      <c r="J6" s="15">
        <v>46</v>
      </c>
      <c r="K6" s="15">
        <v>48</v>
      </c>
      <c r="L6" s="15">
        <v>50</v>
      </c>
      <c r="M6" s="17">
        <v>52</v>
      </c>
      <c r="N6" s="61"/>
      <c r="O6" s="13" t="s">
        <v>151</v>
      </c>
      <c r="P6" s="71"/>
      <c r="Q6" s="61"/>
      <c r="R6" s="51"/>
    </row>
    <row r="7" spans="1:18" ht="16.5" thickBot="1">
      <c r="A7" s="54"/>
      <c r="B7" s="56"/>
      <c r="C7" s="56"/>
      <c r="D7" s="56"/>
      <c r="E7" s="18"/>
      <c r="F7" s="18"/>
      <c r="G7" s="18"/>
      <c r="H7" s="19"/>
      <c r="I7" s="19"/>
      <c r="J7" s="15"/>
      <c r="K7" s="15"/>
      <c r="L7" s="15"/>
      <c r="M7" s="17"/>
      <c r="N7" s="61"/>
      <c r="O7" s="13" t="s">
        <v>150</v>
      </c>
      <c r="P7" s="71"/>
      <c r="Q7" s="61"/>
      <c r="R7" s="51"/>
    </row>
    <row r="8" spans="1:18" ht="36.75" customHeight="1" thickBot="1">
      <c r="A8" s="75"/>
      <c r="B8" s="76"/>
      <c r="C8" s="76"/>
      <c r="D8" s="76"/>
      <c r="E8" s="20"/>
      <c r="F8" s="20"/>
      <c r="G8" s="20"/>
      <c r="H8" s="20"/>
      <c r="I8" s="20"/>
      <c r="J8" s="20"/>
      <c r="K8" s="20"/>
      <c r="L8" s="20"/>
      <c r="M8" s="21"/>
      <c r="N8" s="62"/>
      <c r="O8" s="14"/>
      <c r="P8" s="72"/>
      <c r="Q8" s="62"/>
      <c r="R8" s="52"/>
    </row>
    <row r="9" spans="1:18" ht="18.75">
      <c r="A9" s="87" t="s">
        <v>15</v>
      </c>
      <c r="B9" s="78"/>
      <c r="C9" s="77" t="s">
        <v>16</v>
      </c>
      <c r="D9" s="84" t="s">
        <v>17</v>
      </c>
      <c r="E9" s="73"/>
      <c r="F9" s="30"/>
      <c r="G9" s="30"/>
      <c r="H9" s="30"/>
      <c r="I9" s="30"/>
      <c r="J9" s="30"/>
      <c r="K9" s="30"/>
      <c r="L9" s="31"/>
      <c r="M9" s="32"/>
      <c r="N9" s="91">
        <f>E9+F9+G9+H9+I9+J9+K9+L9+M9</f>
        <v>0</v>
      </c>
      <c r="O9" s="92">
        <f>P9/80</f>
        <v>43.75</v>
      </c>
      <c r="P9" s="93">
        <v>3500</v>
      </c>
      <c r="Q9" s="94">
        <f>N9*P9</f>
        <v>0</v>
      </c>
      <c r="R9" s="95">
        <f aca="true" t="shared" si="0" ref="R9:R40">P9*1.8</f>
        <v>6300</v>
      </c>
    </row>
    <row r="10" spans="1:18" ht="18.75">
      <c r="A10" s="87" t="s">
        <v>18</v>
      </c>
      <c r="B10" s="78"/>
      <c r="C10" s="77" t="s">
        <v>19</v>
      </c>
      <c r="D10" s="84" t="s">
        <v>17</v>
      </c>
      <c r="E10" s="74"/>
      <c r="F10" s="35"/>
      <c r="G10" s="35"/>
      <c r="H10" s="30"/>
      <c r="I10" s="35"/>
      <c r="J10" s="35"/>
      <c r="K10" s="35"/>
      <c r="L10" s="36"/>
      <c r="M10" s="37"/>
      <c r="N10" s="91">
        <f>E10+F10+G10+H10+I10+J10+K10+L10+M10</f>
        <v>0</v>
      </c>
      <c r="O10" s="92">
        <f aca="true" t="shared" si="1" ref="O10:O73">P10/80</f>
        <v>59.375</v>
      </c>
      <c r="P10" s="96">
        <v>4750</v>
      </c>
      <c r="Q10" s="94">
        <f>N10*P10</f>
        <v>0</v>
      </c>
      <c r="R10" s="97">
        <f t="shared" si="0"/>
        <v>8550</v>
      </c>
    </row>
    <row r="11" spans="1:18" ht="18.75">
      <c r="A11" s="87" t="s">
        <v>20</v>
      </c>
      <c r="B11" s="78"/>
      <c r="C11" s="77" t="s">
        <v>21</v>
      </c>
      <c r="D11" s="84" t="s">
        <v>17</v>
      </c>
      <c r="E11" s="74"/>
      <c r="F11" s="35"/>
      <c r="G11" s="35"/>
      <c r="H11" s="30"/>
      <c r="I11" s="35"/>
      <c r="J11" s="35"/>
      <c r="K11" s="35"/>
      <c r="L11" s="36"/>
      <c r="M11" s="37"/>
      <c r="N11" s="91">
        <f>E11+F11+G11+H11+I11+J11+K11+L11+M11</f>
        <v>0</v>
      </c>
      <c r="O11" s="92">
        <f t="shared" si="1"/>
        <v>59.375</v>
      </c>
      <c r="P11" s="96">
        <v>4750</v>
      </c>
      <c r="Q11" s="94">
        <f>N11*P11</f>
        <v>0</v>
      </c>
      <c r="R11" s="97">
        <f t="shared" si="0"/>
        <v>8550</v>
      </c>
    </row>
    <row r="12" spans="1:18" ht="18.75">
      <c r="A12" s="87" t="s">
        <v>22</v>
      </c>
      <c r="B12" s="78"/>
      <c r="C12" s="77" t="s">
        <v>21</v>
      </c>
      <c r="D12" s="84" t="s">
        <v>17</v>
      </c>
      <c r="E12" s="74"/>
      <c r="F12" s="35"/>
      <c r="G12" s="35"/>
      <c r="H12" s="30"/>
      <c r="I12" s="35"/>
      <c r="J12" s="35"/>
      <c r="K12" s="35"/>
      <c r="L12" s="36"/>
      <c r="M12" s="37"/>
      <c r="N12" s="91">
        <f>E12+F12+G12+H12+I12+J12+K12+L12+M12</f>
        <v>0</v>
      </c>
      <c r="O12" s="92">
        <f t="shared" si="1"/>
        <v>59.375</v>
      </c>
      <c r="P12" s="96">
        <v>4750</v>
      </c>
      <c r="Q12" s="94">
        <f>N12*P12</f>
        <v>0</v>
      </c>
      <c r="R12" s="97">
        <f t="shared" si="0"/>
        <v>8550</v>
      </c>
    </row>
    <row r="13" spans="1:18" ht="18.75">
      <c r="A13" s="87" t="s">
        <v>23</v>
      </c>
      <c r="B13" s="79"/>
      <c r="C13" s="77" t="s">
        <v>21</v>
      </c>
      <c r="D13" s="84" t="s">
        <v>17</v>
      </c>
      <c r="E13" s="74"/>
      <c r="F13" s="35"/>
      <c r="G13" s="35"/>
      <c r="H13" s="30"/>
      <c r="I13" s="35"/>
      <c r="J13" s="35"/>
      <c r="K13" s="35"/>
      <c r="L13" s="36"/>
      <c r="M13" s="37"/>
      <c r="N13" s="91">
        <f>E13+F13+G13+H13+I13+J13+K13+L13+M13</f>
        <v>0</v>
      </c>
      <c r="O13" s="92">
        <f t="shared" si="1"/>
        <v>59.375</v>
      </c>
      <c r="P13" s="96">
        <v>4750</v>
      </c>
      <c r="Q13" s="94">
        <f>N13*P13</f>
        <v>0</v>
      </c>
      <c r="R13" s="97">
        <f t="shared" si="0"/>
        <v>8550</v>
      </c>
    </row>
    <row r="14" spans="1:18" ht="18.75">
      <c r="A14" s="87" t="s">
        <v>25</v>
      </c>
      <c r="B14" s="79"/>
      <c r="C14" s="77" t="s">
        <v>19</v>
      </c>
      <c r="D14" s="84" t="s">
        <v>32</v>
      </c>
      <c r="E14" s="74"/>
      <c r="F14" s="35"/>
      <c r="G14" s="35"/>
      <c r="H14" s="30"/>
      <c r="I14" s="35"/>
      <c r="J14" s="35"/>
      <c r="K14" s="35"/>
      <c r="L14" s="36"/>
      <c r="M14" s="37"/>
      <c r="N14" s="91">
        <f>E14+F14+G14+H14+I14+J14+K14+L14+M14</f>
        <v>0</v>
      </c>
      <c r="O14" s="92">
        <f t="shared" si="1"/>
        <v>35.625</v>
      </c>
      <c r="P14" s="96">
        <v>2850</v>
      </c>
      <c r="Q14" s="94">
        <f>N14*P14</f>
        <v>0</v>
      </c>
      <c r="R14" s="97">
        <f t="shared" si="0"/>
        <v>5130</v>
      </c>
    </row>
    <row r="15" spans="1:18" ht="18.75">
      <c r="A15" s="87" t="s">
        <v>26</v>
      </c>
      <c r="B15" s="78"/>
      <c r="C15" s="77" t="s">
        <v>19</v>
      </c>
      <c r="D15" s="84" t="s">
        <v>32</v>
      </c>
      <c r="E15" s="74"/>
      <c r="F15" s="35"/>
      <c r="G15" s="35"/>
      <c r="H15" s="30"/>
      <c r="I15" s="35"/>
      <c r="J15" s="35"/>
      <c r="K15" s="35"/>
      <c r="L15" s="36"/>
      <c r="M15" s="37"/>
      <c r="N15" s="91">
        <f>E15+F15+G15+H15+I15+J15+K15+L15+M15</f>
        <v>0</v>
      </c>
      <c r="O15" s="92">
        <f t="shared" si="1"/>
        <v>35.625</v>
      </c>
      <c r="P15" s="96">
        <v>2850</v>
      </c>
      <c r="Q15" s="94">
        <f>N15*P15</f>
        <v>0</v>
      </c>
      <c r="R15" s="97">
        <f t="shared" si="0"/>
        <v>5130</v>
      </c>
    </row>
    <row r="16" spans="1:18" ht="18.75">
      <c r="A16" s="87" t="s">
        <v>27</v>
      </c>
      <c r="B16" s="78"/>
      <c r="C16" s="77" t="s">
        <v>19</v>
      </c>
      <c r="D16" s="84" t="s">
        <v>32</v>
      </c>
      <c r="E16" s="74"/>
      <c r="F16" s="35"/>
      <c r="G16" s="35"/>
      <c r="H16" s="30"/>
      <c r="I16" s="35"/>
      <c r="J16" s="35"/>
      <c r="K16" s="35"/>
      <c r="L16" s="36"/>
      <c r="M16" s="37"/>
      <c r="N16" s="91">
        <f>E16+F16+G16+H16+I16+J16+K16+L16+M16</f>
        <v>0</v>
      </c>
      <c r="O16" s="92">
        <f t="shared" si="1"/>
        <v>35.625</v>
      </c>
      <c r="P16" s="96">
        <v>2850</v>
      </c>
      <c r="Q16" s="94">
        <f>N16*P16</f>
        <v>0</v>
      </c>
      <c r="R16" s="97">
        <f t="shared" si="0"/>
        <v>5130</v>
      </c>
    </row>
    <row r="17" spans="1:18" ht="18.75">
      <c r="A17" s="87" t="s">
        <v>28</v>
      </c>
      <c r="B17" s="78"/>
      <c r="C17" s="77" t="s">
        <v>19</v>
      </c>
      <c r="D17" s="84" t="s">
        <v>32</v>
      </c>
      <c r="E17" s="74"/>
      <c r="F17" s="35"/>
      <c r="G17" s="35"/>
      <c r="H17" s="30"/>
      <c r="I17" s="35"/>
      <c r="J17" s="35"/>
      <c r="K17" s="35"/>
      <c r="L17" s="36"/>
      <c r="M17" s="37"/>
      <c r="N17" s="91">
        <f>E17+F17+G17+H17+I17+J17+K17+L17+M17</f>
        <v>0</v>
      </c>
      <c r="O17" s="92">
        <f t="shared" si="1"/>
        <v>35.625</v>
      </c>
      <c r="P17" s="96">
        <v>2850</v>
      </c>
      <c r="Q17" s="94">
        <f>N17*P17</f>
        <v>0</v>
      </c>
      <c r="R17" s="97">
        <f t="shared" si="0"/>
        <v>5130</v>
      </c>
    </row>
    <row r="18" spans="1:18" ht="18.75">
      <c r="A18" s="87" t="s">
        <v>29</v>
      </c>
      <c r="B18" s="78"/>
      <c r="C18" s="77" t="s">
        <v>19</v>
      </c>
      <c r="D18" s="84" t="s">
        <v>32</v>
      </c>
      <c r="E18" s="74"/>
      <c r="F18" s="35"/>
      <c r="G18" s="35"/>
      <c r="H18" s="30"/>
      <c r="I18" s="35"/>
      <c r="J18" s="35"/>
      <c r="K18" s="35"/>
      <c r="L18" s="36"/>
      <c r="M18" s="37"/>
      <c r="N18" s="91">
        <f>E18+F18+G18+H18+I18+J18+K18+L18+M18</f>
        <v>0</v>
      </c>
      <c r="O18" s="92">
        <f t="shared" si="1"/>
        <v>35.625</v>
      </c>
      <c r="P18" s="96">
        <v>2850</v>
      </c>
      <c r="Q18" s="94">
        <f>N18*P18</f>
        <v>0</v>
      </c>
      <c r="R18" s="97">
        <f t="shared" si="0"/>
        <v>5130</v>
      </c>
    </row>
    <row r="19" spans="1:18" ht="18.75">
      <c r="A19" s="87" t="s">
        <v>30</v>
      </c>
      <c r="B19" s="78"/>
      <c r="C19" s="77" t="s">
        <v>19</v>
      </c>
      <c r="D19" s="84" t="s">
        <v>32</v>
      </c>
      <c r="E19" s="74"/>
      <c r="F19" s="35"/>
      <c r="G19" s="35"/>
      <c r="H19" s="30"/>
      <c r="I19" s="35"/>
      <c r="J19" s="35"/>
      <c r="K19" s="35"/>
      <c r="L19" s="36"/>
      <c r="M19" s="37"/>
      <c r="N19" s="91">
        <f>E19+F19+G19+H19+I19+J19+K19+L19+M19</f>
        <v>0</v>
      </c>
      <c r="O19" s="92">
        <f t="shared" si="1"/>
        <v>35.625</v>
      </c>
      <c r="P19" s="96">
        <v>2850</v>
      </c>
      <c r="Q19" s="94">
        <f>N19*P19</f>
        <v>0</v>
      </c>
      <c r="R19" s="97">
        <f t="shared" si="0"/>
        <v>5130</v>
      </c>
    </row>
    <row r="20" spans="1:18" ht="18.75">
      <c r="A20" s="87" t="s">
        <v>31</v>
      </c>
      <c r="B20" s="78"/>
      <c r="C20" s="77" t="s">
        <v>19</v>
      </c>
      <c r="D20" s="84" t="s">
        <v>32</v>
      </c>
      <c r="E20" s="74"/>
      <c r="F20" s="35"/>
      <c r="G20" s="35"/>
      <c r="H20" s="30"/>
      <c r="I20" s="35"/>
      <c r="J20" s="35"/>
      <c r="K20" s="35"/>
      <c r="L20" s="36"/>
      <c r="M20" s="37"/>
      <c r="N20" s="91">
        <f>E20+F20+G20+H20+I20+J20+K20+L20+M20</f>
        <v>0</v>
      </c>
      <c r="O20" s="92">
        <f t="shared" si="1"/>
        <v>35.625</v>
      </c>
      <c r="P20" s="96">
        <v>2850</v>
      </c>
      <c r="Q20" s="94">
        <f>N20*P20</f>
        <v>0</v>
      </c>
      <c r="R20" s="97">
        <f t="shared" si="0"/>
        <v>5130</v>
      </c>
    </row>
    <row r="21" spans="1:18" ht="18.75">
      <c r="A21" s="87" t="s">
        <v>33</v>
      </c>
      <c r="B21" s="78"/>
      <c r="C21" s="77" t="s">
        <v>19</v>
      </c>
      <c r="D21" s="84" t="s">
        <v>45</v>
      </c>
      <c r="E21" s="74"/>
      <c r="F21" s="35"/>
      <c r="G21" s="35"/>
      <c r="H21" s="30"/>
      <c r="I21" s="35"/>
      <c r="J21" s="35"/>
      <c r="K21" s="35"/>
      <c r="L21" s="36"/>
      <c r="M21" s="37"/>
      <c r="N21" s="91">
        <f>E21+F21+G21+H21+I21+J21+K21+L21+M21</f>
        <v>0</v>
      </c>
      <c r="O21" s="92">
        <f t="shared" si="1"/>
        <v>16.875</v>
      </c>
      <c r="P21" s="96">
        <v>1350</v>
      </c>
      <c r="Q21" s="94">
        <f>N21*P21</f>
        <v>0</v>
      </c>
      <c r="R21" s="97">
        <f t="shared" si="0"/>
        <v>2430</v>
      </c>
    </row>
    <row r="22" spans="1:18" ht="18.75">
      <c r="A22" s="87" t="s">
        <v>34</v>
      </c>
      <c r="B22" s="78"/>
      <c r="C22" s="77" t="s">
        <v>19</v>
      </c>
      <c r="D22" s="84" t="s">
        <v>45</v>
      </c>
      <c r="E22" s="74"/>
      <c r="F22" s="35"/>
      <c r="G22" s="35"/>
      <c r="H22" s="30"/>
      <c r="I22" s="35"/>
      <c r="J22" s="35"/>
      <c r="K22" s="35"/>
      <c r="L22" s="36"/>
      <c r="M22" s="37"/>
      <c r="N22" s="91">
        <f>E22+F22+G22+H22+I22+J22+K22+L22+M22</f>
        <v>0</v>
      </c>
      <c r="O22" s="92">
        <f t="shared" si="1"/>
        <v>16.875</v>
      </c>
      <c r="P22" s="96">
        <v>1350</v>
      </c>
      <c r="Q22" s="94">
        <f>N22*P22</f>
        <v>0</v>
      </c>
      <c r="R22" s="97">
        <f t="shared" si="0"/>
        <v>2430</v>
      </c>
    </row>
    <row r="23" spans="1:18" ht="18.75">
      <c r="A23" s="87" t="s">
        <v>35</v>
      </c>
      <c r="B23" s="78"/>
      <c r="C23" s="77" t="s">
        <v>19</v>
      </c>
      <c r="D23" s="84" t="s">
        <v>45</v>
      </c>
      <c r="E23" s="74"/>
      <c r="F23" s="35"/>
      <c r="G23" s="35"/>
      <c r="H23" s="30"/>
      <c r="I23" s="35"/>
      <c r="J23" s="35"/>
      <c r="K23" s="35"/>
      <c r="L23" s="36"/>
      <c r="M23" s="37"/>
      <c r="N23" s="91">
        <f>E23+F23+G23+H23+I23+J23+K23+L23+M23</f>
        <v>0</v>
      </c>
      <c r="O23" s="92">
        <f t="shared" si="1"/>
        <v>16.875</v>
      </c>
      <c r="P23" s="96">
        <v>1350</v>
      </c>
      <c r="Q23" s="94">
        <f>N23*P23</f>
        <v>0</v>
      </c>
      <c r="R23" s="97">
        <f t="shared" si="0"/>
        <v>2430</v>
      </c>
    </row>
    <row r="24" spans="1:18" ht="18.75">
      <c r="A24" s="87" t="s">
        <v>36</v>
      </c>
      <c r="B24" s="78"/>
      <c r="C24" s="77" t="s">
        <v>19</v>
      </c>
      <c r="D24" s="84" t="s">
        <v>45</v>
      </c>
      <c r="E24" s="74"/>
      <c r="F24" s="35"/>
      <c r="G24" s="35"/>
      <c r="H24" s="30"/>
      <c r="I24" s="35"/>
      <c r="J24" s="35"/>
      <c r="K24" s="35"/>
      <c r="L24" s="36"/>
      <c r="M24" s="37"/>
      <c r="N24" s="91">
        <f>E24+F24+G24+H24+I24+J24+K24+L24+M24</f>
        <v>0</v>
      </c>
      <c r="O24" s="92">
        <f t="shared" si="1"/>
        <v>16.875</v>
      </c>
      <c r="P24" s="96">
        <v>1350</v>
      </c>
      <c r="Q24" s="94">
        <f>N24*P24</f>
        <v>0</v>
      </c>
      <c r="R24" s="97">
        <f t="shared" si="0"/>
        <v>2430</v>
      </c>
    </row>
    <row r="25" spans="1:18" ht="18.75">
      <c r="A25" s="87" t="s">
        <v>37</v>
      </c>
      <c r="B25" s="78"/>
      <c r="C25" s="77" t="s">
        <v>43</v>
      </c>
      <c r="D25" s="84" t="s">
        <v>45</v>
      </c>
      <c r="E25" s="74"/>
      <c r="F25" s="35"/>
      <c r="G25" s="35"/>
      <c r="H25" s="30"/>
      <c r="I25" s="35"/>
      <c r="J25" s="35"/>
      <c r="K25" s="35"/>
      <c r="L25" s="36"/>
      <c r="M25" s="37"/>
      <c r="N25" s="91">
        <f>E25+F25+G25+H25+I25+J25+K25+L25+M25</f>
        <v>0</v>
      </c>
      <c r="O25" s="92">
        <f t="shared" si="1"/>
        <v>16.875</v>
      </c>
      <c r="P25" s="96">
        <v>1350</v>
      </c>
      <c r="Q25" s="94">
        <f>N25*P25</f>
        <v>0</v>
      </c>
      <c r="R25" s="97">
        <f t="shared" si="0"/>
        <v>2430</v>
      </c>
    </row>
    <row r="26" spans="1:18" ht="18.75">
      <c r="A26" s="87" t="s">
        <v>38</v>
      </c>
      <c r="B26" s="78"/>
      <c r="C26" s="77" t="s">
        <v>43</v>
      </c>
      <c r="D26" s="84" t="s">
        <v>45</v>
      </c>
      <c r="E26" s="74"/>
      <c r="F26" s="35"/>
      <c r="G26" s="35"/>
      <c r="H26" s="30"/>
      <c r="I26" s="35"/>
      <c r="J26" s="35"/>
      <c r="K26" s="35"/>
      <c r="L26" s="36"/>
      <c r="M26" s="37"/>
      <c r="N26" s="91">
        <f>E26+F26+G26+H26+I26+J26+K26+L26+M26</f>
        <v>0</v>
      </c>
      <c r="O26" s="92">
        <f t="shared" si="1"/>
        <v>16.875</v>
      </c>
      <c r="P26" s="96">
        <v>1350</v>
      </c>
      <c r="Q26" s="94">
        <f>N26*P26</f>
        <v>0</v>
      </c>
      <c r="R26" s="97">
        <f t="shared" si="0"/>
        <v>2430</v>
      </c>
    </row>
    <row r="27" spans="1:18" ht="18.75">
      <c r="A27" s="87" t="s">
        <v>39</v>
      </c>
      <c r="B27" s="78"/>
      <c r="C27" s="77" t="s">
        <v>19</v>
      </c>
      <c r="D27" s="84" t="s">
        <v>45</v>
      </c>
      <c r="E27" s="74"/>
      <c r="F27" s="35"/>
      <c r="G27" s="35"/>
      <c r="H27" s="30"/>
      <c r="I27" s="35"/>
      <c r="J27" s="35"/>
      <c r="K27" s="35"/>
      <c r="L27" s="36"/>
      <c r="M27" s="37"/>
      <c r="N27" s="91">
        <f>E27+F27+G27+H27+I27+J27+K27+L27+M27</f>
        <v>0</v>
      </c>
      <c r="O27" s="92">
        <f t="shared" si="1"/>
        <v>16.875</v>
      </c>
      <c r="P27" s="96">
        <v>1350</v>
      </c>
      <c r="Q27" s="94">
        <f>N27*P27</f>
        <v>0</v>
      </c>
      <c r="R27" s="97">
        <f t="shared" si="0"/>
        <v>2430</v>
      </c>
    </row>
    <row r="28" spans="1:18" ht="18.75">
      <c r="A28" s="87" t="s">
        <v>40</v>
      </c>
      <c r="B28" s="78"/>
      <c r="C28" s="77" t="s">
        <v>44</v>
      </c>
      <c r="D28" s="84" t="s">
        <v>45</v>
      </c>
      <c r="E28" s="74"/>
      <c r="F28" s="35"/>
      <c r="G28" s="35"/>
      <c r="H28" s="30"/>
      <c r="I28" s="35"/>
      <c r="J28" s="35"/>
      <c r="K28" s="35"/>
      <c r="L28" s="36"/>
      <c r="M28" s="37"/>
      <c r="N28" s="91">
        <f>E28+F28+G28+H28+I28+J28+K28+L28+M28</f>
        <v>0</v>
      </c>
      <c r="O28" s="92">
        <f t="shared" si="1"/>
        <v>16.875</v>
      </c>
      <c r="P28" s="96">
        <v>1350</v>
      </c>
      <c r="Q28" s="94">
        <f>N28*P28</f>
        <v>0</v>
      </c>
      <c r="R28" s="97">
        <f t="shared" si="0"/>
        <v>2430</v>
      </c>
    </row>
    <row r="29" spans="1:18" ht="18.75">
      <c r="A29" s="87" t="s">
        <v>41</v>
      </c>
      <c r="B29" s="78"/>
      <c r="C29" s="77" t="s">
        <v>44</v>
      </c>
      <c r="D29" s="84" t="s">
        <v>45</v>
      </c>
      <c r="E29" s="74"/>
      <c r="F29" s="35"/>
      <c r="G29" s="35"/>
      <c r="H29" s="30"/>
      <c r="I29" s="35"/>
      <c r="J29" s="35"/>
      <c r="K29" s="35"/>
      <c r="L29" s="36"/>
      <c r="M29" s="37"/>
      <c r="N29" s="91">
        <f>E29+F29+G29+H29+I29+J29+K29+L29+M29</f>
        <v>0</v>
      </c>
      <c r="O29" s="92">
        <f t="shared" si="1"/>
        <v>16.875</v>
      </c>
      <c r="P29" s="96">
        <v>1350</v>
      </c>
      <c r="Q29" s="94">
        <f>N29*P29</f>
        <v>0</v>
      </c>
      <c r="R29" s="97">
        <f t="shared" si="0"/>
        <v>2430</v>
      </c>
    </row>
    <row r="30" spans="1:18" ht="18.75">
      <c r="A30" s="87" t="s">
        <v>42</v>
      </c>
      <c r="B30" s="78"/>
      <c r="C30" s="77" t="s">
        <v>44</v>
      </c>
      <c r="D30" s="84" t="s">
        <v>45</v>
      </c>
      <c r="E30" s="74"/>
      <c r="F30" s="35"/>
      <c r="G30" s="35"/>
      <c r="H30" s="30"/>
      <c r="I30" s="35"/>
      <c r="J30" s="35"/>
      <c r="K30" s="35"/>
      <c r="L30" s="36"/>
      <c r="M30" s="37"/>
      <c r="N30" s="91">
        <f>E30+F30+G30+H30+I30+J30+K30+L30+M30</f>
        <v>0</v>
      </c>
      <c r="O30" s="92">
        <f t="shared" si="1"/>
        <v>16.875</v>
      </c>
      <c r="P30" s="96">
        <v>1350</v>
      </c>
      <c r="Q30" s="94">
        <f>N30*P30</f>
        <v>0</v>
      </c>
      <c r="R30" s="97">
        <f t="shared" si="0"/>
        <v>2430</v>
      </c>
    </row>
    <row r="31" spans="1:18" ht="18.75">
      <c r="A31" s="87" t="s">
        <v>46</v>
      </c>
      <c r="B31" s="78"/>
      <c r="C31" s="77" t="s">
        <v>43</v>
      </c>
      <c r="D31" s="84" t="s">
        <v>51</v>
      </c>
      <c r="E31" s="74"/>
      <c r="F31" s="35"/>
      <c r="G31" s="35"/>
      <c r="H31" s="30"/>
      <c r="I31" s="35"/>
      <c r="J31" s="35"/>
      <c r="K31" s="35"/>
      <c r="L31" s="36"/>
      <c r="M31" s="37"/>
      <c r="N31" s="91">
        <f>E31+F31+G31+H31+I31+J31+K31+L31+M31</f>
        <v>0</v>
      </c>
      <c r="O31" s="92">
        <f t="shared" si="1"/>
        <v>10.5</v>
      </c>
      <c r="P31" s="96">
        <v>840</v>
      </c>
      <c r="Q31" s="94">
        <f>N31*P31</f>
        <v>0</v>
      </c>
      <c r="R31" s="97">
        <f t="shared" si="0"/>
        <v>1512</v>
      </c>
    </row>
    <row r="32" spans="1:18" ht="18.75">
      <c r="A32" s="87" t="s">
        <v>47</v>
      </c>
      <c r="B32" s="78"/>
      <c r="C32" s="77" t="s">
        <v>49</v>
      </c>
      <c r="D32" s="84" t="s">
        <v>51</v>
      </c>
      <c r="E32" s="74"/>
      <c r="F32" s="35"/>
      <c r="G32" s="35"/>
      <c r="H32" s="30"/>
      <c r="I32" s="35"/>
      <c r="J32" s="35"/>
      <c r="K32" s="35"/>
      <c r="L32" s="36"/>
      <c r="M32" s="37"/>
      <c r="N32" s="91">
        <f>E32+F32+G32+H32+I32+J32+K32+L32+M32</f>
        <v>0</v>
      </c>
      <c r="O32" s="92">
        <f t="shared" si="1"/>
        <v>23.125</v>
      </c>
      <c r="P32" s="96">
        <v>1850</v>
      </c>
      <c r="Q32" s="94">
        <f>N32*P32</f>
        <v>0</v>
      </c>
      <c r="R32" s="97">
        <f t="shared" si="0"/>
        <v>3330</v>
      </c>
    </row>
    <row r="33" spans="1:18" ht="18.75">
      <c r="A33" s="87" t="s">
        <v>48</v>
      </c>
      <c r="B33" s="78"/>
      <c r="C33" s="77" t="s">
        <v>50</v>
      </c>
      <c r="D33" s="84" t="s">
        <v>51</v>
      </c>
      <c r="E33" s="74"/>
      <c r="F33" s="35"/>
      <c r="G33" s="35"/>
      <c r="H33" s="30"/>
      <c r="I33" s="35"/>
      <c r="J33" s="35"/>
      <c r="K33" s="35"/>
      <c r="L33" s="36"/>
      <c r="M33" s="37"/>
      <c r="N33" s="91">
        <f>E33+F33+G33+H33+I33+J33+K33+L33+M33</f>
        <v>0</v>
      </c>
      <c r="O33" s="92">
        <f t="shared" si="1"/>
        <v>13.375</v>
      </c>
      <c r="P33" s="96">
        <v>1070</v>
      </c>
      <c r="Q33" s="94">
        <f>N33*P33</f>
        <v>0</v>
      </c>
      <c r="R33" s="97">
        <f t="shared" si="0"/>
        <v>1926</v>
      </c>
    </row>
    <row r="34" spans="1:18" ht="18.75">
      <c r="A34" s="87" t="s">
        <v>52</v>
      </c>
      <c r="B34" s="78"/>
      <c r="C34" s="77" t="s">
        <v>53</v>
      </c>
      <c r="D34" s="84" t="s">
        <v>54</v>
      </c>
      <c r="E34" s="74"/>
      <c r="F34" s="35"/>
      <c r="G34" s="35"/>
      <c r="H34" s="30"/>
      <c r="I34" s="35"/>
      <c r="J34" s="35"/>
      <c r="K34" s="35"/>
      <c r="L34" s="36"/>
      <c r="M34" s="37"/>
      <c r="N34" s="91">
        <f>E34+F34+G34+H34+I34+J34+K34+L34+M34</f>
        <v>0</v>
      </c>
      <c r="O34" s="92">
        <f t="shared" si="1"/>
        <v>34.375</v>
      </c>
      <c r="P34" s="96">
        <v>2750</v>
      </c>
      <c r="Q34" s="94">
        <f>N34*P34</f>
        <v>0</v>
      </c>
      <c r="R34" s="97">
        <f t="shared" si="0"/>
        <v>4950</v>
      </c>
    </row>
    <row r="35" spans="1:18" ht="18.75">
      <c r="A35" s="87" t="s">
        <v>55</v>
      </c>
      <c r="B35" s="78"/>
      <c r="C35" s="77" t="s">
        <v>58</v>
      </c>
      <c r="D35" s="84" t="s">
        <v>60</v>
      </c>
      <c r="E35" s="74"/>
      <c r="F35" s="35"/>
      <c r="G35" s="35"/>
      <c r="H35" s="30"/>
      <c r="I35" s="35"/>
      <c r="J35" s="35"/>
      <c r="K35" s="35"/>
      <c r="L35" s="36"/>
      <c r="M35" s="37"/>
      <c r="N35" s="91">
        <f>E35+F35+G35+H35+I35+J35+K35+L35+M35</f>
        <v>0</v>
      </c>
      <c r="O35" s="92">
        <f t="shared" si="1"/>
        <v>33.125</v>
      </c>
      <c r="P35" s="96">
        <v>2650</v>
      </c>
      <c r="Q35" s="94">
        <f>N35*P35</f>
        <v>0</v>
      </c>
      <c r="R35" s="97">
        <f t="shared" si="0"/>
        <v>4770</v>
      </c>
    </row>
    <row r="36" spans="1:18" ht="18.75">
      <c r="A36" s="87" t="s">
        <v>56</v>
      </c>
      <c r="B36" s="78"/>
      <c r="C36" s="77" t="s">
        <v>58</v>
      </c>
      <c r="D36" s="84" t="s">
        <v>60</v>
      </c>
      <c r="E36" s="74"/>
      <c r="F36" s="35"/>
      <c r="G36" s="35"/>
      <c r="H36" s="30"/>
      <c r="I36" s="35"/>
      <c r="J36" s="35"/>
      <c r="K36" s="35"/>
      <c r="L36" s="36"/>
      <c r="M36" s="37"/>
      <c r="N36" s="91">
        <f>E36+F36+G36+H36+I36+J36+K36+L36+M36</f>
        <v>0</v>
      </c>
      <c r="O36" s="92">
        <f t="shared" si="1"/>
        <v>29</v>
      </c>
      <c r="P36" s="96">
        <v>2320</v>
      </c>
      <c r="Q36" s="94">
        <f>N36*P36</f>
        <v>0</v>
      </c>
      <c r="R36" s="97">
        <f t="shared" si="0"/>
        <v>4176</v>
      </c>
    </row>
    <row r="37" spans="1:18" ht="18.75">
      <c r="A37" s="87" t="s">
        <v>57</v>
      </c>
      <c r="B37" s="78"/>
      <c r="C37" s="77" t="s">
        <v>59</v>
      </c>
      <c r="D37" s="84" t="s">
        <v>60</v>
      </c>
      <c r="E37" s="74"/>
      <c r="F37" s="35"/>
      <c r="G37" s="35"/>
      <c r="H37" s="30"/>
      <c r="I37" s="35"/>
      <c r="J37" s="35"/>
      <c r="K37" s="35"/>
      <c r="L37" s="36"/>
      <c r="M37" s="37"/>
      <c r="N37" s="91">
        <f>E37+F37+G37+H37+I37+J37+K37+L37+M37</f>
        <v>0</v>
      </c>
      <c r="O37" s="92">
        <f t="shared" si="1"/>
        <v>33.125</v>
      </c>
      <c r="P37" s="96">
        <v>2650</v>
      </c>
      <c r="Q37" s="94">
        <f>N37*P37</f>
        <v>0</v>
      </c>
      <c r="R37" s="97">
        <f t="shared" si="0"/>
        <v>4770</v>
      </c>
    </row>
    <row r="38" spans="1:18" ht="18.75">
      <c r="A38" s="87" t="s">
        <v>76</v>
      </c>
      <c r="B38" s="78"/>
      <c r="C38" s="77" t="s">
        <v>43</v>
      </c>
      <c r="D38" s="84" t="s">
        <v>129</v>
      </c>
      <c r="E38" s="74"/>
      <c r="F38" s="35"/>
      <c r="G38" s="35"/>
      <c r="H38" s="30"/>
      <c r="I38" s="35"/>
      <c r="J38" s="35"/>
      <c r="K38" s="35"/>
      <c r="L38" s="36"/>
      <c r="M38" s="37"/>
      <c r="N38" s="91">
        <f>E38+F38+G38+H38+I38+J38+K38+L38+M38</f>
        <v>0</v>
      </c>
      <c r="O38" s="92">
        <f t="shared" si="1"/>
        <v>23.125</v>
      </c>
      <c r="P38" s="96">
        <v>1850</v>
      </c>
      <c r="Q38" s="94">
        <f>N38*P38</f>
        <v>0</v>
      </c>
      <c r="R38" s="97">
        <f t="shared" si="0"/>
        <v>3330</v>
      </c>
    </row>
    <row r="39" spans="1:18" ht="18.75">
      <c r="A39" s="87" t="s">
        <v>78</v>
      </c>
      <c r="B39" s="78"/>
      <c r="C39" s="77" t="s">
        <v>43</v>
      </c>
      <c r="D39" s="84" t="s">
        <v>129</v>
      </c>
      <c r="E39" s="35"/>
      <c r="F39" s="35"/>
      <c r="G39" s="35"/>
      <c r="H39" s="30"/>
      <c r="I39" s="35"/>
      <c r="J39" s="35"/>
      <c r="K39" s="35"/>
      <c r="L39" s="36"/>
      <c r="M39" s="37"/>
      <c r="N39" s="91">
        <f>E39+F39+G39+H39+I39+J39+K39+L39+M39</f>
        <v>0</v>
      </c>
      <c r="O39" s="92">
        <f t="shared" si="1"/>
        <v>20</v>
      </c>
      <c r="P39" s="96">
        <v>1600</v>
      </c>
      <c r="Q39" s="94">
        <f>N39*P39</f>
        <v>0</v>
      </c>
      <c r="R39" s="97">
        <f t="shared" si="0"/>
        <v>2880</v>
      </c>
    </row>
    <row r="40" spans="1:18" ht="18.75">
      <c r="A40" s="87" t="s">
        <v>77</v>
      </c>
      <c r="B40" s="78"/>
      <c r="C40" s="77" t="s">
        <v>43</v>
      </c>
      <c r="D40" s="84" t="s">
        <v>129</v>
      </c>
      <c r="E40" s="35"/>
      <c r="F40" s="35"/>
      <c r="G40" s="35"/>
      <c r="H40" s="30"/>
      <c r="I40" s="35"/>
      <c r="J40" s="35"/>
      <c r="K40" s="35"/>
      <c r="L40" s="36"/>
      <c r="M40" s="37"/>
      <c r="N40" s="91">
        <f>E40+F40+G40+H40+I40+J40+K40+L40+M40</f>
        <v>0</v>
      </c>
      <c r="O40" s="92">
        <f t="shared" si="1"/>
        <v>23.125</v>
      </c>
      <c r="P40" s="96">
        <v>1850</v>
      </c>
      <c r="Q40" s="94">
        <f>N40*P40</f>
        <v>0</v>
      </c>
      <c r="R40" s="97">
        <f t="shared" si="0"/>
        <v>3330</v>
      </c>
    </row>
    <row r="41" spans="1:18" ht="18.75">
      <c r="A41" s="87" t="s">
        <v>75</v>
      </c>
      <c r="B41" s="78"/>
      <c r="C41" s="77" t="s">
        <v>50</v>
      </c>
      <c r="D41" s="84" t="s">
        <v>129</v>
      </c>
      <c r="E41" s="35"/>
      <c r="F41" s="35"/>
      <c r="G41" s="35"/>
      <c r="H41" s="30"/>
      <c r="I41" s="35"/>
      <c r="J41" s="35"/>
      <c r="K41" s="35"/>
      <c r="L41" s="36"/>
      <c r="M41" s="37"/>
      <c r="N41" s="91">
        <f>E41+F41+G41+H41+I41+J41+K41+L41+M41</f>
        <v>0</v>
      </c>
      <c r="O41" s="92">
        <f t="shared" si="1"/>
        <v>26.875</v>
      </c>
      <c r="P41" s="96">
        <v>2150</v>
      </c>
      <c r="Q41" s="94">
        <f>N41*P41</f>
        <v>0</v>
      </c>
      <c r="R41" s="97">
        <f aca="true" t="shared" si="2" ref="R41:R72">P41*1.8</f>
        <v>3870</v>
      </c>
    </row>
    <row r="42" spans="1:18" ht="18.75">
      <c r="A42" s="87" t="s">
        <v>67</v>
      </c>
      <c r="B42" s="78"/>
      <c r="C42" s="77" t="s">
        <v>123</v>
      </c>
      <c r="D42" s="84" t="s">
        <v>129</v>
      </c>
      <c r="E42" s="35"/>
      <c r="F42" s="35"/>
      <c r="G42" s="35"/>
      <c r="H42" s="30"/>
      <c r="I42" s="35"/>
      <c r="J42" s="35"/>
      <c r="K42" s="35"/>
      <c r="L42" s="36"/>
      <c r="M42" s="37"/>
      <c r="N42" s="91">
        <f>E42+F42+G42+H42+I42+J42+K42+L42+M42</f>
        <v>0</v>
      </c>
      <c r="O42" s="92">
        <f t="shared" si="1"/>
        <v>31.5</v>
      </c>
      <c r="P42" s="96">
        <v>2520</v>
      </c>
      <c r="Q42" s="94">
        <f>N42*P42</f>
        <v>0</v>
      </c>
      <c r="R42" s="97">
        <f t="shared" si="2"/>
        <v>4536</v>
      </c>
    </row>
    <row r="43" spans="1:18" ht="18.75">
      <c r="A43" s="87" t="s">
        <v>103</v>
      </c>
      <c r="B43" s="78"/>
      <c r="C43" s="77" t="s">
        <v>43</v>
      </c>
      <c r="D43" s="84" t="s">
        <v>129</v>
      </c>
      <c r="E43" s="35"/>
      <c r="F43" s="35"/>
      <c r="G43" s="35"/>
      <c r="H43" s="30"/>
      <c r="I43" s="35"/>
      <c r="J43" s="35"/>
      <c r="K43" s="35"/>
      <c r="L43" s="36"/>
      <c r="M43" s="37"/>
      <c r="N43" s="91">
        <f>E43+F43+G43+H43+I43+J43+K43+L43+M43</f>
        <v>0</v>
      </c>
      <c r="O43" s="92">
        <f t="shared" si="1"/>
        <v>25.625</v>
      </c>
      <c r="P43" s="96">
        <v>2050</v>
      </c>
      <c r="Q43" s="94">
        <f>N43*P43</f>
        <v>0</v>
      </c>
      <c r="R43" s="97">
        <f t="shared" si="2"/>
        <v>3690</v>
      </c>
    </row>
    <row r="44" spans="1:18" ht="18.75">
      <c r="A44" s="87" t="s">
        <v>98</v>
      </c>
      <c r="B44" s="78"/>
      <c r="C44" s="77" t="s">
        <v>24</v>
      </c>
      <c r="D44" s="84" t="s">
        <v>129</v>
      </c>
      <c r="E44" s="35"/>
      <c r="F44" s="35"/>
      <c r="G44" s="35"/>
      <c r="H44" s="30"/>
      <c r="I44" s="35"/>
      <c r="J44" s="35"/>
      <c r="K44" s="35"/>
      <c r="L44" s="36"/>
      <c r="M44" s="37"/>
      <c r="N44" s="91">
        <f>E44+F44+G44+H44+I44+J44+K44+L44+M44</f>
        <v>0</v>
      </c>
      <c r="O44" s="92">
        <f t="shared" si="1"/>
        <v>33.125</v>
      </c>
      <c r="P44" s="96">
        <v>2650</v>
      </c>
      <c r="Q44" s="94">
        <f>N44*P44</f>
        <v>0</v>
      </c>
      <c r="R44" s="97">
        <f t="shared" si="2"/>
        <v>4770</v>
      </c>
    </row>
    <row r="45" spans="1:18" ht="18.75">
      <c r="A45" s="87" t="s">
        <v>100</v>
      </c>
      <c r="B45" s="78"/>
      <c r="C45" s="77" t="s">
        <v>43</v>
      </c>
      <c r="D45" s="84" t="s">
        <v>129</v>
      </c>
      <c r="E45" s="35"/>
      <c r="F45" s="35"/>
      <c r="G45" s="35"/>
      <c r="H45" s="30"/>
      <c r="I45" s="35"/>
      <c r="J45" s="35"/>
      <c r="K45" s="35"/>
      <c r="L45" s="36"/>
      <c r="M45" s="37"/>
      <c r="N45" s="91">
        <f>E45+F45+G45+H45+I45+J45+K45+L45+M45</f>
        <v>0</v>
      </c>
      <c r="O45" s="92">
        <f t="shared" si="1"/>
        <v>31.5</v>
      </c>
      <c r="P45" s="96">
        <v>2520</v>
      </c>
      <c r="Q45" s="94">
        <f>N45*P45</f>
        <v>0</v>
      </c>
      <c r="R45" s="97">
        <f t="shared" si="2"/>
        <v>4536</v>
      </c>
    </row>
    <row r="46" spans="1:18" ht="18.75">
      <c r="A46" s="87" t="s">
        <v>101</v>
      </c>
      <c r="B46" s="78"/>
      <c r="C46" s="77" t="s">
        <v>43</v>
      </c>
      <c r="D46" s="84" t="s">
        <v>129</v>
      </c>
      <c r="E46" s="35"/>
      <c r="F46" s="35"/>
      <c r="G46" s="35"/>
      <c r="H46" s="30"/>
      <c r="I46" s="35"/>
      <c r="J46" s="35"/>
      <c r="K46" s="35"/>
      <c r="L46" s="36"/>
      <c r="M46" s="37"/>
      <c r="N46" s="91">
        <f>E46+F46+G46+H46+I46+J46+K46+L46+M46</f>
        <v>0</v>
      </c>
      <c r="O46" s="92">
        <f t="shared" si="1"/>
        <v>31.5</v>
      </c>
      <c r="P46" s="96">
        <v>2520</v>
      </c>
      <c r="Q46" s="94">
        <f>N46*P46</f>
        <v>0</v>
      </c>
      <c r="R46" s="97">
        <f t="shared" si="2"/>
        <v>4536</v>
      </c>
    </row>
    <row r="47" spans="1:18" ht="18.75">
      <c r="A47" s="87" t="s">
        <v>102</v>
      </c>
      <c r="B47" s="78"/>
      <c r="C47" s="77" t="s">
        <v>43</v>
      </c>
      <c r="D47" s="84" t="s">
        <v>129</v>
      </c>
      <c r="E47" s="35"/>
      <c r="F47" s="35"/>
      <c r="G47" s="35"/>
      <c r="H47" s="30"/>
      <c r="I47" s="35"/>
      <c r="J47" s="35"/>
      <c r="K47" s="35"/>
      <c r="L47" s="36"/>
      <c r="M47" s="37"/>
      <c r="N47" s="91">
        <f>E47+F47+G47+H47+I47+J47+K47+L47+M47</f>
        <v>0</v>
      </c>
      <c r="O47" s="92">
        <f t="shared" si="1"/>
        <v>31.5</v>
      </c>
      <c r="P47" s="96">
        <v>2520</v>
      </c>
      <c r="Q47" s="94">
        <f>N47*P47</f>
        <v>0</v>
      </c>
      <c r="R47" s="97">
        <f t="shared" si="2"/>
        <v>4536</v>
      </c>
    </row>
    <row r="48" spans="1:18" ht="18.75">
      <c r="A48" s="87" t="s">
        <v>65</v>
      </c>
      <c r="B48" s="78"/>
      <c r="C48" s="77" t="s">
        <v>43</v>
      </c>
      <c r="D48" s="84" t="s">
        <v>129</v>
      </c>
      <c r="E48" s="35"/>
      <c r="F48" s="35"/>
      <c r="G48" s="35"/>
      <c r="H48" s="30"/>
      <c r="I48" s="35"/>
      <c r="J48" s="35"/>
      <c r="K48" s="35"/>
      <c r="L48" s="36"/>
      <c r="M48" s="37"/>
      <c r="N48" s="91">
        <f>E48+F48+G48+H48+I48+J48+K48+L48+M48</f>
        <v>0</v>
      </c>
      <c r="O48" s="92">
        <f t="shared" si="1"/>
        <v>27.75</v>
      </c>
      <c r="P48" s="96">
        <v>2220</v>
      </c>
      <c r="Q48" s="94">
        <f>N48*P48</f>
        <v>0</v>
      </c>
      <c r="R48" s="97">
        <f t="shared" si="2"/>
        <v>3996</v>
      </c>
    </row>
    <row r="49" spans="1:18" ht="18.75">
      <c r="A49" s="87" t="s">
        <v>92</v>
      </c>
      <c r="B49" s="78"/>
      <c r="C49" s="77" t="s">
        <v>43</v>
      </c>
      <c r="D49" s="84" t="s">
        <v>129</v>
      </c>
      <c r="E49" s="35"/>
      <c r="F49" s="35"/>
      <c r="G49" s="35"/>
      <c r="H49" s="30"/>
      <c r="I49" s="35"/>
      <c r="J49" s="35"/>
      <c r="K49" s="35"/>
      <c r="L49" s="36"/>
      <c r="M49" s="37"/>
      <c r="N49" s="91">
        <f>E49+F49+G49+H49+I49+J49+K49+L49+M49</f>
        <v>0</v>
      </c>
      <c r="O49" s="92">
        <f t="shared" si="1"/>
        <v>27.75</v>
      </c>
      <c r="P49" s="96">
        <v>2220</v>
      </c>
      <c r="Q49" s="94">
        <f>N49*P49</f>
        <v>0</v>
      </c>
      <c r="R49" s="97">
        <f t="shared" si="2"/>
        <v>3996</v>
      </c>
    </row>
    <row r="50" spans="1:18" ht="18.75">
      <c r="A50" s="87" t="s">
        <v>91</v>
      </c>
      <c r="B50" s="78"/>
      <c r="C50" s="77" t="s">
        <v>43</v>
      </c>
      <c r="D50" s="84" t="s">
        <v>129</v>
      </c>
      <c r="E50" s="35"/>
      <c r="F50" s="35"/>
      <c r="G50" s="35"/>
      <c r="H50" s="30"/>
      <c r="I50" s="35"/>
      <c r="J50" s="35"/>
      <c r="K50" s="35"/>
      <c r="L50" s="36"/>
      <c r="M50" s="37"/>
      <c r="N50" s="91">
        <f>E50+F50+G50+H50+I50+J50+K50+L50+M50</f>
        <v>0</v>
      </c>
      <c r="O50" s="92">
        <f t="shared" si="1"/>
        <v>27.75</v>
      </c>
      <c r="P50" s="96">
        <v>2220</v>
      </c>
      <c r="Q50" s="94">
        <f>N50*P50</f>
        <v>0</v>
      </c>
      <c r="R50" s="97">
        <f t="shared" si="2"/>
        <v>3996</v>
      </c>
    </row>
    <row r="51" spans="1:18" ht="18.75">
      <c r="A51" s="87" t="s">
        <v>99</v>
      </c>
      <c r="B51" s="78"/>
      <c r="C51" s="77" t="s">
        <v>125</v>
      </c>
      <c r="D51" s="84" t="s">
        <v>129</v>
      </c>
      <c r="E51" s="35"/>
      <c r="F51" s="35"/>
      <c r="G51" s="35"/>
      <c r="H51" s="30"/>
      <c r="I51" s="35"/>
      <c r="J51" s="35"/>
      <c r="K51" s="35"/>
      <c r="L51" s="36"/>
      <c r="M51" s="37"/>
      <c r="N51" s="91">
        <f>E51+F51+G51+H51+I51+J51+K51+L51+M51</f>
        <v>0</v>
      </c>
      <c r="O51" s="92">
        <f t="shared" si="1"/>
        <v>41.25</v>
      </c>
      <c r="P51" s="96">
        <v>3300</v>
      </c>
      <c r="Q51" s="94">
        <f>N51*P51</f>
        <v>0</v>
      </c>
      <c r="R51" s="97">
        <f t="shared" si="2"/>
        <v>5940</v>
      </c>
    </row>
    <row r="52" spans="1:19" ht="18.75">
      <c r="A52" s="87" t="s">
        <v>97</v>
      </c>
      <c r="B52" s="78"/>
      <c r="C52" s="77" t="s">
        <v>24</v>
      </c>
      <c r="D52" s="84" t="s">
        <v>129</v>
      </c>
      <c r="E52" s="35"/>
      <c r="F52" s="35"/>
      <c r="G52" s="35"/>
      <c r="H52" s="30"/>
      <c r="I52" s="35"/>
      <c r="J52" s="35"/>
      <c r="K52" s="35"/>
      <c r="L52" s="36"/>
      <c r="M52" s="37"/>
      <c r="N52" s="91">
        <f>E52+F52+G52+H52+I52+J52+K52+L52+M52</f>
        <v>0</v>
      </c>
      <c r="O52" s="92">
        <f t="shared" si="1"/>
        <v>33.125</v>
      </c>
      <c r="P52" s="96">
        <v>2650</v>
      </c>
      <c r="Q52" s="94">
        <f>N52*P52</f>
        <v>0</v>
      </c>
      <c r="R52" s="97">
        <f t="shared" si="2"/>
        <v>4770</v>
      </c>
      <c r="S52" s="5"/>
    </row>
    <row r="53" spans="1:18" ht="18.75">
      <c r="A53" s="87" t="s">
        <v>95</v>
      </c>
      <c r="B53" s="78"/>
      <c r="C53" s="77" t="s">
        <v>122</v>
      </c>
      <c r="D53" s="84" t="s">
        <v>129</v>
      </c>
      <c r="E53" s="35"/>
      <c r="F53" s="35"/>
      <c r="G53" s="35"/>
      <c r="H53" s="30"/>
      <c r="I53" s="35"/>
      <c r="J53" s="35"/>
      <c r="K53" s="35"/>
      <c r="L53" s="36"/>
      <c r="M53" s="37"/>
      <c r="N53" s="91">
        <f>E53+F53+G53+H53+I53+J53+K53+L53+M53</f>
        <v>0</v>
      </c>
      <c r="O53" s="92">
        <f t="shared" si="1"/>
        <v>35.625</v>
      </c>
      <c r="P53" s="96">
        <v>2850</v>
      </c>
      <c r="Q53" s="94">
        <f>N53*P53</f>
        <v>0</v>
      </c>
      <c r="R53" s="97">
        <f t="shared" si="2"/>
        <v>5130</v>
      </c>
    </row>
    <row r="54" spans="1:18" ht="18.75">
      <c r="A54" s="87" t="s">
        <v>96</v>
      </c>
      <c r="B54" s="78"/>
      <c r="C54" s="77" t="s">
        <v>122</v>
      </c>
      <c r="D54" s="84" t="s">
        <v>129</v>
      </c>
      <c r="E54" s="35"/>
      <c r="F54" s="35"/>
      <c r="G54" s="35"/>
      <c r="H54" s="30"/>
      <c r="I54" s="35"/>
      <c r="J54" s="35"/>
      <c r="K54" s="35"/>
      <c r="L54" s="36"/>
      <c r="M54" s="37"/>
      <c r="N54" s="91">
        <f>E54+F54+G54+H54+I54+J54+K54+L54+M54</f>
        <v>0</v>
      </c>
      <c r="O54" s="92">
        <f t="shared" si="1"/>
        <v>33.125</v>
      </c>
      <c r="P54" s="96">
        <v>2650</v>
      </c>
      <c r="Q54" s="94">
        <f>N54*P54</f>
        <v>0</v>
      </c>
      <c r="R54" s="97">
        <f t="shared" si="2"/>
        <v>4770</v>
      </c>
    </row>
    <row r="55" spans="1:18" ht="18.75">
      <c r="A55" s="87" t="s">
        <v>94</v>
      </c>
      <c r="B55" s="78"/>
      <c r="C55" s="77" t="s">
        <v>122</v>
      </c>
      <c r="D55" s="84" t="s">
        <v>129</v>
      </c>
      <c r="E55" s="35"/>
      <c r="F55" s="35"/>
      <c r="G55" s="35"/>
      <c r="H55" s="30"/>
      <c r="I55" s="35"/>
      <c r="J55" s="35"/>
      <c r="K55" s="35"/>
      <c r="L55" s="36"/>
      <c r="M55" s="37"/>
      <c r="N55" s="91">
        <f>E55+F55+G55+H55+I55+J55+K55+L55+M55</f>
        <v>0</v>
      </c>
      <c r="O55" s="92">
        <f t="shared" si="1"/>
        <v>30.375</v>
      </c>
      <c r="P55" s="96">
        <v>2430</v>
      </c>
      <c r="Q55" s="94">
        <f>N55*P55</f>
        <v>0</v>
      </c>
      <c r="R55" s="97">
        <f t="shared" si="2"/>
        <v>4374</v>
      </c>
    </row>
    <row r="56" spans="1:18" ht="18.75">
      <c r="A56" s="87" t="s">
        <v>93</v>
      </c>
      <c r="B56" s="78"/>
      <c r="C56" s="77" t="s">
        <v>128</v>
      </c>
      <c r="D56" s="84" t="s">
        <v>129</v>
      </c>
      <c r="E56" s="35"/>
      <c r="F56" s="35"/>
      <c r="G56" s="35"/>
      <c r="H56" s="30"/>
      <c r="I56" s="35"/>
      <c r="J56" s="35"/>
      <c r="K56" s="35"/>
      <c r="L56" s="36"/>
      <c r="M56" s="37"/>
      <c r="N56" s="91">
        <f>E56+F56+G56+H56+I56+J56+K56+L56+M56</f>
        <v>0</v>
      </c>
      <c r="O56" s="92">
        <f t="shared" si="1"/>
        <v>33.125</v>
      </c>
      <c r="P56" s="96">
        <v>2650</v>
      </c>
      <c r="Q56" s="94">
        <f>N56*P56</f>
        <v>0</v>
      </c>
      <c r="R56" s="97">
        <f t="shared" si="2"/>
        <v>4770</v>
      </c>
    </row>
    <row r="57" spans="1:18" ht="18.75">
      <c r="A57" s="87" t="s">
        <v>64</v>
      </c>
      <c r="B57" s="78"/>
      <c r="C57" s="77" t="s">
        <v>122</v>
      </c>
      <c r="D57" s="84" t="s">
        <v>129</v>
      </c>
      <c r="E57" s="35"/>
      <c r="F57" s="35"/>
      <c r="G57" s="35"/>
      <c r="H57" s="30"/>
      <c r="I57" s="35"/>
      <c r="J57" s="35"/>
      <c r="K57" s="35"/>
      <c r="L57" s="36"/>
      <c r="M57" s="37"/>
      <c r="N57" s="91">
        <f>E57+F57+G57+H57+I57+J57+K57+L57+M57</f>
        <v>0</v>
      </c>
      <c r="O57" s="92">
        <f t="shared" si="1"/>
        <v>33.125</v>
      </c>
      <c r="P57" s="96">
        <v>2650</v>
      </c>
      <c r="Q57" s="94">
        <f>N57*P57</f>
        <v>0</v>
      </c>
      <c r="R57" s="97">
        <f t="shared" si="2"/>
        <v>4770</v>
      </c>
    </row>
    <row r="58" spans="1:18" ht="18.75">
      <c r="A58" s="87" t="s">
        <v>61</v>
      </c>
      <c r="B58" s="78"/>
      <c r="C58" s="77" t="s">
        <v>53</v>
      </c>
      <c r="D58" s="84" t="s">
        <v>129</v>
      </c>
      <c r="E58" s="35"/>
      <c r="F58" s="35"/>
      <c r="G58" s="35"/>
      <c r="H58" s="30"/>
      <c r="I58" s="35"/>
      <c r="J58" s="35"/>
      <c r="K58" s="35"/>
      <c r="L58" s="36"/>
      <c r="M58" s="37"/>
      <c r="N58" s="91">
        <f>E58+F58+G58+H58+I58+J58+K58+L58+M58</f>
        <v>0</v>
      </c>
      <c r="O58" s="92">
        <f t="shared" si="1"/>
        <v>34.375</v>
      </c>
      <c r="P58" s="96">
        <v>2750</v>
      </c>
      <c r="Q58" s="94">
        <f>N58*P58</f>
        <v>0</v>
      </c>
      <c r="R58" s="97">
        <f t="shared" si="2"/>
        <v>4950</v>
      </c>
    </row>
    <row r="59" spans="1:18" ht="18.75">
      <c r="A59" s="87" t="s">
        <v>66</v>
      </c>
      <c r="B59" s="78"/>
      <c r="C59" s="77" t="s">
        <v>43</v>
      </c>
      <c r="D59" s="84" t="s">
        <v>129</v>
      </c>
      <c r="E59" s="35"/>
      <c r="F59" s="35"/>
      <c r="G59" s="35"/>
      <c r="H59" s="30"/>
      <c r="I59" s="35"/>
      <c r="J59" s="35"/>
      <c r="K59" s="35"/>
      <c r="L59" s="36"/>
      <c r="M59" s="37"/>
      <c r="N59" s="91">
        <f>E59+F59+G59+H59+I59+J59+K59+L59+M59</f>
        <v>0</v>
      </c>
      <c r="O59" s="92">
        <f t="shared" si="1"/>
        <v>36.875</v>
      </c>
      <c r="P59" s="96">
        <v>2950</v>
      </c>
      <c r="Q59" s="94">
        <f>N59*P59</f>
        <v>0</v>
      </c>
      <c r="R59" s="97">
        <f t="shared" si="2"/>
        <v>5310</v>
      </c>
    </row>
    <row r="60" spans="1:18" ht="18.75">
      <c r="A60" s="87" t="s">
        <v>63</v>
      </c>
      <c r="B60" s="78"/>
      <c r="C60" s="77" t="s">
        <v>122</v>
      </c>
      <c r="D60" s="84" t="s">
        <v>129</v>
      </c>
      <c r="E60" s="35"/>
      <c r="F60" s="35"/>
      <c r="G60" s="35"/>
      <c r="H60" s="30"/>
      <c r="I60" s="35"/>
      <c r="J60" s="35"/>
      <c r="K60" s="35"/>
      <c r="L60" s="36"/>
      <c r="M60" s="37"/>
      <c r="N60" s="91">
        <f>E60+F60+G60+H60+I60+J60+K60+L60+M60</f>
        <v>0</v>
      </c>
      <c r="O60" s="92">
        <f t="shared" si="1"/>
        <v>33.125</v>
      </c>
      <c r="P60" s="96">
        <v>2650</v>
      </c>
      <c r="Q60" s="94">
        <f>N60*P60</f>
        <v>0</v>
      </c>
      <c r="R60" s="97">
        <f t="shared" si="2"/>
        <v>4770</v>
      </c>
    </row>
    <row r="61" spans="1:19" ht="18.75">
      <c r="A61" s="87" t="s">
        <v>62</v>
      </c>
      <c r="B61" s="78"/>
      <c r="C61" s="77" t="s">
        <v>121</v>
      </c>
      <c r="D61" s="84" t="s">
        <v>129</v>
      </c>
      <c r="E61" s="35"/>
      <c r="F61" s="35"/>
      <c r="G61" s="35"/>
      <c r="H61" s="30"/>
      <c r="I61" s="35"/>
      <c r="J61" s="35"/>
      <c r="K61" s="35"/>
      <c r="L61" s="36"/>
      <c r="M61" s="37"/>
      <c r="N61" s="91">
        <f>E61+F61+G61+H61+I61+J61+K61+L61+M61</f>
        <v>0</v>
      </c>
      <c r="O61" s="92">
        <f t="shared" si="1"/>
        <v>33.125</v>
      </c>
      <c r="P61" s="96">
        <v>2650</v>
      </c>
      <c r="Q61" s="94">
        <f>N61*P61</f>
        <v>0</v>
      </c>
      <c r="R61" s="97">
        <f t="shared" si="2"/>
        <v>4770</v>
      </c>
      <c r="S61" s="22"/>
    </row>
    <row r="62" spans="1:19" ht="18.75">
      <c r="A62" s="87" t="s">
        <v>69</v>
      </c>
      <c r="B62" s="78"/>
      <c r="C62" s="77" t="s">
        <v>122</v>
      </c>
      <c r="D62" s="84" t="s">
        <v>129</v>
      </c>
      <c r="E62" s="35"/>
      <c r="F62" s="35"/>
      <c r="G62" s="35"/>
      <c r="H62" s="30"/>
      <c r="I62" s="35"/>
      <c r="J62" s="35"/>
      <c r="K62" s="35"/>
      <c r="L62" s="36"/>
      <c r="M62" s="37"/>
      <c r="N62" s="91">
        <f>E62+F62+G62+H62+I62+J62+K62+L62+M62</f>
        <v>0</v>
      </c>
      <c r="O62" s="92">
        <f t="shared" si="1"/>
        <v>33.125</v>
      </c>
      <c r="P62" s="96">
        <v>2650</v>
      </c>
      <c r="Q62" s="94">
        <f>N62*P62</f>
        <v>0</v>
      </c>
      <c r="R62" s="97">
        <f t="shared" si="2"/>
        <v>4770</v>
      </c>
      <c r="S62" s="22"/>
    </row>
    <row r="63" spans="1:19" ht="18.75">
      <c r="A63" s="87" t="s">
        <v>68</v>
      </c>
      <c r="B63" s="78"/>
      <c r="C63" s="77" t="s">
        <v>122</v>
      </c>
      <c r="D63" s="84" t="s">
        <v>129</v>
      </c>
      <c r="E63" s="35"/>
      <c r="F63" s="35"/>
      <c r="G63" s="35"/>
      <c r="H63" s="30"/>
      <c r="I63" s="35"/>
      <c r="J63" s="35"/>
      <c r="K63" s="35"/>
      <c r="L63" s="36"/>
      <c r="M63" s="37"/>
      <c r="N63" s="91">
        <f>E63+F63+G63+H63+I63+J63+K63+L63+M63</f>
        <v>0</v>
      </c>
      <c r="O63" s="92">
        <f t="shared" si="1"/>
        <v>33.125</v>
      </c>
      <c r="P63" s="96">
        <v>2650</v>
      </c>
      <c r="Q63" s="94">
        <f>N63*P63</f>
        <v>0</v>
      </c>
      <c r="R63" s="97">
        <f t="shared" si="2"/>
        <v>4770</v>
      </c>
      <c r="S63" s="22"/>
    </row>
    <row r="64" spans="1:19" ht="18">
      <c r="A64" s="87" t="s">
        <v>87</v>
      </c>
      <c r="B64" s="82"/>
      <c r="C64" s="77" t="s">
        <v>124</v>
      </c>
      <c r="D64" s="84" t="s">
        <v>129</v>
      </c>
      <c r="E64" s="35"/>
      <c r="F64" s="35"/>
      <c r="G64" s="35"/>
      <c r="H64" s="30"/>
      <c r="I64" s="35"/>
      <c r="J64" s="35"/>
      <c r="K64" s="35"/>
      <c r="L64" s="36"/>
      <c r="M64" s="37"/>
      <c r="N64" s="91">
        <f>E64+F64+G64+H64+I64+J64+K64+L64+M64</f>
        <v>0</v>
      </c>
      <c r="O64" s="92">
        <f t="shared" si="1"/>
        <v>36</v>
      </c>
      <c r="P64" s="96">
        <v>2880</v>
      </c>
      <c r="Q64" s="94">
        <f>N64*P64</f>
        <v>0</v>
      </c>
      <c r="R64" s="97">
        <f t="shared" si="2"/>
        <v>5184</v>
      </c>
      <c r="S64" s="22"/>
    </row>
    <row r="65" spans="1:19" ht="18">
      <c r="A65" s="87" t="s">
        <v>86</v>
      </c>
      <c r="B65" s="82"/>
      <c r="C65" s="77" t="s">
        <v>124</v>
      </c>
      <c r="D65" s="84" t="s">
        <v>129</v>
      </c>
      <c r="E65" s="35"/>
      <c r="F65" s="35"/>
      <c r="G65" s="35"/>
      <c r="H65" s="30"/>
      <c r="I65" s="35"/>
      <c r="J65" s="35"/>
      <c r="K65" s="35"/>
      <c r="L65" s="36"/>
      <c r="M65" s="37"/>
      <c r="N65" s="91">
        <f>E65+F65+G65+H65+I65+J65+K65+L65+M65</f>
        <v>0</v>
      </c>
      <c r="O65" s="92">
        <f t="shared" si="1"/>
        <v>36</v>
      </c>
      <c r="P65" s="96">
        <v>2880</v>
      </c>
      <c r="Q65" s="94">
        <f>N65*P65</f>
        <v>0</v>
      </c>
      <c r="R65" s="97">
        <f t="shared" si="2"/>
        <v>5184</v>
      </c>
      <c r="S65" s="22"/>
    </row>
    <row r="66" spans="1:19" ht="18">
      <c r="A66" s="87" t="s">
        <v>85</v>
      </c>
      <c r="B66" s="82"/>
      <c r="C66" s="77" t="s">
        <v>124</v>
      </c>
      <c r="D66" s="84" t="s">
        <v>129</v>
      </c>
      <c r="E66" s="35"/>
      <c r="F66" s="35"/>
      <c r="G66" s="35"/>
      <c r="H66" s="30"/>
      <c r="I66" s="35"/>
      <c r="J66" s="35"/>
      <c r="K66" s="35"/>
      <c r="L66" s="36"/>
      <c r="M66" s="37"/>
      <c r="N66" s="91">
        <f>E66+F66+G66+H66+I66+J66+K66+L66+M66</f>
        <v>0</v>
      </c>
      <c r="O66" s="92">
        <f t="shared" si="1"/>
        <v>36</v>
      </c>
      <c r="P66" s="96">
        <v>2880</v>
      </c>
      <c r="Q66" s="94">
        <f>N66*P66</f>
        <v>0</v>
      </c>
      <c r="R66" s="97">
        <f t="shared" si="2"/>
        <v>5184</v>
      </c>
      <c r="S66" s="22"/>
    </row>
    <row r="67" spans="1:19" ht="18">
      <c r="A67" s="87" t="s">
        <v>84</v>
      </c>
      <c r="B67" s="82"/>
      <c r="C67" s="77" t="s">
        <v>127</v>
      </c>
      <c r="D67" s="84" t="s">
        <v>129</v>
      </c>
      <c r="E67" s="35"/>
      <c r="F67" s="35"/>
      <c r="G67" s="35"/>
      <c r="H67" s="30"/>
      <c r="I67" s="35"/>
      <c r="J67" s="35"/>
      <c r="K67" s="35"/>
      <c r="L67" s="36"/>
      <c r="M67" s="37"/>
      <c r="N67" s="91">
        <f>E67+F67+G67+H67+I67+J67+K67+L67+M67</f>
        <v>0</v>
      </c>
      <c r="O67" s="92">
        <f t="shared" si="1"/>
        <v>36</v>
      </c>
      <c r="P67" s="96">
        <v>2880</v>
      </c>
      <c r="Q67" s="94">
        <f>N67*P67</f>
        <v>0</v>
      </c>
      <c r="R67" s="97">
        <f t="shared" si="2"/>
        <v>5184</v>
      </c>
      <c r="S67" s="22"/>
    </row>
    <row r="68" spans="1:19" ht="18">
      <c r="A68" s="87" t="s">
        <v>90</v>
      </c>
      <c r="B68" s="82"/>
      <c r="C68" s="77" t="s">
        <v>124</v>
      </c>
      <c r="D68" s="84" t="s">
        <v>129</v>
      </c>
      <c r="E68" s="35"/>
      <c r="F68" s="35"/>
      <c r="G68" s="35"/>
      <c r="H68" s="30"/>
      <c r="I68" s="35"/>
      <c r="J68" s="35"/>
      <c r="K68" s="35"/>
      <c r="L68" s="36"/>
      <c r="M68" s="37"/>
      <c r="N68" s="91">
        <f>E68+F68+G68+H68+I68+J68+K68+L68+M68</f>
        <v>0</v>
      </c>
      <c r="O68" s="92">
        <f t="shared" si="1"/>
        <v>36</v>
      </c>
      <c r="P68" s="96">
        <v>2880</v>
      </c>
      <c r="Q68" s="94">
        <f>N68*P68</f>
        <v>0</v>
      </c>
      <c r="R68" s="97">
        <f t="shared" si="2"/>
        <v>5184</v>
      </c>
      <c r="S68" s="22"/>
    </row>
    <row r="69" spans="1:19" ht="18">
      <c r="A69" s="87" t="s">
        <v>89</v>
      </c>
      <c r="B69" s="82"/>
      <c r="C69" s="77" t="s">
        <v>124</v>
      </c>
      <c r="D69" s="84" t="s">
        <v>129</v>
      </c>
      <c r="E69" s="35"/>
      <c r="F69" s="35"/>
      <c r="G69" s="35"/>
      <c r="H69" s="30"/>
      <c r="I69" s="35"/>
      <c r="J69" s="35"/>
      <c r="K69" s="35"/>
      <c r="L69" s="36"/>
      <c r="M69" s="37"/>
      <c r="N69" s="91">
        <f>E69+F69+G69+H69+I69+J69+K69+L69+M69</f>
        <v>0</v>
      </c>
      <c r="O69" s="92">
        <f t="shared" si="1"/>
        <v>36</v>
      </c>
      <c r="P69" s="96">
        <v>2880</v>
      </c>
      <c r="Q69" s="94">
        <f>N69*P69</f>
        <v>0</v>
      </c>
      <c r="R69" s="97">
        <f t="shared" si="2"/>
        <v>5184</v>
      </c>
      <c r="S69" s="22"/>
    </row>
    <row r="70" spans="1:19" ht="18">
      <c r="A70" s="87" t="s">
        <v>88</v>
      </c>
      <c r="B70" s="82"/>
      <c r="C70" s="77" t="s">
        <v>127</v>
      </c>
      <c r="D70" s="84" t="s">
        <v>129</v>
      </c>
      <c r="E70" s="35"/>
      <c r="F70" s="35"/>
      <c r="G70" s="35"/>
      <c r="H70" s="30"/>
      <c r="I70" s="35"/>
      <c r="J70" s="35"/>
      <c r="K70" s="35"/>
      <c r="L70" s="36"/>
      <c r="M70" s="37"/>
      <c r="N70" s="91">
        <f>E70+F70+G70+H70+I70+J70+K70+L70+M70</f>
        <v>0</v>
      </c>
      <c r="O70" s="92">
        <f t="shared" si="1"/>
        <v>36</v>
      </c>
      <c r="P70" s="96">
        <v>2880</v>
      </c>
      <c r="Q70" s="94">
        <f>N70*P70</f>
        <v>0</v>
      </c>
      <c r="R70" s="97">
        <f t="shared" si="2"/>
        <v>5184</v>
      </c>
      <c r="S70" s="22"/>
    </row>
    <row r="71" spans="1:19" ht="18">
      <c r="A71" s="87" t="s">
        <v>70</v>
      </c>
      <c r="B71" s="82"/>
      <c r="C71" s="77" t="s">
        <v>43</v>
      </c>
      <c r="D71" s="84" t="s">
        <v>129</v>
      </c>
      <c r="E71" s="35"/>
      <c r="F71" s="35"/>
      <c r="G71" s="35"/>
      <c r="H71" s="30"/>
      <c r="I71" s="35"/>
      <c r="J71" s="35"/>
      <c r="K71" s="35"/>
      <c r="L71" s="36"/>
      <c r="M71" s="37"/>
      <c r="N71" s="91">
        <f>E71+F71+G71+H71+I71+J71+K71+L71+M71</f>
        <v>0</v>
      </c>
      <c r="O71" s="92">
        <f t="shared" si="1"/>
        <v>25</v>
      </c>
      <c r="P71" s="96">
        <v>2000</v>
      </c>
      <c r="Q71" s="94">
        <f>N71*P71</f>
        <v>0</v>
      </c>
      <c r="R71" s="97">
        <f t="shared" si="2"/>
        <v>3600</v>
      </c>
      <c r="S71" s="22"/>
    </row>
    <row r="72" spans="1:19" ht="18">
      <c r="A72" s="87" t="s">
        <v>71</v>
      </c>
      <c r="B72" s="82"/>
      <c r="C72" s="77" t="s">
        <v>124</v>
      </c>
      <c r="D72" s="84" t="s">
        <v>129</v>
      </c>
      <c r="E72" s="35"/>
      <c r="F72" s="35"/>
      <c r="G72" s="35"/>
      <c r="H72" s="30"/>
      <c r="I72" s="35"/>
      <c r="J72" s="35"/>
      <c r="K72" s="35"/>
      <c r="L72" s="36"/>
      <c r="M72" s="37"/>
      <c r="N72" s="91">
        <f>E72+F72+G72+H72+I72+J72+K72+L72+M72</f>
        <v>0</v>
      </c>
      <c r="O72" s="92">
        <f t="shared" si="1"/>
        <v>35.625</v>
      </c>
      <c r="P72" s="96">
        <v>2850</v>
      </c>
      <c r="Q72" s="94">
        <f>N72*P72</f>
        <v>0</v>
      </c>
      <c r="R72" s="97">
        <f t="shared" si="2"/>
        <v>5130</v>
      </c>
      <c r="S72" s="22"/>
    </row>
    <row r="73" spans="1:19" ht="18">
      <c r="A73" s="87" t="s">
        <v>72</v>
      </c>
      <c r="B73" s="82"/>
      <c r="C73" s="77" t="s">
        <v>124</v>
      </c>
      <c r="D73" s="84" t="s">
        <v>129</v>
      </c>
      <c r="E73" s="35"/>
      <c r="F73" s="35"/>
      <c r="G73" s="35"/>
      <c r="H73" s="30"/>
      <c r="I73" s="35"/>
      <c r="J73" s="35"/>
      <c r="K73" s="35"/>
      <c r="L73" s="36"/>
      <c r="M73" s="37"/>
      <c r="N73" s="91">
        <f>E73+F73+G73+H73+I73+J73+K73+L73+M73</f>
        <v>0</v>
      </c>
      <c r="O73" s="92">
        <f t="shared" si="1"/>
        <v>35.625</v>
      </c>
      <c r="P73" s="96">
        <v>2850</v>
      </c>
      <c r="Q73" s="94">
        <f>N73*P73</f>
        <v>0</v>
      </c>
      <c r="R73" s="97">
        <f aca="true" t="shared" si="3" ref="R73:R104">P73*1.8</f>
        <v>5130</v>
      </c>
      <c r="S73" s="22"/>
    </row>
    <row r="74" spans="1:19" ht="18">
      <c r="A74" s="87" t="s">
        <v>73</v>
      </c>
      <c r="B74" s="82"/>
      <c r="C74" s="77" t="s">
        <v>124</v>
      </c>
      <c r="D74" s="84" t="s">
        <v>129</v>
      </c>
      <c r="E74" s="35"/>
      <c r="F74" s="35"/>
      <c r="G74" s="35"/>
      <c r="H74" s="30"/>
      <c r="I74" s="35"/>
      <c r="J74" s="35"/>
      <c r="K74" s="35"/>
      <c r="L74" s="36"/>
      <c r="M74" s="37"/>
      <c r="N74" s="91">
        <f>E74+F74+G74+H74+I74+J74+K74+L74+M74</f>
        <v>0</v>
      </c>
      <c r="O74" s="92">
        <f aca="true" t="shared" si="4" ref="O74:O114">P74/80</f>
        <v>35.625</v>
      </c>
      <c r="P74" s="96">
        <v>2850</v>
      </c>
      <c r="Q74" s="94">
        <f>N74*P74</f>
        <v>0</v>
      </c>
      <c r="R74" s="97">
        <f t="shared" si="3"/>
        <v>5130</v>
      </c>
      <c r="S74" s="22"/>
    </row>
    <row r="75" spans="1:19" ht="18">
      <c r="A75" s="87" t="s">
        <v>109</v>
      </c>
      <c r="B75" s="82"/>
      <c r="C75" s="77" t="s">
        <v>50</v>
      </c>
      <c r="D75" s="84" t="s">
        <v>129</v>
      </c>
      <c r="E75" s="35"/>
      <c r="F75" s="35"/>
      <c r="G75" s="35"/>
      <c r="H75" s="30"/>
      <c r="I75" s="35"/>
      <c r="J75" s="35"/>
      <c r="K75" s="35"/>
      <c r="L75" s="36"/>
      <c r="M75" s="37"/>
      <c r="N75" s="91">
        <f>E75+F75+G75+H75+I75+J75+K75+L75+M75</f>
        <v>0</v>
      </c>
      <c r="O75" s="92">
        <f t="shared" si="4"/>
        <v>26.25</v>
      </c>
      <c r="P75" s="96">
        <v>2100</v>
      </c>
      <c r="Q75" s="94">
        <f>N75*P75</f>
        <v>0</v>
      </c>
      <c r="R75" s="97">
        <f t="shared" si="3"/>
        <v>3780</v>
      </c>
      <c r="S75" s="22"/>
    </row>
    <row r="76" spans="1:19" ht="18">
      <c r="A76" s="87" t="s">
        <v>110</v>
      </c>
      <c r="B76" s="82"/>
      <c r="C76" s="77" t="s">
        <v>50</v>
      </c>
      <c r="D76" s="84" t="s">
        <v>129</v>
      </c>
      <c r="E76" s="35"/>
      <c r="F76" s="35"/>
      <c r="G76" s="35"/>
      <c r="H76" s="30"/>
      <c r="I76" s="35"/>
      <c r="J76" s="35"/>
      <c r="K76" s="35"/>
      <c r="L76" s="36"/>
      <c r="M76" s="37"/>
      <c r="N76" s="91">
        <f>E76+F76+G76+H76+I76+J76+K76+L76+M76</f>
        <v>0</v>
      </c>
      <c r="O76" s="92">
        <f t="shared" si="4"/>
        <v>26.25</v>
      </c>
      <c r="P76" s="96">
        <v>2100</v>
      </c>
      <c r="Q76" s="94">
        <f>N76*P76</f>
        <v>0</v>
      </c>
      <c r="R76" s="97">
        <f t="shared" si="3"/>
        <v>3780</v>
      </c>
      <c r="S76" s="22"/>
    </row>
    <row r="77" spans="1:19" ht="18">
      <c r="A77" s="87" t="s">
        <v>111</v>
      </c>
      <c r="B77" s="82"/>
      <c r="C77" s="77" t="s">
        <v>50</v>
      </c>
      <c r="D77" s="84" t="s">
        <v>129</v>
      </c>
      <c r="E77" s="35"/>
      <c r="F77" s="35"/>
      <c r="G77" s="35"/>
      <c r="H77" s="30"/>
      <c r="I77" s="35"/>
      <c r="J77" s="35"/>
      <c r="K77" s="35"/>
      <c r="L77" s="36"/>
      <c r="M77" s="37"/>
      <c r="N77" s="91">
        <f>E77+F77+G77+H77+I77+J77+K77+L77+M77</f>
        <v>0</v>
      </c>
      <c r="O77" s="92">
        <f t="shared" si="4"/>
        <v>26.25</v>
      </c>
      <c r="P77" s="96">
        <v>2100</v>
      </c>
      <c r="Q77" s="94">
        <f>N77*P77</f>
        <v>0</v>
      </c>
      <c r="R77" s="97">
        <f t="shared" si="3"/>
        <v>3780</v>
      </c>
      <c r="S77" s="22"/>
    </row>
    <row r="78" spans="1:19" ht="18">
      <c r="A78" s="87" t="s">
        <v>108</v>
      </c>
      <c r="B78" s="82"/>
      <c r="C78" s="77" t="s">
        <v>50</v>
      </c>
      <c r="D78" s="84" t="s">
        <v>129</v>
      </c>
      <c r="E78" s="35"/>
      <c r="F78" s="35"/>
      <c r="G78" s="35"/>
      <c r="H78" s="30"/>
      <c r="I78" s="35"/>
      <c r="J78" s="35"/>
      <c r="K78" s="35"/>
      <c r="L78" s="36"/>
      <c r="M78" s="37"/>
      <c r="N78" s="91">
        <f>E78+F78+G78+H78+I78+J78+K78+L78+M78</f>
        <v>0</v>
      </c>
      <c r="O78" s="92">
        <f t="shared" si="4"/>
        <v>26.25</v>
      </c>
      <c r="P78" s="96">
        <v>2100</v>
      </c>
      <c r="Q78" s="94">
        <f>N78*P78</f>
        <v>0</v>
      </c>
      <c r="R78" s="97">
        <f t="shared" si="3"/>
        <v>3780</v>
      </c>
      <c r="S78" s="22"/>
    </row>
    <row r="79" spans="1:19" ht="18">
      <c r="A79" s="87" t="s">
        <v>112</v>
      </c>
      <c r="B79" s="82"/>
      <c r="C79" s="77" t="s">
        <v>50</v>
      </c>
      <c r="D79" s="84" t="s">
        <v>129</v>
      </c>
      <c r="E79" s="35"/>
      <c r="F79" s="35"/>
      <c r="G79" s="35"/>
      <c r="H79" s="30"/>
      <c r="I79" s="35"/>
      <c r="J79" s="35"/>
      <c r="K79" s="35"/>
      <c r="L79" s="36"/>
      <c r="M79" s="37"/>
      <c r="N79" s="91">
        <f>E79+F79+G79+H79+I79+J79+K79+L79+M79</f>
        <v>0</v>
      </c>
      <c r="O79" s="92">
        <f t="shared" si="4"/>
        <v>26.25</v>
      </c>
      <c r="P79" s="96">
        <v>2100</v>
      </c>
      <c r="Q79" s="94">
        <f>N79*P79</f>
        <v>0</v>
      </c>
      <c r="R79" s="97">
        <f t="shared" si="3"/>
        <v>3780</v>
      </c>
      <c r="S79" s="22"/>
    </row>
    <row r="80" spans="1:19" ht="18">
      <c r="A80" s="87" t="s">
        <v>83</v>
      </c>
      <c r="B80" s="82"/>
      <c r="C80" s="77" t="s">
        <v>43</v>
      </c>
      <c r="D80" s="84" t="s">
        <v>129</v>
      </c>
      <c r="E80" s="35"/>
      <c r="F80" s="35"/>
      <c r="G80" s="35"/>
      <c r="H80" s="30"/>
      <c r="I80" s="35"/>
      <c r="J80" s="35"/>
      <c r="K80" s="35"/>
      <c r="L80" s="36"/>
      <c r="M80" s="37"/>
      <c r="N80" s="91">
        <f>E80+F80+G80+H80+I80+J80+K80+L80+M80</f>
        <v>0</v>
      </c>
      <c r="O80" s="92">
        <f t="shared" si="4"/>
        <v>28.625</v>
      </c>
      <c r="P80" s="96">
        <v>2290</v>
      </c>
      <c r="Q80" s="94">
        <f>N80*P80</f>
        <v>0</v>
      </c>
      <c r="R80" s="97">
        <f t="shared" si="3"/>
        <v>4122</v>
      </c>
      <c r="S80" s="22"/>
    </row>
    <row r="81" spans="1:19" ht="18">
      <c r="A81" s="87" t="s">
        <v>79</v>
      </c>
      <c r="B81" s="82"/>
      <c r="C81" s="77" t="s">
        <v>126</v>
      </c>
      <c r="D81" s="84" t="s">
        <v>129</v>
      </c>
      <c r="E81" s="35"/>
      <c r="F81" s="35"/>
      <c r="G81" s="35"/>
      <c r="H81" s="30"/>
      <c r="I81" s="35"/>
      <c r="J81" s="35"/>
      <c r="K81" s="35"/>
      <c r="L81" s="36"/>
      <c r="M81" s="37"/>
      <c r="N81" s="91">
        <f>E81+F81+G81+H81+I81+J81+K81+L81+M81</f>
        <v>0</v>
      </c>
      <c r="O81" s="92">
        <f t="shared" si="4"/>
        <v>34.375</v>
      </c>
      <c r="P81" s="96">
        <v>2750</v>
      </c>
      <c r="Q81" s="94">
        <f>N81*P81</f>
        <v>0</v>
      </c>
      <c r="R81" s="97">
        <f t="shared" si="3"/>
        <v>4950</v>
      </c>
      <c r="S81" s="22"/>
    </row>
    <row r="82" spans="1:19" ht="18">
      <c r="A82" s="87" t="s">
        <v>120</v>
      </c>
      <c r="B82" s="82"/>
      <c r="C82" s="77" t="s">
        <v>125</v>
      </c>
      <c r="D82" s="84" t="s">
        <v>129</v>
      </c>
      <c r="E82" s="35"/>
      <c r="F82" s="35"/>
      <c r="G82" s="35"/>
      <c r="H82" s="30"/>
      <c r="I82" s="35"/>
      <c r="J82" s="35"/>
      <c r="K82" s="35"/>
      <c r="L82" s="36"/>
      <c r="M82" s="37"/>
      <c r="N82" s="91">
        <f>E82+F82+G82+H82+I82+J82+K82+L82+M82</f>
        <v>0</v>
      </c>
      <c r="O82" s="92">
        <f t="shared" si="4"/>
        <v>36.875</v>
      </c>
      <c r="P82" s="96">
        <v>2950</v>
      </c>
      <c r="Q82" s="94">
        <f>N82*P82</f>
        <v>0</v>
      </c>
      <c r="R82" s="97">
        <f t="shared" si="3"/>
        <v>5310</v>
      </c>
      <c r="S82" s="22"/>
    </row>
    <row r="83" spans="1:19" ht="18">
      <c r="A83" s="87" t="s">
        <v>74</v>
      </c>
      <c r="B83" s="82"/>
      <c r="C83" s="77" t="s">
        <v>125</v>
      </c>
      <c r="D83" s="84" t="s">
        <v>129</v>
      </c>
      <c r="E83" s="35"/>
      <c r="F83" s="35"/>
      <c r="G83" s="35"/>
      <c r="H83" s="30"/>
      <c r="I83" s="35"/>
      <c r="J83" s="35"/>
      <c r="K83" s="35"/>
      <c r="L83" s="36"/>
      <c r="M83" s="37"/>
      <c r="N83" s="91">
        <f>E83+F83+G83+H83+I83+J83+K83+L83+M83</f>
        <v>0</v>
      </c>
      <c r="O83" s="92">
        <f t="shared" si="4"/>
        <v>36.875</v>
      </c>
      <c r="P83" s="96">
        <v>2950</v>
      </c>
      <c r="Q83" s="94">
        <f>N83*P83</f>
        <v>0</v>
      </c>
      <c r="R83" s="97">
        <f t="shared" si="3"/>
        <v>5310</v>
      </c>
      <c r="S83" s="22"/>
    </row>
    <row r="84" spans="1:19" ht="18">
      <c r="A84" s="87" t="s">
        <v>119</v>
      </c>
      <c r="B84" s="82"/>
      <c r="C84" s="77" t="s">
        <v>125</v>
      </c>
      <c r="D84" s="84" t="s">
        <v>129</v>
      </c>
      <c r="E84" s="35"/>
      <c r="F84" s="35"/>
      <c r="G84" s="35"/>
      <c r="H84" s="30"/>
      <c r="I84" s="35"/>
      <c r="J84" s="35"/>
      <c r="K84" s="35"/>
      <c r="L84" s="36"/>
      <c r="M84" s="37"/>
      <c r="N84" s="91">
        <f>E84+F84+G84+H84+I84+J84+K84+L84+M84</f>
        <v>0</v>
      </c>
      <c r="O84" s="92">
        <f t="shared" si="4"/>
        <v>36.875</v>
      </c>
      <c r="P84" s="96">
        <v>2950</v>
      </c>
      <c r="Q84" s="94">
        <f>N84*P84</f>
        <v>0</v>
      </c>
      <c r="R84" s="97">
        <f t="shared" si="3"/>
        <v>5310</v>
      </c>
      <c r="S84" s="22"/>
    </row>
    <row r="85" spans="1:19" ht="18">
      <c r="A85" s="87" t="s">
        <v>118</v>
      </c>
      <c r="B85" s="82"/>
      <c r="C85" s="77" t="s">
        <v>125</v>
      </c>
      <c r="D85" s="84" t="s">
        <v>129</v>
      </c>
      <c r="E85" s="35"/>
      <c r="F85" s="35"/>
      <c r="G85" s="35"/>
      <c r="H85" s="30"/>
      <c r="I85" s="35"/>
      <c r="J85" s="35"/>
      <c r="K85" s="35"/>
      <c r="L85" s="36"/>
      <c r="M85" s="37"/>
      <c r="N85" s="91">
        <f>E85+F85+G85+H85+I85+J85+K85+L85+M85</f>
        <v>0</v>
      </c>
      <c r="O85" s="92">
        <f t="shared" si="4"/>
        <v>36.875</v>
      </c>
      <c r="P85" s="96">
        <v>2950</v>
      </c>
      <c r="Q85" s="94">
        <f>N85*P85</f>
        <v>0</v>
      </c>
      <c r="R85" s="97">
        <f t="shared" si="3"/>
        <v>5310</v>
      </c>
      <c r="S85" s="22"/>
    </row>
    <row r="86" spans="1:19" ht="18">
      <c r="A86" s="87" t="s">
        <v>117</v>
      </c>
      <c r="B86" s="82"/>
      <c r="C86" s="77" t="s">
        <v>125</v>
      </c>
      <c r="D86" s="84" t="s">
        <v>129</v>
      </c>
      <c r="E86" s="35"/>
      <c r="F86" s="35"/>
      <c r="G86" s="35"/>
      <c r="H86" s="30"/>
      <c r="I86" s="35"/>
      <c r="J86" s="35"/>
      <c r="K86" s="35"/>
      <c r="L86" s="36"/>
      <c r="M86" s="37"/>
      <c r="N86" s="91">
        <f>E86+F86+G86+H86+I86+J86+K86+L86+M86</f>
        <v>0</v>
      </c>
      <c r="O86" s="92">
        <f t="shared" si="4"/>
        <v>36.875</v>
      </c>
      <c r="P86" s="96">
        <v>2950</v>
      </c>
      <c r="Q86" s="94">
        <f>N86*P86</f>
        <v>0</v>
      </c>
      <c r="R86" s="97">
        <f t="shared" si="3"/>
        <v>5310</v>
      </c>
      <c r="S86" s="22"/>
    </row>
    <row r="87" spans="1:19" ht="18">
      <c r="A87" s="87" t="s">
        <v>116</v>
      </c>
      <c r="B87" s="82"/>
      <c r="C87" s="77" t="s">
        <v>125</v>
      </c>
      <c r="D87" s="84" t="s">
        <v>129</v>
      </c>
      <c r="E87" s="35"/>
      <c r="F87" s="35"/>
      <c r="G87" s="35"/>
      <c r="H87" s="30"/>
      <c r="I87" s="35"/>
      <c r="J87" s="35"/>
      <c r="K87" s="35"/>
      <c r="L87" s="36"/>
      <c r="M87" s="37"/>
      <c r="N87" s="91">
        <f>E87+F87+G87+H87+I87+J87+K87+L87+M87</f>
        <v>0</v>
      </c>
      <c r="O87" s="92">
        <f t="shared" si="4"/>
        <v>36.875</v>
      </c>
      <c r="P87" s="96">
        <v>2950</v>
      </c>
      <c r="Q87" s="94">
        <f>N87*P87</f>
        <v>0</v>
      </c>
      <c r="R87" s="97">
        <f t="shared" si="3"/>
        <v>5310</v>
      </c>
      <c r="S87" s="22"/>
    </row>
    <row r="88" spans="1:19" ht="18">
      <c r="A88" s="87" t="s">
        <v>115</v>
      </c>
      <c r="B88" s="82"/>
      <c r="C88" s="77" t="s">
        <v>125</v>
      </c>
      <c r="D88" s="84" t="s">
        <v>129</v>
      </c>
      <c r="E88" s="35"/>
      <c r="F88" s="35"/>
      <c r="G88" s="35"/>
      <c r="H88" s="30"/>
      <c r="I88" s="35"/>
      <c r="J88" s="35"/>
      <c r="K88" s="35"/>
      <c r="L88" s="36"/>
      <c r="M88" s="37"/>
      <c r="N88" s="91">
        <f>E88+F88+G88+H88+I88+J88+K88+L88+M88</f>
        <v>0</v>
      </c>
      <c r="O88" s="92">
        <f t="shared" si="4"/>
        <v>36.875</v>
      </c>
      <c r="P88" s="96">
        <v>2950</v>
      </c>
      <c r="Q88" s="94">
        <f>N88*P88</f>
        <v>0</v>
      </c>
      <c r="R88" s="97">
        <f t="shared" si="3"/>
        <v>5310</v>
      </c>
      <c r="S88" s="22"/>
    </row>
    <row r="89" spans="1:19" ht="18">
      <c r="A89" s="87" t="s">
        <v>114</v>
      </c>
      <c r="B89" s="82"/>
      <c r="C89" s="77" t="s">
        <v>125</v>
      </c>
      <c r="D89" s="84" t="s">
        <v>129</v>
      </c>
      <c r="E89" s="35"/>
      <c r="F89" s="35"/>
      <c r="G89" s="35"/>
      <c r="H89" s="30"/>
      <c r="I89" s="35"/>
      <c r="J89" s="35"/>
      <c r="K89" s="35"/>
      <c r="L89" s="36"/>
      <c r="M89" s="37"/>
      <c r="N89" s="91">
        <f>E89+F89+G89+H89+I89+J89+K89+L89+M89</f>
        <v>0</v>
      </c>
      <c r="O89" s="92">
        <f t="shared" si="4"/>
        <v>36.875</v>
      </c>
      <c r="P89" s="96">
        <v>2950</v>
      </c>
      <c r="Q89" s="94">
        <f>N89*P89</f>
        <v>0</v>
      </c>
      <c r="R89" s="97">
        <f t="shared" si="3"/>
        <v>5310</v>
      </c>
      <c r="S89" s="22"/>
    </row>
    <row r="90" spans="1:19" ht="18">
      <c r="A90" s="87" t="s">
        <v>113</v>
      </c>
      <c r="B90" s="82"/>
      <c r="C90" s="77" t="s">
        <v>125</v>
      </c>
      <c r="D90" s="84" t="s">
        <v>129</v>
      </c>
      <c r="E90" s="35"/>
      <c r="F90" s="35"/>
      <c r="G90" s="35"/>
      <c r="H90" s="30"/>
      <c r="I90" s="35"/>
      <c r="J90" s="35"/>
      <c r="K90" s="35"/>
      <c r="L90" s="36"/>
      <c r="M90" s="37"/>
      <c r="N90" s="91">
        <f>E90+F90+G90+H90+I90+J90+K90+L90+M90</f>
        <v>0</v>
      </c>
      <c r="O90" s="92">
        <f t="shared" si="4"/>
        <v>36.875</v>
      </c>
      <c r="P90" s="96">
        <v>2950</v>
      </c>
      <c r="Q90" s="94">
        <f>N90*P90</f>
        <v>0</v>
      </c>
      <c r="R90" s="97">
        <f t="shared" si="3"/>
        <v>5310</v>
      </c>
      <c r="S90" s="22"/>
    </row>
    <row r="91" spans="1:19" ht="18">
      <c r="A91" s="87" t="s">
        <v>80</v>
      </c>
      <c r="B91" s="82"/>
      <c r="C91" s="77" t="s">
        <v>50</v>
      </c>
      <c r="D91" s="84" t="s">
        <v>129</v>
      </c>
      <c r="E91" s="35"/>
      <c r="F91" s="35"/>
      <c r="G91" s="35"/>
      <c r="H91" s="30"/>
      <c r="I91" s="35"/>
      <c r="J91" s="35"/>
      <c r="K91" s="35"/>
      <c r="L91" s="36"/>
      <c r="M91" s="37"/>
      <c r="N91" s="91">
        <f>E91+F91+G91+H91+I91+J91+K91+L91+M91</f>
        <v>0</v>
      </c>
      <c r="O91" s="92">
        <f t="shared" si="4"/>
        <v>31.5</v>
      </c>
      <c r="P91" s="96">
        <v>2520</v>
      </c>
      <c r="Q91" s="94">
        <f>N91*P91</f>
        <v>0</v>
      </c>
      <c r="R91" s="97">
        <f t="shared" si="3"/>
        <v>4536</v>
      </c>
      <c r="S91" s="22"/>
    </row>
    <row r="92" spans="1:19" ht="18">
      <c r="A92" s="87" t="s">
        <v>107</v>
      </c>
      <c r="B92" s="82"/>
      <c r="C92" s="77" t="s">
        <v>44</v>
      </c>
      <c r="D92" s="84" t="s">
        <v>129</v>
      </c>
      <c r="E92" s="35"/>
      <c r="F92" s="35"/>
      <c r="G92" s="35"/>
      <c r="H92" s="30"/>
      <c r="I92" s="35"/>
      <c r="J92" s="35"/>
      <c r="K92" s="35"/>
      <c r="L92" s="36"/>
      <c r="M92" s="37"/>
      <c r="N92" s="91">
        <f>E92+F92+G92+H92+I92+J92+K92+L92+M92</f>
        <v>0</v>
      </c>
      <c r="O92" s="92">
        <f t="shared" si="4"/>
        <v>31.5</v>
      </c>
      <c r="P92" s="96">
        <v>2520</v>
      </c>
      <c r="Q92" s="94">
        <f>N92*P92</f>
        <v>0</v>
      </c>
      <c r="R92" s="97">
        <f t="shared" si="3"/>
        <v>4536</v>
      </c>
      <c r="S92" s="22"/>
    </row>
    <row r="93" spans="1:19" ht="18">
      <c r="A93" s="87" t="s">
        <v>106</v>
      </c>
      <c r="B93" s="82"/>
      <c r="C93" s="77" t="s">
        <v>44</v>
      </c>
      <c r="D93" s="84" t="s">
        <v>129</v>
      </c>
      <c r="E93" s="35"/>
      <c r="F93" s="35"/>
      <c r="G93" s="35"/>
      <c r="H93" s="30"/>
      <c r="I93" s="35"/>
      <c r="J93" s="35"/>
      <c r="K93" s="35"/>
      <c r="L93" s="36"/>
      <c r="M93" s="37"/>
      <c r="N93" s="91">
        <f>E93+F93+G93+H93+I93+J93+K93+L93+M93</f>
        <v>0</v>
      </c>
      <c r="O93" s="92">
        <f t="shared" si="4"/>
        <v>31.5</v>
      </c>
      <c r="P93" s="96">
        <v>2520</v>
      </c>
      <c r="Q93" s="94">
        <f>N93*P93</f>
        <v>0</v>
      </c>
      <c r="R93" s="97">
        <f t="shared" si="3"/>
        <v>4536</v>
      </c>
      <c r="S93" s="22"/>
    </row>
    <row r="94" spans="1:19" ht="18">
      <c r="A94" s="87" t="s">
        <v>105</v>
      </c>
      <c r="B94" s="82"/>
      <c r="C94" s="77" t="s">
        <v>127</v>
      </c>
      <c r="D94" s="84" t="s">
        <v>129</v>
      </c>
      <c r="E94" s="35"/>
      <c r="F94" s="35"/>
      <c r="G94" s="35"/>
      <c r="H94" s="30"/>
      <c r="I94" s="35"/>
      <c r="J94" s="35"/>
      <c r="K94" s="35"/>
      <c r="L94" s="36"/>
      <c r="M94" s="37"/>
      <c r="N94" s="91">
        <f>E94+F94+G94+H94+I94+J94+K94+L94+M94</f>
        <v>0</v>
      </c>
      <c r="O94" s="92">
        <f t="shared" si="4"/>
        <v>34.375</v>
      </c>
      <c r="P94" s="96">
        <v>2750</v>
      </c>
      <c r="Q94" s="94">
        <f>N94*P94</f>
        <v>0</v>
      </c>
      <c r="R94" s="97">
        <f t="shared" si="3"/>
        <v>4950</v>
      </c>
      <c r="S94" s="22"/>
    </row>
    <row r="95" spans="1:19" ht="18">
      <c r="A95" s="87" t="s">
        <v>104</v>
      </c>
      <c r="B95" s="82"/>
      <c r="C95" s="77" t="s">
        <v>127</v>
      </c>
      <c r="D95" s="84" t="s">
        <v>129</v>
      </c>
      <c r="E95" s="35"/>
      <c r="F95" s="35"/>
      <c r="G95" s="35"/>
      <c r="H95" s="30"/>
      <c r="I95" s="35"/>
      <c r="J95" s="35"/>
      <c r="K95" s="35"/>
      <c r="L95" s="36"/>
      <c r="M95" s="37"/>
      <c r="N95" s="91">
        <f>E95+F95+G95+H95+I95+J95+K95+L95+M95</f>
        <v>0</v>
      </c>
      <c r="O95" s="92">
        <f t="shared" si="4"/>
        <v>34.375</v>
      </c>
      <c r="P95" s="96">
        <v>2750</v>
      </c>
      <c r="Q95" s="94">
        <f>N95*P95</f>
        <v>0</v>
      </c>
      <c r="R95" s="97">
        <f t="shared" si="3"/>
        <v>4950</v>
      </c>
      <c r="S95" s="22"/>
    </row>
    <row r="96" spans="1:19" ht="18">
      <c r="A96" s="87" t="s">
        <v>81</v>
      </c>
      <c r="B96" s="82"/>
      <c r="C96" s="77" t="s">
        <v>124</v>
      </c>
      <c r="D96" s="84" t="s">
        <v>129</v>
      </c>
      <c r="E96" s="35"/>
      <c r="F96" s="35"/>
      <c r="G96" s="35"/>
      <c r="H96" s="30"/>
      <c r="I96" s="35"/>
      <c r="J96" s="35"/>
      <c r="K96" s="35"/>
      <c r="L96" s="36"/>
      <c r="M96" s="37"/>
      <c r="N96" s="91">
        <f>E96+F96+G96+H96+I96+J96+K96+L96+M96</f>
        <v>0</v>
      </c>
      <c r="O96" s="92">
        <f t="shared" si="4"/>
        <v>31.5</v>
      </c>
      <c r="P96" s="96">
        <v>2520</v>
      </c>
      <c r="Q96" s="94">
        <f>N96*P96</f>
        <v>0</v>
      </c>
      <c r="R96" s="97">
        <f t="shared" si="3"/>
        <v>4536</v>
      </c>
      <c r="S96" s="22"/>
    </row>
    <row r="97" spans="1:19" ht="18">
      <c r="A97" s="87" t="s">
        <v>82</v>
      </c>
      <c r="B97" s="82"/>
      <c r="C97" s="77" t="s">
        <v>124</v>
      </c>
      <c r="D97" s="84" t="s">
        <v>129</v>
      </c>
      <c r="E97" s="35"/>
      <c r="F97" s="35"/>
      <c r="G97" s="35"/>
      <c r="H97" s="30"/>
      <c r="I97" s="35"/>
      <c r="J97" s="35"/>
      <c r="K97" s="35"/>
      <c r="L97" s="36"/>
      <c r="M97" s="37"/>
      <c r="N97" s="91">
        <f>E97+F97+G97+H97+I97+J97+K97+L97+M97</f>
        <v>0</v>
      </c>
      <c r="O97" s="92">
        <f t="shared" si="4"/>
        <v>31.5</v>
      </c>
      <c r="P97" s="96">
        <v>2520</v>
      </c>
      <c r="Q97" s="94">
        <f>N97*P97</f>
        <v>0</v>
      </c>
      <c r="R97" s="97">
        <f t="shared" si="3"/>
        <v>4536</v>
      </c>
      <c r="S97" s="22"/>
    </row>
    <row r="98" spans="1:19" ht="18">
      <c r="A98" s="87" t="s">
        <v>130</v>
      </c>
      <c r="B98" s="82"/>
      <c r="C98" s="77" t="s">
        <v>124</v>
      </c>
      <c r="D98" s="84" t="s">
        <v>147</v>
      </c>
      <c r="E98" s="35"/>
      <c r="F98" s="35"/>
      <c r="G98" s="35"/>
      <c r="H98" s="30"/>
      <c r="I98" s="35"/>
      <c r="J98" s="35"/>
      <c r="K98" s="35"/>
      <c r="L98" s="36"/>
      <c r="M98" s="37"/>
      <c r="N98" s="91">
        <f>E98+F98+G98+H98+I98+J98+K98+L98+M98</f>
        <v>0</v>
      </c>
      <c r="O98" s="92">
        <f t="shared" si="4"/>
        <v>33.125</v>
      </c>
      <c r="P98" s="96">
        <v>2650</v>
      </c>
      <c r="Q98" s="94">
        <f>N98*P98</f>
        <v>0</v>
      </c>
      <c r="R98" s="97">
        <f t="shared" si="3"/>
        <v>4770</v>
      </c>
      <c r="S98" s="22"/>
    </row>
    <row r="99" spans="1:19" ht="18">
      <c r="A99" s="87" t="s">
        <v>131</v>
      </c>
      <c r="B99" s="82"/>
      <c r="C99" s="77" t="s">
        <v>124</v>
      </c>
      <c r="D99" s="84" t="s">
        <v>147</v>
      </c>
      <c r="E99" s="74"/>
      <c r="F99" s="35"/>
      <c r="G99" s="35"/>
      <c r="H99" s="30"/>
      <c r="I99" s="35"/>
      <c r="J99" s="35"/>
      <c r="K99" s="35"/>
      <c r="L99" s="36"/>
      <c r="M99" s="37"/>
      <c r="N99" s="91">
        <f>E99+F99+G99+H99+I99+J99+K99+L99+M99</f>
        <v>0</v>
      </c>
      <c r="O99" s="92">
        <f t="shared" si="4"/>
        <v>33.125</v>
      </c>
      <c r="P99" s="96">
        <v>2650</v>
      </c>
      <c r="Q99" s="94">
        <f>N99*P99</f>
        <v>0</v>
      </c>
      <c r="R99" s="97">
        <f t="shared" si="3"/>
        <v>4770</v>
      </c>
      <c r="S99" s="22"/>
    </row>
    <row r="100" spans="1:19" ht="18">
      <c r="A100" s="87" t="s">
        <v>132</v>
      </c>
      <c r="B100" s="82"/>
      <c r="C100" s="77" t="s">
        <v>125</v>
      </c>
      <c r="D100" s="84" t="s">
        <v>147</v>
      </c>
      <c r="E100" s="74"/>
      <c r="F100" s="35"/>
      <c r="G100" s="35"/>
      <c r="H100" s="30"/>
      <c r="I100" s="35"/>
      <c r="J100" s="35"/>
      <c r="K100" s="35"/>
      <c r="L100" s="36"/>
      <c r="M100" s="37"/>
      <c r="N100" s="91">
        <f>E100+F100+G100+H100+I100+J100+K100+L100+M100</f>
        <v>0</v>
      </c>
      <c r="O100" s="92">
        <f t="shared" si="4"/>
        <v>23.125</v>
      </c>
      <c r="P100" s="96">
        <v>1850</v>
      </c>
      <c r="Q100" s="94">
        <f>N100*P100</f>
        <v>0</v>
      </c>
      <c r="R100" s="97">
        <f t="shared" si="3"/>
        <v>3330</v>
      </c>
      <c r="S100" s="22"/>
    </row>
    <row r="101" spans="1:19" ht="18">
      <c r="A101" s="87" t="s">
        <v>133</v>
      </c>
      <c r="B101" s="82"/>
      <c r="C101" s="77" t="s">
        <v>53</v>
      </c>
      <c r="D101" s="84" t="s">
        <v>147</v>
      </c>
      <c r="E101" s="74"/>
      <c r="F101" s="35"/>
      <c r="G101" s="35"/>
      <c r="H101" s="30"/>
      <c r="I101" s="35"/>
      <c r="J101" s="35"/>
      <c r="K101" s="35"/>
      <c r="L101" s="36"/>
      <c r="M101" s="37"/>
      <c r="N101" s="91">
        <f>E101+F101+G101+H101+I101+J101+K101+L101+M101</f>
        <v>0</v>
      </c>
      <c r="O101" s="92">
        <f t="shared" si="4"/>
        <v>31.25</v>
      </c>
      <c r="P101" s="96">
        <v>2500</v>
      </c>
      <c r="Q101" s="94">
        <f>N101*P101</f>
        <v>0</v>
      </c>
      <c r="R101" s="97">
        <f t="shared" si="3"/>
        <v>4500</v>
      </c>
      <c r="S101" s="22"/>
    </row>
    <row r="102" spans="1:19" ht="18">
      <c r="A102" s="87" t="s">
        <v>134</v>
      </c>
      <c r="B102" s="82"/>
      <c r="C102" s="77" t="s">
        <v>53</v>
      </c>
      <c r="D102" s="84" t="s">
        <v>147</v>
      </c>
      <c r="E102" s="74"/>
      <c r="F102" s="35"/>
      <c r="G102" s="35"/>
      <c r="H102" s="30"/>
      <c r="I102" s="35"/>
      <c r="J102" s="35"/>
      <c r="K102" s="35"/>
      <c r="L102" s="36"/>
      <c r="M102" s="37"/>
      <c r="N102" s="91">
        <f>E102+F102+G102+H102+I102+J102+K102+L102+M102</f>
        <v>0</v>
      </c>
      <c r="O102" s="92">
        <f t="shared" si="4"/>
        <v>31.25</v>
      </c>
      <c r="P102" s="96">
        <v>2500</v>
      </c>
      <c r="Q102" s="94">
        <f>N102*P102</f>
        <v>0</v>
      </c>
      <c r="R102" s="97">
        <f t="shared" si="3"/>
        <v>4500</v>
      </c>
      <c r="S102" s="22"/>
    </row>
    <row r="103" spans="1:19" ht="18">
      <c r="A103" s="87" t="s">
        <v>135</v>
      </c>
      <c r="B103" s="82"/>
      <c r="C103" s="77" t="s">
        <v>43</v>
      </c>
      <c r="D103" s="84" t="s">
        <v>147</v>
      </c>
      <c r="E103" s="74"/>
      <c r="F103" s="35"/>
      <c r="G103" s="35"/>
      <c r="H103" s="30"/>
      <c r="I103" s="35"/>
      <c r="J103" s="35"/>
      <c r="K103" s="35"/>
      <c r="L103" s="36"/>
      <c r="M103" s="37"/>
      <c r="N103" s="91">
        <f>E103+F103+G103+H103+I103+J103+K103+L103+M103</f>
        <v>0</v>
      </c>
      <c r="O103" s="92">
        <f t="shared" si="4"/>
        <v>25</v>
      </c>
      <c r="P103" s="96">
        <v>2000</v>
      </c>
      <c r="Q103" s="94">
        <f>N103*P103</f>
        <v>0</v>
      </c>
      <c r="R103" s="97">
        <f t="shared" si="3"/>
        <v>3600</v>
      </c>
      <c r="S103" s="22"/>
    </row>
    <row r="104" spans="1:19" ht="18">
      <c r="A104" s="87" t="s">
        <v>136</v>
      </c>
      <c r="B104" s="82"/>
      <c r="C104" s="77" t="s">
        <v>53</v>
      </c>
      <c r="D104" s="84" t="s">
        <v>147</v>
      </c>
      <c r="E104" s="74"/>
      <c r="F104" s="35"/>
      <c r="G104" s="35"/>
      <c r="H104" s="30"/>
      <c r="I104" s="35"/>
      <c r="J104" s="35"/>
      <c r="K104" s="35"/>
      <c r="L104" s="36"/>
      <c r="M104" s="37"/>
      <c r="N104" s="91">
        <f>E104+F104+G104+H104+I104+J104+K104+L104+M104</f>
        <v>0</v>
      </c>
      <c r="O104" s="92">
        <f t="shared" si="4"/>
        <v>31.25</v>
      </c>
      <c r="P104" s="96">
        <v>2500</v>
      </c>
      <c r="Q104" s="94">
        <f>N104*P104</f>
        <v>0</v>
      </c>
      <c r="R104" s="97">
        <f t="shared" si="3"/>
        <v>4500</v>
      </c>
      <c r="S104" s="22"/>
    </row>
    <row r="105" spans="1:19" ht="18">
      <c r="A105" s="87" t="s">
        <v>137</v>
      </c>
      <c r="B105" s="82"/>
      <c r="C105" s="77" t="s">
        <v>138</v>
      </c>
      <c r="D105" s="84" t="s">
        <v>147</v>
      </c>
      <c r="E105" s="74"/>
      <c r="F105" s="35"/>
      <c r="G105" s="35"/>
      <c r="H105" s="30"/>
      <c r="I105" s="35"/>
      <c r="J105" s="35"/>
      <c r="K105" s="35"/>
      <c r="L105" s="36"/>
      <c r="M105" s="37"/>
      <c r="N105" s="91">
        <f>E105+F105+G105+H105+I105+J105+K105+L105+M105</f>
        <v>0</v>
      </c>
      <c r="O105" s="92">
        <f t="shared" si="4"/>
        <v>34.25</v>
      </c>
      <c r="P105" s="96">
        <v>2740</v>
      </c>
      <c r="Q105" s="94">
        <f>N105*P105</f>
        <v>0</v>
      </c>
      <c r="R105" s="97">
        <f aca="true" t="shared" si="5" ref="R105:R133">P105*1.8</f>
        <v>4932</v>
      </c>
      <c r="S105" s="22"/>
    </row>
    <row r="106" spans="1:19" ht="18">
      <c r="A106" s="87" t="s">
        <v>139</v>
      </c>
      <c r="B106" s="82"/>
      <c r="C106" s="77" t="s">
        <v>127</v>
      </c>
      <c r="D106" s="84" t="s">
        <v>147</v>
      </c>
      <c r="E106" s="74"/>
      <c r="F106" s="35"/>
      <c r="G106" s="35"/>
      <c r="H106" s="30"/>
      <c r="I106" s="35"/>
      <c r="J106" s="35"/>
      <c r="K106" s="35"/>
      <c r="L106" s="36"/>
      <c r="M106" s="37"/>
      <c r="N106" s="91">
        <f>E106+F106+G106+H106+I106+J106+K106+L106+M106</f>
        <v>0</v>
      </c>
      <c r="O106" s="92">
        <f t="shared" si="4"/>
        <v>30.75</v>
      </c>
      <c r="P106" s="96">
        <v>2460</v>
      </c>
      <c r="Q106" s="94">
        <f>N106*P106</f>
        <v>0</v>
      </c>
      <c r="R106" s="97">
        <f t="shared" si="5"/>
        <v>4428</v>
      </c>
      <c r="S106" s="22"/>
    </row>
    <row r="107" spans="1:19" ht="18">
      <c r="A107" s="87" t="s">
        <v>140</v>
      </c>
      <c r="B107" s="82"/>
      <c r="C107" s="77" t="s">
        <v>127</v>
      </c>
      <c r="D107" s="84" t="s">
        <v>147</v>
      </c>
      <c r="E107" s="74"/>
      <c r="F107" s="35"/>
      <c r="G107" s="35"/>
      <c r="H107" s="30"/>
      <c r="I107" s="35"/>
      <c r="J107" s="35"/>
      <c r="K107" s="35"/>
      <c r="L107" s="36"/>
      <c r="M107" s="37"/>
      <c r="N107" s="91">
        <f>E107+F107+G107+H107+I107+J107+K107+L107+M107</f>
        <v>0</v>
      </c>
      <c r="O107" s="92">
        <f t="shared" si="4"/>
        <v>30.75</v>
      </c>
      <c r="P107" s="96">
        <v>2460</v>
      </c>
      <c r="Q107" s="94">
        <f>N107*P107</f>
        <v>0</v>
      </c>
      <c r="R107" s="97">
        <f t="shared" si="5"/>
        <v>4428</v>
      </c>
      <c r="S107" s="22"/>
    </row>
    <row r="108" spans="1:19" ht="18">
      <c r="A108" s="87" t="s">
        <v>141</v>
      </c>
      <c r="B108" s="82"/>
      <c r="C108" s="77" t="s">
        <v>19</v>
      </c>
      <c r="D108" s="84" t="s">
        <v>147</v>
      </c>
      <c r="E108" s="74"/>
      <c r="F108" s="35"/>
      <c r="G108" s="35"/>
      <c r="H108" s="30"/>
      <c r="I108" s="35"/>
      <c r="J108" s="35"/>
      <c r="K108" s="35"/>
      <c r="L108" s="36"/>
      <c r="M108" s="37"/>
      <c r="N108" s="91">
        <f>E108+F108+G108+H108+I108+J108+K108+L108+M108</f>
        <v>0</v>
      </c>
      <c r="O108" s="92">
        <f t="shared" si="4"/>
        <v>31.5</v>
      </c>
      <c r="P108" s="96">
        <v>2520</v>
      </c>
      <c r="Q108" s="94">
        <f>N108*P108</f>
        <v>0</v>
      </c>
      <c r="R108" s="97">
        <f t="shared" si="5"/>
        <v>4536</v>
      </c>
      <c r="S108" s="22"/>
    </row>
    <row r="109" spans="1:19" ht="18">
      <c r="A109" s="87" t="s">
        <v>142</v>
      </c>
      <c r="B109" s="82"/>
      <c r="C109" s="77" t="s">
        <v>44</v>
      </c>
      <c r="D109" s="84" t="s">
        <v>147</v>
      </c>
      <c r="E109" s="74"/>
      <c r="F109" s="35"/>
      <c r="G109" s="35"/>
      <c r="H109" s="30"/>
      <c r="I109" s="35"/>
      <c r="J109" s="35"/>
      <c r="K109" s="35"/>
      <c r="L109" s="36"/>
      <c r="M109" s="37"/>
      <c r="N109" s="91">
        <f>E109+F109+G109+H109+I109+J109+K109+L109+M109</f>
        <v>0</v>
      </c>
      <c r="O109" s="92">
        <f t="shared" si="4"/>
        <v>20.25</v>
      </c>
      <c r="P109" s="96">
        <v>1620</v>
      </c>
      <c r="Q109" s="94">
        <f>N109*P109</f>
        <v>0</v>
      </c>
      <c r="R109" s="97">
        <f t="shared" si="5"/>
        <v>2916</v>
      </c>
      <c r="S109" s="22"/>
    </row>
    <row r="110" spans="1:19" ht="18">
      <c r="A110" s="87" t="s">
        <v>143</v>
      </c>
      <c r="B110" s="82"/>
      <c r="C110" s="77" t="s">
        <v>44</v>
      </c>
      <c r="D110" s="84" t="s">
        <v>147</v>
      </c>
      <c r="E110" s="74"/>
      <c r="F110" s="35"/>
      <c r="G110" s="35"/>
      <c r="H110" s="30"/>
      <c r="I110" s="35"/>
      <c r="J110" s="35"/>
      <c r="K110" s="35"/>
      <c r="L110" s="36"/>
      <c r="M110" s="37"/>
      <c r="N110" s="91">
        <f>E110+F110+G110+H110+I110+J110+K110+L110+M110</f>
        <v>0</v>
      </c>
      <c r="O110" s="92">
        <f t="shared" si="4"/>
        <v>20.25</v>
      </c>
      <c r="P110" s="96">
        <v>1620</v>
      </c>
      <c r="Q110" s="94">
        <f>N110*P110</f>
        <v>0</v>
      </c>
      <c r="R110" s="97">
        <f t="shared" si="5"/>
        <v>2916</v>
      </c>
      <c r="S110" s="22"/>
    </row>
    <row r="111" spans="1:19" ht="18">
      <c r="A111" s="87" t="s">
        <v>144</v>
      </c>
      <c r="B111" s="82"/>
      <c r="C111" s="77" t="s">
        <v>44</v>
      </c>
      <c r="D111" s="84" t="s">
        <v>147</v>
      </c>
      <c r="E111" s="74"/>
      <c r="F111" s="35"/>
      <c r="G111" s="35"/>
      <c r="H111" s="30"/>
      <c r="I111" s="35"/>
      <c r="J111" s="35"/>
      <c r="K111" s="35"/>
      <c r="L111" s="36"/>
      <c r="M111" s="37"/>
      <c r="N111" s="91">
        <f>E111+F111+G111+H111+I111+J111+K111+L111+M111</f>
        <v>0</v>
      </c>
      <c r="O111" s="92">
        <f t="shared" si="4"/>
        <v>20.25</v>
      </c>
      <c r="P111" s="96">
        <v>1620</v>
      </c>
      <c r="Q111" s="94">
        <f>N111*P111</f>
        <v>0</v>
      </c>
      <c r="R111" s="97">
        <f t="shared" si="5"/>
        <v>2916</v>
      </c>
      <c r="S111" s="22"/>
    </row>
    <row r="112" spans="1:19" ht="18">
      <c r="A112" s="87" t="s">
        <v>145</v>
      </c>
      <c r="B112" s="82"/>
      <c r="C112" s="77" t="s">
        <v>44</v>
      </c>
      <c r="D112" s="84" t="s">
        <v>147</v>
      </c>
      <c r="E112" s="83"/>
      <c r="F112" s="40"/>
      <c r="G112" s="40"/>
      <c r="H112" s="30"/>
      <c r="I112" s="40"/>
      <c r="J112" s="40"/>
      <c r="K112" s="40"/>
      <c r="L112" s="41"/>
      <c r="M112" s="42"/>
      <c r="N112" s="91">
        <f>E112+F112+G112+H112+I112+J112+K112+L112+M112</f>
        <v>0</v>
      </c>
      <c r="O112" s="92">
        <f t="shared" si="4"/>
        <v>20.25</v>
      </c>
      <c r="P112" s="96">
        <v>1620</v>
      </c>
      <c r="Q112" s="94">
        <f>N112*P112</f>
        <v>0</v>
      </c>
      <c r="R112" s="97">
        <f t="shared" si="5"/>
        <v>2916</v>
      </c>
      <c r="S112" s="22"/>
    </row>
    <row r="113" spans="1:19" ht="18">
      <c r="A113" s="87" t="s">
        <v>146</v>
      </c>
      <c r="B113" s="82"/>
      <c r="C113" s="77" t="s">
        <v>44</v>
      </c>
      <c r="D113" s="84" t="s">
        <v>147</v>
      </c>
      <c r="E113" s="83"/>
      <c r="F113" s="40"/>
      <c r="G113" s="40"/>
      <c r="H113" s="30"/>
      <c r="I113" s="40"/>
      <c r="J113" s="40"/>
      <c r="K113" s="40"/>
      <c r="L113" s="41"/>
      <c r="M113" s="42"/>
      <c r="N113" s="91">
        <f>E113+F113+G113+H113+I113+J113+K113+L113+M113</f>
        <v>0</v>
      </c>
      <c r="O113" s="92">
        <f t="shared" si="4"/>
        <v>20.25</v>
      </c>
      <c r="P113" s="96">
        <v>1620</v>
      </c>
      <c r="Q113" s="94">
        <f>N113*P113</f>
        <v>0</v>
      </c>
      <c r="R113" s="97">
        <f t="shared" si="5"/>
        <v>2916</v>
      </c>
      <c r="S113" s="22"/>
    </row>
    <row r="114" spans="1:19" ht="18">
      <c r="A114" s="87" t="s">
        <v>148</v>
      </c>
      <c r="B114" s="82"/>
      <c r="C114" s="77" t="s">
        <v>125</v>
      </c>
      <c r="D114" s="84" t="s">
        <v>149</v>
      </c>
      <c r="E114" s="83"/>
      <c r="F114" s="40"/>
      <c r="G114" s="40"/>
      <c r="H114" s="30"/>
      <c r="I114" s="40"/>
      <c r="J114" s="40"/>
      <c r="K114" s="40"/>
      <c r="L114" s="41"/>
      <c r="M114" s="42"/>
      <c r="N114" s="91">
        <f>E114+F114+G114+H114+I114+J114+K114+L114+M114</f>
        <v>0</v>
      </c>
      <c r="O114" s="92">
        <f t="shared" si="4"/>
        <v>14.375</v>
      </c>
      <c r="P114" s="96">
        <v>1150</v>
      </c>
      <c r="Q114" s="94">
        <f>N114*P114</f>
        <v>0</v>
      </c>
      <c r="R114" s="97">
        <f t="shared" si="5"/>
        <v>2070</v>
      </c>
      <c r="S114" s="22"/>
    </row>
    <row r="115" spans="1:19" ht="18">
      <c r="A115" s="87"/>
      <c r="B115" s="82"/>
      <c r="C115" s="77"/>
      <c r="D115" s="84"/>
      <c r="E115" s="83"/>
      <c r="F115" s="40"/>
      <c r="G115" s="40"/>
      <c r="H115" s="30"/>
      <c r="I115" s="40"/>
      <c r="J115" s="40"/>
      <c r="K115" s="40"/>
      <c r="L115" s="41"/>
      <c r="M115" s="42"/>
      <c r="N115" s="91">
        <f>E115+F115+G115+H115+I115+J115+K115+L115+M115</f>
        <v>0</v>
      </c>
      <c r="O115" s="91"/>
      <c r="P115" s="96"/>
      <c r="Q115" s="94">
        <f>N115*P115</f>
        <v>0</v>
      </c>
      <c r="R115" s="97">
        <f t="shared" si="5"/>
        <v>0</v>
      </c>
      <c r="S115" s="22"/>
    </row>
    <row r="116" spans="1:19" ht="18.75">
      <c r="A116" s="88"/>
      <c r="B116" s="81"/>
      <c r="C116" s="80"/>
      <c r="D116" s="85"/>
      <c r="E116" s="40"/>
      <c r="F116" s="40"/>
      <c r="G116" s="40"/>
      <c r="H116" s="30"/>
      <c r="I116" s="40"/>
      <c r="J116" s="40"/>
      <c r="K116" s="40"/>
      <c r="L116" s="41"/>
      <c r="M116" s="42"/>
      <c r="N116" s="91">
        <f>E116+F116+G116+H116+I116+J116+K116+L116+M116</f>
        <v>0</v>
      </c>
      <c r="O116" s="91"/>
      <c r="P116" s="96"/>
      <c r="Q116" s="94">
        <f>N116*P116</f>
        <v>0</v>
      </c>
      <c r="R116" s="97">
        <f t="shared" si="5"/>
        <v>0</v>
      </c>
      <c r="S116" s="22"/>
    </row>
    <row r="117" spans="1:19" ht="18.75">
      <c r="A117" s="89"/>
      <c r="B117" s="39"/>
      <c r="C117" s="33"/>
      <c r="D117" s="86"/>
      <c r="E117" s="40"/>
      <c r="F117" s="40"/>
      <c r="G117" s="40"/>
      <c r="H117" s="30"/>
      <c r="I117" s="40"/>
      <c r="J117" s="40"/>
      <c r="K117" s="40"/>
      <c r="L117" s="41"/>
      <c r="M117" s="42"/>
      <c r="N117" s="91">
        <f>E117+F117+G117+H117+I117+J117+K117+L117+M117</f>
        <v>0</v>
      </c>
      <c r="O117" s="91"/>
      <c r="P117" s="96"/>
      <c r="Q117" s="94">
        <f>N117*P117</f>
        <v>0</v>
      </c>
      <c r="R117" s="97">
        <f t="shared" si="5"/>
        <v>0</v>
      </c>
      <c r="S117" s="22"/>
    </row>
    <row r="118" spans="1:19" ht="18.75">
      <c r="A118" s="89"/>
      <c r="B118" s="39"/>
      <c r="C118" s="33"/>
      <c r="D118" s="86"/>
      <c r="E118" s="40"/>
      <c r="F118" s="40"/>
      <c r="G118" s="40"/>
      <c r="H118" s="30"/>
      <c r="I118" s="40"/>
      <c r="J118" s="40"/>
      <c r="K118" s="40"/>
      <c r="L118" s="41"/>
      <c r="M118" s="42"/>
      <c r="N118" s="91">
        <f>E118+F118+G118+H118+I118+J118+K118+L118+M118</f>
        <v>0</v>
      </c>
      <c r="O118" s="91"/>
      <c r="P118" s="96"/>
      <c r="Q118" s="94">
        <f>N118*P118</f>
        <v>0</v>
      </c>
      <c r="R118" s="97">
        <f t="shared" si="5"/>
        <v>0</v>
      </c>
      <c r="S118" s="22"/>
    </row>
    <row r="119" spans="1:19" ht="18.75">
      <c r="A119" s="89"/>
      <c r="B119" s="39"/>
      <c r="C119" s="33"/>
      <c r="D119" s="86"/>
      <c r="E119" s="40"/>
      <c r="F119" s="40"/>
      <c r="G119" s="40"/>
      <c r="H119" s="30"/>
      <c r="I119" s="40"/>
      <c r="J119" s="40"/>
      <c r="K119" s="40"/>
      <c r="L119" s="41"/>
      <c r="M119" s="42"/>
      <c r="N119" s="91">
        <f>E119+F119+G119+H119+I119+J119+K119+L119+M119</f>
        <v>0</v>
      </c>
      <c r="O119" s="91"/>
      <c r="P119" s="96"/>
      <c r="Q119" s="94">
        <f>N119*P119</f>
        <v>0</v>
      </c>
      <c r="R119" s="97">
        <f t="shared" si="5"/>
        <v>0</v>
      </c>
      <c r="S119" s="22"/>
    </row>
    <row r="120" spans="1:19" ht="18.75">
      <c r="A120" s="89"/>
      <c r="B120" s="39"/>
      <c r="C120" s="33"/>
      <c r="D120" s="86"/>
      <c r="E120" s="40"/>
      <c r="F120" s="40"/>
      <c r="G120" s="40"/>
      <c r="H120" s="30"/>
      <c r="I120" s="40"/>
      <c r="J120" s="40"/>
      <c r="K120" s="40"/>
      <c r="L120" s="41"/>
      <c r="M120" s="42"/>
      <c r="N120" s="91">
        <f>E120+F120+G120+H120+I120+J120+K120+L120+M120</f>
        <v>0</v>
      </c>
      <c r="O120" s="91"/>
      <c r="P120" s="96"/>
      <c r="Q120" s="94">
        <f>N120*P120</f>
        <v>0</v>
      </c>
      <c r="R120" s="97">
        <f t="shared" si="5"/>
        <v>0</v>
      </c>
      <c r="S120" s="22"/>
    </row>
    <row r="121" spans="1:19" ht="18.75">
      <c r="A121" s="89"/>
      <c r="B121" s="39"/>
      <c r="C121" s="33"/>
      <c r="D121" s="86"/>
      <c r="E121" s="40"/>
      <c r="F121" s="40"/>
      <c r="G121" s="40"/>
      <c r="H121" s="30"/>
      <c r="I121" s="40"/>
      <c r="J121" s="40"/>
      <c r="K121" s="40"/>
      <c r="L121" s="41"/>
      <c r="M121" s="42"/>
      <c r="N121" s="91">
        <f>E121+F121+G121+H121+I121+J121+K121+L121+M121</f>
        <v>0</v>
      </c>
      <c r="O121" s="91"/>
      <c r="P121" s="96"/>
      <c r="Q121" s="94">
        <f>N121*P121</f>
        <v>0</v>
      </c>
      <c r="R121" s="97">
        <f t="shared" si="5"/>
        <v>0</v>
      </c>
      <c r="S121" s="22"/>
    </row>
    <row r="122" spans="1:19" ht="18.75">
      <c r="A122" s="89"/>
      <c r="B122" s="39"/>
      <c r="C122" s="33"/>
      <c r="D122" s="86"/>
      <c r="E122" s="40"/>
      <c r="F122" s="40"/>
      <c r="G122" s="40"/>
      <c r="H122" s="30"/>
      <c r="I122" s="40"/>
      <c r="J122" s="40"/>
      <c r="K122" s="40"/>
      <c r="L122" s="41"/>
      <c r="M122" s="42"/>
      <c r="N122" s="91">
        <f>E122+F122+G122+H122+I122+J122+K122+L122+M122</f>
        <v>0</v>
      </c>
      <c r="O122" s="91"/>
      <c r="P122" s="96"/>
      <c r="Q122" s="94">
        <f>N122*P122</f>
        <v>0</v>
      </c>
      <c r="R122" s="97">
        <f t="shared" si="5"/>
        <v>0</v>
      </c>
      <c r="S122" s="22"/>
    </row>
    <row r="123" spans="1:19" ht="18.75">
      <c r="A123" s="89"/>
      <c r="B123" s="39"/>
      <c r="C123" s="33"/>
      <c r="D123" s="86"/>
      <c r="E123" s="40"/>
      <c r="F123" s="40"/>
      <c r="G123" s="40"/>
      <c r="H123" s="30"/>
      <c r="I123" s="40"/>
      <c r="J123" s="40"/>
      <c r="K123" s="40"/>
      <c r="L123" s="41"/>
      <c r="M123" s="42"/>
      <c r="N123" s="91">
        <f>E123+F123+G123+H123+I123+J123+K123+L123+M123</f>
        <v>0</v>
      </c>
      <c r="O123" s="91"/>
      <c r="P123" s="96"/>
      <c r="Q123" s="94">
        <f>N123*P123</f>
        <v>0</v>
      </c>
      <c r="R123" s="97">
        <f t="shared" si="5"/>
        <v>0</v>
      </c>
      <c r="S123" s="22"/>
    </row>
    <row r="124" spans="1:19" ht="18.75">
      <c r="A124" s="89"/>
      <c r="B124" s="39"/>
      <c r="C124" s="33"/>
      <c r="D124" s="86"/>
      <c r="E124" s="40"/>
      <c r="F124" s="40"/>
      <c r="G124" s="40"/>
      <c r="H124" s="30"/>
      <c r="I124" s="40"/>
      <c r="J124" s="40"/>
      <c r="K124" s="40"/>
      <c r="L124" s="41"/>
      <c r="M124" s="42"/>
      <c r="N124" s="91">
        <f>E124+F124+G124+H124+I124+J124+K124+L124+M124</f>
        <v>0</v>
      </c>
      <c r="O124" s="91"/>
      <c r="P124" s="96"/>
      <c r="Q124" s="94">
        <f>N124*P124</f>
        <v>0</v>
      </c>
      <c r="R124" s="97">
        <f t="shared" si="5"/>
        <v>0</v>
      </c>
      <c r="S124" s="22"/>
    </row>
    <row r="125" spans="1:19" ht="18.75">
      <c r="A125" s="89"/>
      <c r="B125" s="39"/>
      <c r="C125" s="33"/>
      <c r="D125" s="86"/>
      <c r="E125" s="40"/>
      <c r="F125" s="40"/>
      <c r="G125" s="40"/>
      <c r="H125" s="30"/>
      <c r="I125" s="40"/>
      <c r="J125" s="40"/>
      <c r="K125" s="40"/>
      <c r="L125" s="41"/>
      <c r="M125" s="42"/>
      <c r="N125" s="91">
        <f>E125+F125+G125+H125+I125+J125+K125+L125+M125</f>
        <v>0</v>
      </c>
      <c r="O125" s="91"/>
      <c r="P125" s="96"/>
      <c r="Q125" s="94">
        <f>N125*P125</f>
        <v>0</v>
      </c>
      <c r="R125" s="97">
        <f t="shared" si="5"/>
        <v>0</v>
      </c>
      <c r="S125" s="22"/>
    </row>
    <row r="126" spans="1:19" ht="18.75">
      <c r="A126" s="89"/>
      <c r="B126" s="39"/>
      <c r="C126" s="33"/>
      <c r="D126" s="86"/>
      <c r="E126" s="40"/>
      <c r="F126" s="40"/>
      <c r="G126" s="40"/>
      <c r="H126" s="30"/>
      <c r="I126" s="40"/>
      <c r="J126" s="40"/>
      <c r="K126" s="40"/>
      <c r="L126" s="41"/>
      <c r="M126" s="42"/>
      <c r="N126" s="91">
        <f>E126+F126+G126+H126+I126+J126+K126+L126+M126</f>
        <v>0</v>
      </c>
      <c r="O126" s="91"/>
      <c r="P126" s="96"/>
      <c r="Q126" s="94">
        <f>N126*P126</f>
        <v>0</v>
      </c>
      <c r="R126" s="97">
        <f t="shared" si="5"/>
        <v>0</v>
      </c>
      <c r="S126" s="22"/>
    </row>
    <row r="127" spans="1:19" ht="18.75">
      <c r="A127" s="89"/>
      <c r="B127" s="39"/>
      <c r="C127" s="33"/>
      <c r="D127" s="86"/>
      <c r="E127" s="40"/>
      <c r="F127" s="40"/>
      <c r="G127" s="40"/>
      <c r="H127" s="30"/>
      <c r="I127" s="40"/>
      <c r="J127" s="40"/>
      <c r="K127" s="40"/>
      <c r="L127" s="41"/>
      <c r="M127" s="42"/>
      <c r="N127" s="91">
        <f>E127+F127+G127+H127+I127+J127+K127+L127+M127</f>
        <v>0</v>
      </c>
      <c r="O127" s="91"/>
      <c r="P127" s="96"/>
      <c r="Q127" s="94">
        <f>N127*P127</f>
        <v>0</v>
      </c>
      <c r="R127" s="97">
        <f t="shared" si="5"/>
        <v>0</v>
      </c>
      <c r="S127" s="22"/>
    </row>
    <row r="128" spans="1:19" ht="18.75">
      <c r="A128" s="89"/>
      <c r="B128" s="43"/>
      <c r="C128" s="33"/>
      <c r="D128" s="86"/>
      <c r="E128" s="35"/>
      <c r="F128" s="35"/>
      <c r="G128" s="35"/>
      <c r="H128" s="30"/>
      <c r="I128" s="35"/>
      <c r="J128" s="35"/>
      <c r="K128" s="35"/>
      <c r="L128" s="36"/>
      <c r="M128" s="37"/>
      <c r="N128" s="91">
        <f>E128+F128+G128+H128+I128+J128+K128+L128+M128</f>
        <v>0</v>
      </c>
      <c r="O128" s="91"/>
      <c r="P128" s="96"/>
      <c r="Q128" s="94">
        <f>N128*P128</f>
        <v>0</v>
      </c>
      <c r="R128" s="97">
        <f t="shared" si="5"/>
        <v>0</v>
      </c>
      <c r="S128" s="22"/>
    </row>
    <row r="129" spans="1:19" ht="18.75">
      <c r="A129" s="89"/>
      <c r="B129" s="44"/>
      <c r="C129" s="33"/>
      <c r="D129" s="86"/>
      <c r="E129" s="35"/>
      <c r="F129" s="35"/>
      <c r="G129" s="35"/>
      <c r="H129" s="30"/>
      <c r="I129" s="35"/>
      <c r="J129" s="35"/>
      <c r="K129" s="35"/>
      <c r="L129" s="36"/>
      <c r="M129" s="37"/>
      <c r="N129" s="91">
        <f>E129+F129+G129+H129+I129+J129+K129+L129+M129</f>
        <v>0</v>
      </c>
      <c r="O129" s="91"/>
      <c r="P129" s="96"/>
      <c r="Q129" s="94">
        <f>N129*P129</f>
        <v>0</v>
      </c>
      <c r="R129" s="97">
        <f t="shared" si="5"/>
        <v>0</v>
      </c>
      <c r="S129" s="22"/>
    </row>
    <row r="130" spans="1:19" ht="18.75">
      <c r="A130" s="89"/>
      <c r="B130" s="39"/>
      <c r="C130" s="38"/>
      <c r="D130" s="86"/>
      <c r="E130" s="35"/>
      <c r="F130" s="35"/>
      <c r="G130" s="35"/>
      <c r="H130" s="30"/>
      <c r="I130" s="35"/>
      <c r="J130" s="35"/>
      <c r="K130" s="35"/>
      <c r="L130" s="36"/>
      <c r="M130" s="37"/>
      <c r="N130" s="91">
        <f>E130+F130+G130+H130+I130+J130+K130+L130+M130</f>
        <v>0</v>
      </c>
      <c r="O130" s="91"/>
      <c r="P130" s="96"/>
      <c r="Q130" s="94">
        <f>N130*P130</f>
        <v>0</v>
      </c>
      <c r="R130" s="97">
        <f t="shared" si="5"/>
        <v>0</v>
      </c>
      <c r="S130" s="22"/>
    </row>
    <row r="131" spans="1:19" ht="18.75">
      <c r="A131" s="89"/>
      <c r="B131" s="39"/>
      <c r="C131" s="38"/>
      <c r="D131" s="86"/>
      <c r="E131" s="35"/>
      <c r="F131" s="35"/>
      <c r="G131" s="35"/>
      <c r="H131" s="30"/>
      <c r="I131" s="35"/>
      <c r="J131" s="35"/>
      <c r="K131" s="35"/>
      <c r="L131" s="36"/>
      <c r="M131" s="37"/>
      <c r="N131" s="91">
        <f>E131+F131+G131+H131+I131+J131+K131+L131+M131</f>
        <v>0</v>
      </c>
      <c r="O131" s="91"/>
      <c r="P131" s="96"/>
      <c r="Q131" s="94">
        <f>N131*P131</f>
        <v>0</v>
      </c>
      <c r="R131" s="97">
        <f t="shared" si="5"/>
        <v>0</v>
      </c>
      <c r="S131" s="22"/>
    </row>
    <row r="132" spans="1:19" ht="18.75">
      <c r="A132" s="89"/>
      <c r="B132" s="39"/>
      <c r="C132" s="45"/>
      <c r="D132" s="34"/>
      <c r="E132" s="35"/>
      <c r="F132" s="35"/>
      <c r="G132" s="35"/>
      <c r="H132" s="30"/>
      <c r="I132" s="35"/>
      <c r="J132" s="35"/>
      <c r="K132" s="35"/>
      <c r="L132" s="36"/>
      <c r="M132" s="37"/>
      <c r="N132" s="91">
        <f>E132+F132+G132+H132+I132+J132+K132+L132+M132</f>
        <v>0</v>
      </c>
      <c r="O132" s="91"/>
      <c r="P132" s="96"/>
      <c r="Q132" s="94">
        <f>N132*P132</f>
        <v>0</v>
      </c>
      <c r="R132" s="97">
        <f t="shared" si="5"/>
        <v>0</v>
      </c>
      <c r="S132" s="22"/>
    </row>
    <row r="133" spans="1:19" ht="19.5" thickBot="1">
      <c r="A133" s="90"/>
      <c r="B133" s="46"/>
      <c r="C133" s="47"/>
      <c r="D133" s="48"/>
      <c r="E133" s="40"/>
      <c r="F133" s="40"/>
      <c r="G133" s="40"/>
      <c r="H133" s="49"/>
      <c r="I133" s="40"/>
      <c r="J133" s="40"/>
      <c r="K133" s="40"/>
      <c r="L133" s="41"/>
      <c r="M133" s="42"/>
      <c r="N133" s="98">
        <f>E133+F133+G133+H133+I133+J133+K133+L133+M133</f>
        <v>0</v>
      </c>
      <c r="O133" s="98"/>
      <c r="P133" s="99"/>
      <c r="Q133" s="100">
        <f>N133*P133</f>
        <v>0</v>
      </c>
      <c r="R133" s="101">
        <f t="shared" si="5"/>
        <v>0</v>
      </c>
      <c r="S133" s="22"/>
    </row>
    <row r="134" spans="1:19" ht="28.5" customHeight="1" thickBot="1">
      <c r="A134" s="63" t="s">
        <v>7</v>
      </c>
      <c r="B134" s="64"/>
      <c r="C134" s="65"/>
      <c r="D134" s="64"/>
      <c r="E134" s="23">
        <f>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</f>
        <v>0</v>
      </c>
      <c r="F134" s="23">
        <f aca="true" t="shared" si="6" ref="F134:N134">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</f>
        <v>0</v>
      </c>
      <c r="G134" s="23">
        <f t="shared" si="6"/>
        <v>0</v>
      </c>
      <c r="H134" s="23">
        <f t="shared" si="6"/>
        <v>0</v>
      </c>
      <c r="I134" s="23">
        <f t="shared" si="6"/>
        <v>0</v>
      </c>
      <c r="J134" s="23">
        <f t="shared" si="6"/>
        <v>0</v>
      </c>
      <c r="K134" s="23">
        <f t="shared" si="6"/>
        <v>0</v>
      </c>
      <c r="L134" s="23">
        <f t="shared" si="6"/>
        <v>0</v>
      </c>
      <c r="M134" s="24">
        <f t="shared" si="6"/>
        <v>0</v>
      </c>
      <c r="N134" s="9">
        <f t="shared" si="6"/>
        <v>0</v>
      </c>
      <c r="O134" s="9"/>
      <c r="P134" s="25"/>
      <c r="Q134" s="26">
        <f>SUM(Q9:Q133)</f>
        <v>0</v>
      </c>
      <c r="R134" s="27"/>
      <c r="S134" s="22"/>
    </row>
    <row r="136" ht="12.75">
      <c r="B136" s="6"/>
    </row>
    <row r="137" ht="12.75">
      <c r="B137" s="6"/>
    </row>
    <row r="138" ht="12.75">
      <c r="B138" s="7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</sheetData>
  <sheetProtection selectLockedCells="1" selectUnlockedCells="1"/>
  <autoFilter ref="A8:S8"/>
  <mergeCells count="13">
    <mergeCell ref="A134:B134"/>
    <mergeCell ref="C134:D134"/>
    <mergeCell ref="N1:N2"/>
    <mergeCell ref="P1:Q2"/>
    <mergeCell ref="P4:P8"/>
    <mergeCell ref="R4:R8"/>
    <mergeCell ref="A4:A8"/>
    <mergeCell ref="B4:B8"/>
    <mergeCell ref="C4:C8"/>
    <mergeCell ref="D4:D8"/>
    <mergeCell ref="E4:M5"/>
    <mergeCell ref="N4:N8"/>
    <mergeCell ref="Q4:Q8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53" r:id="rId2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2015-01-13T07:28:23Z</cp:lastPrinted>
  <dcterms:modified xsi:type="dcterms:W3CDTF">2015-02-06T09:44:02Z</dcterms:modified>
  <cp:category/>
  <cp:version/>
  <cp:contentType/>
  <cp:contentStatus/>
</cp:coreProperties>
</file>