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000" windowHeight="6000" activeTab="0"/>
  </bookViews>
  <sheets>
    <sheet name="список по именам " sheetId="1" r:id="rId1"/>
    <sheet name="заявка для сайта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Владелец</author>
  </authors>
  <commentList>
    <comment ref="D34" authorId="0">
      <text>
        <r>
          <rPr>
            <b/>
            <sz val="8"/>
            <rFont val="Tahoma"/>
            <family val="2"/>
          </rPr>
          <t>в расчет брать 999, разница за Анин счет за
 доп.баночки</t>
        </r>
      </text>
    </comment>
  </commentList>
</comments>
</file>

<file path=xl/sharedStrings.xml><?xml version="1.0" encoding="utf-8"?>
<sst xmlns="http://schemas.openxmlformats.org/spreadsheetml/2006/main" count="135" uniqueCount="89">
  <si>
    <t>Ольга Андросова</t>
  </si>
  <si>
    <t>Severin JG 3519 Йогуртница</t>
  </si>
  <si>
    <t>Severin EZ 7401 Прибор для приготовления мороженого</t>
  </si>
  <si>
    <t>Феодора Ивановна</t>
  </si>
  <si>
    <t>олёся</t>
  </si>
  <si>
    <t>Severin BM 3990 Хлебопечь</t>
  </si>
  <si>
    <t>Severin JG 3516 Йогуртница</t>
  </si>
  <si>
    <t>Lepestok</t>
  </si>
  <si>
    <t>V@silis@067</t>
  </si>
  <si>
    <t>http://severin-shop.ru/kitchen/s_32/29/173</t>
  </si>
  <si>
    <t>Ворожея</t>
  </si>
  <si>
    <t>Severin SM 3727 Блендер</t>
  </si>
  <si>
    <t>Severin KA 4157 Кофеварка</t>
  </si>
  <si>
    <t>Severin CM 2198 Блинница</t>
  </si>
  <si>
    <t xml:space="preserve"> </t>
  </si>
  <si>
    <t>Аульчанка</t>
  </si>
  <si>
    <t>Severin BM 3992 Хлебопечь</t>
  </si>
  <si>
    <t>Severin CS 7976 Машинка для чистки тканей и трикотажа</t>
  </si>
  <si>
    <t>Наташа</t>
  </si>
  <si>
    <t>Severin KW 3667 Кухонные весы</t>
  </si>
  <si>
    <t>ник</t>
  </si>
  <si>
    <t>наименование</t>
  </si>
  <si>
    <t>ссылка</t>
  </si>
  <si>
    <t>цена на сайте</t>
  </si>
  <si>
    <t>доставка до ТК</t>
  </si>
  <si>
    <t>цена по накл.</t>
  </si>
  <si>
    <t>размеры</t>
  </si>
  <si>
    <t>доставка</t>
  </si>
  <si>
    <t>итого</t>
  </si>
  <si>
    <t>сдано</t>
  </si>
  <si>
    <t>долг -/переплата+</t>
  </si>
  <si>
    <t>доставка ТК</t>
  </si>
  <si>
    <t>% за перевод</t>
  </si>
  <si>
    <t xml:space="preserve">мама </t>
  </si>
  <si>
    <t>Severin KM 3872 Кофемолка</t>
  </si>
  <si>
    <t xml:space="preserve">Лариса </t>
  </si>
  <si>
    <t xml:space="preserve">итого </t>
  </si>
  <si>
    <t xml:space="preserve">http://severin-shop.ru/kitchen/s_4/10/668 </t>
  </si>
  <si>
    <t xml:space="preserve">http://severin-shop.ru/kitchen/s_37/55/572 </t>
  </si>
  <si>
    <t xml:space="preserve">http://severin-shop.ru/kitchen/s_4/10/135 </t>
  </si>
  <si>
    <t xml:space="preserve">http://severin-shop.ru/kitchen/s_28/25/626 </t>
  </si>
  <si>
    <t xml:space="preserve">http://severin-shop.ru/kitchen/s_13/16/944 </t>
  </si>
  <si>
    <t xml:space="preserve">http://severin-shop.ru/kitchen/s_5/11/670 </t>
  </si>
  <si>
    <t xml:space="preserve">http://severin-shop.ru/kitchen/s_28/25/627 </t>
  </si>
  <si>
    <t xml:space="preserve">http://severin-shop.ru/kitchen/s_32/29/173  </t>
  </si>
  <si>
    <t xml:space="preserve">http://severin-shop.ru/house/s_10/4/255 </t>
  </si>
  <si>
    <t xml:space="preserve">http://severin-shop.ru/kitchen/s_6/12/242 </t>
  </si>
  <si>
    <t xml:space="preserve">http://severin-shop.ru/kitchen/s_7/13/141 </t>
  </si>
  <si>
    <t>ВВ</t>
  </si>
  <si>
    <t>http://severin-shop.ru/kitchen/s_7/13/1048</t>
  </si>
  <si>
    <t>Severin KW 3669 Кухонные весы</t>
  </si>
  <si>
    <t>http://severin-shop.ru/kitchen/s_13/16/165</t>
  </si>
  <si>
    <t>Severin SM 3713 Блендер</t>
  </si>
  <si>
    <t>http://severin-shop.ru/kitchen/s_31/28/235</t>
  </si>
  <si>
    <t>Severin DK 1013 Плита электрическая</t>
  </si>
  <si>
    <t xml:space="preserve">Оля реф. </t>
  </si>
  <si>
    <t>ЕМ</t>
  </si>
  <si>
    <t xml:space="preserve">Severin JG 3516 Йогуртница </t>
  </si>
  <si>
    <t>Severin SA 2962 Сэндвичница/вафельница/жаровня</t>
  </si>
  <si>
    <t>Ann</t>
  </si>
  <si>
    <t>http://severin-shop.ru/kitchen/s_1/8/197</t>
  </si>
  <si>
    <t>Стоимость заказа: 33 588 р..</t>
  </si>
  <si>
    <t>Состав заказа:</t>
  </si>
  <si>
    <t> Severin EZ 7401 Прибор для приготовления мороженого - 1.00 шт.</t>
  </si>
  <si>
    <t>Severin DK 1013 Плита электрическая - 1.00 шт.</t>
  </si>
  <si>
    <t>Severin BM 3990 Хлебопечь - 1.00 шт.</t>
  </si>
  <si>
    <t>Severin BM 3992 Хлебопечь - 2.00 шт.</t>
  </si>
  <si>
    <t>Severin CM 2198 Блинница - 4.00 шт.</t>
  </si>
  <si>
    <t>Severin CS 7976 Машинка для чистки тканей и трикотажа - 1.00 шт.</t>
  </si>
  <si>
    <t>Severin JG 3516 Йогуртница - 2.00 шт.</t>
  </si>
  <si>
    <t>Severin JG 3519 Йогуртница - 2.00 шт.</t>
  </si>
  <si>
    <t>Severin KA 4157 Кофеварка - 1.00 шт.</t>
  </si>
  <si>
    <t>Severin KM 3872 Кофемолка - 1.00 шт.</t>
  </si>
  <si>
    <t>Severin KW 3667 Кухонные весы - 2.00 шт.</t>
  </si>
  <si>
    <t>Severin KW 3669 Кухонные весы - 1.00 шт.</t>
  </si>
  <si>
    <t>Severin SA 2962 Сэндвичница/вафельница/жаровня - 1.00 шт.</t>
  </si>
  <si>
    <t>Severin SM 3713 Блендер - 1.00 шт.</t>
  </si>
  <si>
    <t>Severin SM 3727 Блендер - 1.00 шт.</t>
  </si>
  <si>
    <t>Вы можете следить за выполнением своего заказа (на какой</t>
  </si>
  <si>
    <t>стадии выполнения он находится), войдя в Ваш персональный</t>
  </si>
  <si>
    <t>раздел сайта Severin-shop. Обратите внимание, что для входа</t>
  </si>
  <si>
    <t>в этот раздел Вам необходимо будет ввести логин и пароль</t>
  </si>
  <si>
    <t>пользователя сайта Severin-shop.</t>
  </si>
  <si>
    <t>Для того, чтобы аннулировать заказ, воспользуйтесь функцией</t>
  </si>
  <si>
    <t>отмены заказа, которая доступна в Вашем персональном</t>
  </si>
  <si>
    <t>разделе сайта Severin-shop.</t>
  </si>
  <si>
    <t>Пожалуйста, при обращении к администрации сайта Severin-shop</t>
  </si>
  <si>
    <t>ОБЯЗАТЕЛЬНО указывайте номер Вашего заказа - 7196.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</si>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</sst>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1"/>
      <color indexed="8"/>
      <name val="Calibri"/>
      <family val="2"/>
    </font>
    <font>
      <b/>
      <sz val="8"/>
      <name val="Tahoma"/>
      <family val="2"/>
    </font>
    <font>
      <sz val="10"/>
      <name val="Arial Cyr"/>
      <family val="0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Verdana"/>
      <family val="2"/>
    </font>
    <font>
      <sz val="7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2" borderId="11" xfId="0" applyFont="1" applyFill="1" applyBorder="1" applyAlignment="1">
      <alignment wrapText="1"/>
    </xf>
    <xf numFmtId="0" fontId="22" fillId="3" borderId="11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5" borderId="11" xfId="0" applyFont="1" applyFill="1" applyBorder="1" applyAlignment="1">
      <alignment wrapText="1"/>
    </xf>
    <xf numFmtId="0" fontId="22" fillId="8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0" fillId="23" borderId="0" xfId="0" applyFont="1" applyFill="1" applyBorder="1" applyAlignment="1">
      <alignment wrapText="1"/>
    </xf>
    <xf numFmtId="0" fontId="0" fillId="23" borderId="11" xfId="0" applyFont="1" applyFill="1" applyBorder="1" applyAlignment="1">
      <alignment wrapText="1"/>
    </xf>
    <xf numFmtId="0" fontId="0" fillId="6" borderId="11" xfId="0" applyFill="1" applyBorder="1" applyAlignment="1">
      <alignment wrapText="1"/>
    </xf>
    <xf numFmtId="0" fontId="0" fillId="9" borderId="11" xfId="0" applyFill="1" applyBorder="1" applyAlignment="1">
      <alignment wrapText="1"/>
    </xf>
    <xf numFmtId="0" fontId="0" fillId="6" borderId="11" xfId="0" applyFont="1" applyFill="1" applyBorder="1" applyAlignment="1">
      <alignment wrapText="1"/>
    </xf>
    <xf numFmtId="0" fontId="12" fillId="0" borderId="0" xfId="0" applyFont="1" applyAlignment="1">
      <alignment/>
    </xf>
    <xf numFmtId="0" fontId="22" fillId="2" borderId="12" xfId="0" applyFont="1" applyFill="1" applyBorder="1" applyAlignment="1">
      <alignment wrapText="1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3" borderId="14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4" xfId="0" applyFill="1" applyBorder="1" applyAlignment="1">
      <alignment/>
    </xf>
    <xf numFmtId="0" fontId="0" fillId="8" borderId="14" xfId="0" applyFill="1" applyBorder="1" applyAlignment="1">
      <alignment/>
    </xf>
    <xf numFmtId="0" fontId="0" fillId="7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4" xfId="0" applyFill="1" applyBorder="1" applyAlignment="1">
      <alignment/>
    </xf>
    <xf numFmtId="0" fontId="0" fillId="6" borderId="14" xfId="0" applyFill="1" applyBorder="1" applyAlignment="1">
      <alignment/>
    </xf>
    <xf numFmtId="0" fontId="0" fillId="9" borderId="14" xfId="0" applyFill="1" applyBorder="1" applyAlignment="1">
      <alignment/>
    </xf>
    <xf numFmtId="0" fontId="22" fillId="2" borderId="13" xfId="0" applyFont="1" applyFill="1" applyBorder="1" applyAlignment="1">
      <alignment wrapText="1"/>
    </xf>
    <xf numFmtId="0" fontId="22" fillId="2" borderId="14" xfId="0" applyFont="1" applyFill="1" applyBorder="1" applyAlignment="1">
      <alignment wrapText="1"/>
    </xf>
    <xf numFmtId="0" fontId="22" fillId="3" borderId="14" xfId="0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0" fillId="5" borderId="14" xfId="0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23" borderId="15" xfId="0" applyFill="1" applyBorder="1" applyAlignment="1">
      <alignment wrapText="1"/>
    </xf>
    <xf numFmtId="0" fontId="0" fillId="23" borderId="14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9" borderId="14" xfId="0" applyFill="1" applyBorder="1" applyAlignment="1">
      <alignment wrapText="1"/>
    </xf>
    <xf numFmtId="0" fontId="8" fillId="8" borderId="16" xfId="42" applyFill="1" applyBorder="1" applyAlignment="1" applyProtection="1">
      <alignment/>
      <protection/>
    </xf>
    <xf numFmtId="0" fontId="8" fillId="23" borderId="17" xfId="42" applyFill="1" applyBorder="1" applyAlignment="1" applyProtection="1">
      <alignment/>
      <protection/>
    </xf>
    <xf numFmtId="0" fontId="8" fillId="2" borderId="18" xfId="42" applyFill="1" applyBorder="1" applyAlignment="1" applyProtection="1">
      <alignment/>
      <protection/>
    </xf>
    <xf numFmtId="0" fontId="8" fillId="2" borderId="16" xfId="42" applyFill="1" applyBorder="1" applyAlignment="1" applyProtection="1">
      <alignment/>
      <protection/>
    </xf>
    <xf numFmtId="0" fontId="8" fillId="3" borderId="16" xfId="42" applyFill="1" applyBorder="1" applyAlignment="1" applyProtection="1">
      <alignment/>
      <protection/>
    </xf>
    <xf numFmtId="0" fontId="8" fillId="4" borderId="16" xfId="42" applyFill="1" applyBorder="1" applyAlignment="1" applyProtection="1">
      <alignment/>
      <protection/>
    </xf>
    <xf numFmtId="0" fontId="8" fillId="5" borderId="16" xfId="42" applyFill="1" applyBorder="1" applyAlignment="1" applyProtection="1">
      <alignment/>
      <protection/>
    </xf>
    <xf numFmtId="0" fontId="8" fillId="7" borderId="16" xfId="42" applyFill="1" applyBorder="1" applyAlignment="1" applyProtection="1">
      <alignment/>
      <protection/>
    </xf>
    <xf numFmtId="0" fontId="8" fillId="23" borderId="16" xfId="42" applyFill="1" applyBorder="1" applyAlignment="1" applyProtection="1">
      <alignment/>
      <protection/>
    </xf>
    <xf numFmtId="0" fontId="8" fillId="6" borderId="16" xfId="42" applyFill="1" applyBorder="1" applyAlignment="1" applyProtection="1">
      <alignment/>
      <protection/>
    </xf>
    <xf numFmtId="0" fontId="8" fillId="9" borderId="16" xfId="42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8" fillId="0" borderId="16" xfId="42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8" fillId="0" borderId="17" xfId="42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2" fillId="0" borderId="11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10" borderId="14" xfId="0" applyFill="1" applyBorder="1" applyAlignment="1">
      <alignment wrapText="1"/>
    </xf>
    <xf numFmtId="0" fontId="0" fillId="10" borderId="0" xfId="0" applyFont="1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8" fillId="10" borderId="15" xfId="42" applyFill="1" applyBorder="1" applyAlignment="1" applyProtection="1">
      <alignment/>
      <protection/>
    </xf>
    <xf numFmtId="0" fontId="0" fillId="10" borderId="15" xfId="0" applyFill="1" applyBorder="1" applyAlignment="1">
      <alignment/>
    </xf>
    <xf numFmtId="0" fontId="0" fillId="10" borderId="11" xfId="0" applyFont="1" applyFill="1" applyBorder="1" applyAlignment="1">
      <alignment wrapText="1"/>
    </xf>
    <xf numFmtId="0" fontId="8" fillId="10" borderId="14" xfId="42" applyFill="1" applyBorder="1" applyAlignment="1" applyProtection="1">
      <alignment/>
      <protection/>
    </xf>
    <xf numFmtId="0" fontId="0" fillId="10" borderId="14" xfId="0" applyFill="1" applyBorder="1" applyAlignment="1">
      <alignment/>
    </xf>
    <xf numFmtId="0" fontId="0" fillId="5" borderId="12" xfId="0" applyFont="1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8" fillId="5" borderId="18" xfId="42" applyFill="1" applyBorder="1" applyAlignment="1" applyProtection="1">
      <alignment/>
      <protection/>
    </xf>
    <xf numFmtId="0" fontId="0" fillId="5" borderId="13" xfId="0" applyFill="1" applyBorder="1" applyAlignment="1">
      <alignment/>
    </xf>
    <xf numFmtId="0" fontId="0" fillId="23" borderId="12" xfId="0" applyFont="1" applyFill="1" applyBorder="1" applyAlignment="1">
      <alignment wrapText="1"/>
    </xf>
    <xf numFmtId="0" fontId="0" fillId="23" borderId="13" xfId="0" applyFill="1" applyBorder="1" applyAlignment="1">
      <alignment wrapText="1"/>
    </xf>
    <xf numFmtId="0" fontId="8" fillId="23" borderId="18" xfId="42" applyFill="1" applyBorder="1" applyAlignment="1" applyProtection="1">
      <alignment/>
      <protection/>
    </xf>
    <xf numFmtId="0" fontId="0" fillId="23" borderId="13" xfId="0" applyFill="1" applyBorder="1" applyAlignment="1">
      <alignment/>
    </xf>
    <xf numFmtId="0" fontId="0" fillId="6" borderId="12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8" fillId="6" borderId="18" xfId="42" applyFill="1" applyBorder="1" applyAlignment="1" applyProtection="1">
      <alignment/>
      <protection/>
    </xf>
    <xf numFmtId="0" fontId="0" fillId="6" borderId="13" xfId="0" applyFill="1" applyBorder="1" applyAlignment="1">
      <alignment/>
    </xf>
    <xf numFmtId="0" fontId="0" fillId="10" borderId="12" xfId="0" applyFill="1" applyBorder="1" applyAlignment="1">
      <alignment wrapText="1"/>
    </xf>
    <xf numFmtId="0" fontId="0" fillId="10" borderId="13" xfId="0" applyFill="1" applyBorder="1" applyAlignment="1">
      <alignment wrapText="1"/>
    </xf>
    <xf numFmtId="0" fontId="8" fillId="10" borderId="13" xfId="42" applyFill="1" applyBorder="1" applyAlignment="1" applyProtection="1">
      <alignment/>
      <protection/>
    </xf>
    <xf numFmtId="0" fontId="0" fillId="10" borderId="13" xfId="0" applyFill="1" applyBorder="1" applyAlignment="1">
      <alignment/>
    </xf>
    <xf numFmtId="0" fontId="0" fillId="11" borderId="19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8" fillId="11" borderId="20" xfId="42" applyFill="1" applyBorder="1" applyAlignment="1" applyProtection="1">
      <alignment wrapText="1"/>
      <protection/>
    </xf>
    <xf numFmtId="0" fontId="0" fillId="11" borderId="10" xfId="0" applyFill="1" applyBorder="1" applyAlignment="1">
      <alignment/>
    </xf>
    <xf numFmtId="0" fontId="22" fillId="4" borderId="12" xfId="0" applyFont="1" applyFill="1" applyBorder="1" applyAlignment="1">
      <alignment/>
    </xf>
    <xf numFmtId="0" fontId="22" fillId="4" borderId="13" xfId="0" applyFont="1" applyFill="1" applyBorder="1" applyAlignment="1">
      <alignment/>
    </xf>
    <xf numFmtId="0" fontId="8" fillId="4" borderId="18" xfId="42" applyFill="1" applyBorder="1" applyAlignment="1" applyProtection="1">
      <alignment/>
      <protection/>
    </xf>
    <xf numFmtId="0" fontId="0" fillId="4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2" borderId="19" xfId="0" applyFill="1" applyBorder="1" applyAlignment="1">
      <alignment wrapText="1"/>
    </xf>
    <xf numFmtId="0" fontId="22" fillId="2" borderId="10" xfId="0" applyFont="1" applyFill="1" applyBorder="1" applyAlignment="1">
      <alignment wrapText="1"/>
    </xf>
    <xf numFmtId="0" fontId="8" fillId="2" borderId="21" xfId="42" applyFill="1" applyBorder="1" applyAlignment="1" applyProtection="1">
      <alignment/>
      <protection/>
    </xf>
    <xf numFmtId="0" fontId="0" fillId="2" borderId="10" xfId="0" applyFill="1" applyBorder="1" applyAlignment="1">
      <alignment horizontal="right"/>
    </xf>
    <xf numFmtId="0" fontId="8" fillId="0" borderId="22" xfId="42" applyFill="1" applyBorder="1" applyAlignment="1" applyProtection="1">
      <alignment/>
      <protection/>
    </xf>
    <xf numFmtId="0" fontId="0" fillId="0" borderId="1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8" fillId="0" borderId="19" xfId="42" applyFill="1" applyBorder="1" applyAlignment="1" applyProtection="1">
      <alignment wrapText="1"/>
      <protection/>
    </xf>
    <xf numFmtId="0" fontId="0" fillId="0" borderId="10" xfId="0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8" fillId="0" borderId="0" xfId="42" applyFill="1" applyBorder="1" applyAlignment="1" applyProtection="1">
      <alignment/>
      <protection/>
    </xf>
    <xf numFmtId="0" fontId="0" fillId="0" borderId="0" xfId="0" applyFill="1" applyBorder="1" applyAlignment="1">
      <alignment horizontal="right"/>
    </xf>
    <xf numFmtId="0" fontId="0" fillId="14" borderId="19" xfId="0" applyFill="1" applyBorder="1" applyAlignment="1">
      <alignment wrapText="1"/>
    </xf>
    <xf numFmtId="0" fontId="23" fillId="14" borderId="19" xfId="0" applyFont="1" applyFill="1" applyBorder="1" applyAlignment="1">
      <alignment/>
    </xf>
    <xf numFmtId="0" fontId="0" fillId="14" borderId="19" xfId="0" applyFill="1" applyBorder="1" applyAlignment="1">
      <alignment horizontal="right"/>
    </xf>
    <xf numFmtId="0" fontId="8" fillId="14" borderId="10" xfId="42" applyFill="1" applyBorder="1" applyAlignment="1" applyProtection="1">
      <alignment/>
      <protection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53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42" applyFont="1" applyAlignment="1" applyProtection="1">
      <alignment/>
      <protection/>
    </xf>
    <xf numFmtId="3" fontId="27" fillId="0" borderId="0" xfId="0" applyNumberFormat="1" applyFont="1" applyAlignment="1">
      <alignment/>
    </xf>
    <xf numFmtId="0" fontId="27" fillId="0" borderId="0" xfId="42" applyFont="1" applyAlignment="1" applyProtection="1">
      <alignment/>
      <protection/>
    </xf>
    <xf numFmtId="0" fontId="2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verin-shop.ru/kitchen/s_32/29/173" TargetMode="External" /><Relationship Id="rId2" Type="http://schemas.openxmlformats.org/officeDocument/2006/relationships/hyperlink" Target="http://severin-shop.ru/kitchen/s_32/29/173" TargetMode="External" /><Relationship Id="rId3" Type="http://schemas.openxmlformats.org/officeDocument/2006/relationships/hyperlink" Target="http://severin-shop.ru/kitchen/s_32/29/173" TargetMode="External" /><Relationship Id="rId4" Type="http://schemas.openxmlformats.org/officeDocument/2006/relationships/hyperlink" Target="http://severin-shop.ru/kitchen/s_4/10/668" TargetMode="External" /><Relationship Id="rId5" Type="http://schemas.openxmlformats.org/officeDocument/2006/relationships/hyperlink" Target="http://severin-shop.ru/kitchen/s_37/55/572" TargetMode="External" /><Relationship Id="rId6" Type="http://schemas.openxmlformats.org/officeDocument/2006/relationships/hyperlink" Target="http://severin-shop.ru/kitchen/s_4/10/135" TargetMode="External" /><Relationship Id="rId7" Type="http://schemas.openxmlformats.org/officeDocument/2006/relationships/hyperlink" Target="http://severin-shop.ru/kitchen/s_28/25/626" TargetMode="External" /><Relationship Id="rId8" Type="http://schemas.openxmlformats.org/officeDocument/2006/relationships/hyperlink" Target="http://severin-shop.ru/kitchen/s_4/10/135" TargetMode="External" /><Relationship Id="rId9" Type="http://schemas.openxmlformats.org/officeDocument/2006/relationships/hyperlink" Target="http://severin-shop.ru/kitchen/s_13/16/944" TargetMode="External" /><Relationship Id="rId10" Type="http://schemas.openxmlformats.org/officeDocument/2006/relationships/hyperlink" Target="http://severin-shop.ru/kitchen/s_5/11/670" TargetMode="External" /><Relationship Id="rId11" Type="http://schemas.openxmlformats.org/officeDocument/2006/relationships/hyperlink" Target="http://severin-shop.ru/kitchen/s_28/25/627" TargetMode="External" /><Relationship Id="rId12" Type="http://schemas.openxmlformats.org/officeDocument/2006/relationships/hyperlink" Target="http://severin-shop.ru/kitchen/s_32/29/173" TargetMode="External" /><Relationship Id="rId13" Type="http://schemas.openxmlformats.org/officeDocument/2006/relationships/hyperlink" Target="http://severin-shop.ru/house/s_10/4/255" TargetMode="External" /><Relationship Id="rId14" Type="http://schemas.openxmlformats.org/officeDocument/2006/relationships/hyperlink" Target="http://severin-shop.ru/kitchen/s_28/25/627" TargetMode="External" /><Relationship Id="rId15" Type="http://schemas.openxmlformats.org/officeDocument/2006/relationships/hyperlink" Target="http://severin-shop.ru/kitchen/s_6/12/242" TargetMode="External" /><Relationship Id="rId16" Type="http://schemas.openxmlformats.org/officeDocument/2006/relationships/hyperlink" Target="http://severin-shop.ru/kitchen/s_7/13/141" TargetMode="External" /><Relationship Id="rId17" Type="http://schemas.openxmlformats.org/officeDocument/2006/relationships/hyperlink" Target="http://severin-shop.ru/kitchen/s_7/13/141" TargetMode="External" /><Relationship Id="rId18" Type="http://schemas.openxmlformats.org/officeDocument/2006/relationships/hyperlink" Target="http://severin-shop.ru/kitchen/s_4/10/668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C1">
      <pane ySplit="1" topLeftCell="BM29" activePane="bottomLeft" state="frozen"/>
      <selection pane="topLeft" activeCell="A1" sqref="A1"/>
      <selection pane="bottomLeft" activeCell="H41" sqref="H41"/>
    </sheetView>
  </sheetViews>
  <sheetFormatPr defaultColWidth="9.140625" defaultRowHeight="17.25" customHeight="1"/>
  <cols>
    <col min="1" max="1" width="12.140625" style="0" customWidth="1"/>
    <col min="2" max="2" width="19.421875" style="1" customWidth="1"/>
    <col min="3" max="3" width="6.57421875" style="0" customWidth="1"/>
    <col min="4" max="4" width="7.140625" style="0" customWidth="1"/>
    <col min="5" max="5" width="8.8515625" style="120" customWidth="1"/>
    <col min="6" max="6" width="6.140625" style="0" customWidth="1"/>
    <col min="7" max="7" width="7.421875" style="120" customWidth="1"/>
    <col min="8" max="8" width="4.7109375" style="0" customWidth="1"/>
    <col min="9" max="9" width="5.421875" style="0" customWidth="1"/>
    <col min="11" max="11" width="9.00390625" style="124" customWidth="1"/>
    <col min="12" max="12" width="11.421875" style="0" customWidth="1"/>
  </cols>
  <sheetData>
    <row r="1" spans="1:12" s="6" customFormat="1" ht="37.5" customHeight="1">
      <c r="A1" s="3" t="s">
        <v>20</v>
      </c>
      <c r="B1" s="4" t="s">
        <v>21</v>
      </c>
      <c r="C1" s="3" t="s">
        <v>22</v>
      </c>
      <c r="D1" s="4" t="s">
        <v>23</v>
      </c>
      <c r="E1" s="119" t="s">
        <v>24</v>
      </c>
      <c r="F1" s="4" t="s">
        <v>25</v>
      </c>
      <c r="G1" s="119" t="s">
        <v>32</v>
      </c>
      <c r="H1" s="4" t="s">
        <v>26</v>
      </c>
      <c r="I1" s="5" t="s">
        <v>27</v>
      </c>
      <c r="J1" s="5" t="s">
        <v>28</v>
      </c>
      <c r="K1" s="123" t="s">
        <v>29</v>
      </c>
      <c r="L1" s="5" t="s">
        <v>30</v>
      </c>
    </row>
    <row r="2" spans="1:10" ht="17.25" customHeight="1">
      <c r="A2" s="19" t="s">
        <v>0</v>
      </c>
      <c r="B2" s="31" t="s">
        <v>1</v>
      </c>
      <c r="C2" s="44" t="s">
        <v>37</v>
      </c>
      <c r="D2" s="20">
        <v>1189</v>
      </c>
      <c r="E2" s="120">
        <f>500/22</f>
        <v>22.727272727272727</v>
      </c>
      <c r="G2" s="120">
        <f>(D2+E2)*0.003</f>
        <v>3.6351818181818185</v>
      </c>
      <c r="I2">
        <v>80</v>
      </c>
      <c r="J2" s="120">
        <f>D2+E2+G2+I2</f>
        <v>1295.3624545454545</v>
      </c>
    </row>
    <row r="3" spans="1:10" ht="17.25" customHeight="1">
      <c r="A3" s="7" t="s">
        <v>0</v>
      </c>
      <c r="B3" s="32" t="s">
        <v>2</v>
      </c>
      <c r="C3" s="45" t="s">
        <v>38</v>
      </c>
      <c r="D3" s="21">
        <v>1959</v>
      </c>
      <c r="E3" s="120">
        <f aca="true" t="shared" si="0" ref="E3:E36">500/22</f>
        <v>22.727272727272727</v>
      </c>
      <c r="G3" s="120">
        <f>(D3+E3)*0.003</f>
        <v>5.945181818181818</v>
      </c>
      <c r="I3">
        <v>150</v>
      </c>
      <c r="J3" s="120">
        <f aca="true" t="shared" si="1" ref="J3:J36">D3+E3+G3+I3</f>
        <v>2137.6724545454545</v>
      </c>
    </row>
    <row r="4" spans="1:11" ht="17.25" customHeight="1">
      <c r="A4" s="55"/>
      <c r="B4" s="56"/>
      <c r="C4" s="57"/>
      <c r="D4" s="58"/>
      <c r="E4" s="120" t="s">
        <v>14</v>
      </c>
      <c r="K4" s="125">
        <f>J2+J3</f>
        <v>3433.034909090909</v>
      </c>
    </row>
    <row r="5" spans="1:11" ht="17.25" customHeight="1">
      <c r="A5" s="8" t="s">
        <v>3</v>
      </c>
      <c r="B5" s="33" t="s">
        <v>57</v>
      </c>
      <c r="C5" s="46" t="s">
        <v>39</v>
      </c>
      <c r="D5" s="22">
        <v>999</v>
      </c>
      <c r="E5" s="120">
        <f t="shared" si="0"/>
        <v>22.727272727272727</v>
      </c>
      <c r="G5" s="120">
        <f>(D5+E5)*0.003</f>
        <v>3.0651818181818182</v>
      </c>
      <c r="I5">
        <v>40</v>
      </c>
      <c r="J5" s="120">
        <f t="shared" si="1"/>
        <v>1064.7924545454546</v>
      </c>
      <c r="K5" s="124">
        <v>1065</v>
      </c>
    </row>
    <row r="6" spans="1:10" ht="17.25" customHeight="1">
      <c r="A6" s="59"/>
      <c r="B6" s="60"/>
      <c r="C6" s="61"/>
      <c r="D6" s="62"/>
      <c r="E6" s="120" t="s">
        <v>14</v>
      </c>
      <c r="J6" s="120" t="s">
        <v>14</v>
      </c>
    </row>
    <row r="7" spans="1:10" ht="17.25" customHeight="1">
      <c r="A7" s="96" t="s">
        <v>4</v>
      </c>
      <c r="B7" s="97" t="s">
        <v>5</v>
      </c>
      <c r="C7" s="98" t="s">
        <v>40</v>
      </c>
      <c r="D7" s="99">
        <v>2639</v>
      </c>
      <c r="E7" s="120">
        <f t="shared" si="0"/>
        <v>22.727272727272727</v>
      </c>
      <c r="G7" s="120">
        <f>(D7+E7)*0.003</f>
        <v>7.985181818181818</v>
      </c>
      <c r="I7">
        <v>300</v>
      </c>
      <c r="J7" s="120">
        <f t="shared" si="1"/>
        <v>2969.7124545454544</v>
      </c>
    </row>
    <row r="8" spans="1:10" ht="17.25" customHeight="1">
      <c r="A8" s="9" t="s">
        <v>4</v>
      </c>
      <c r="B8" s="34" t="s">
        <v>6</v>
      </c>
      <c r="C8" s="47" t="s">
        <v>39</v>
      </c>
      <c r="D8" s="23">
        <v>999</v>
      </c>
      <c r="E8" s="120">
        <f t="shared" si="0"/>
        <v>22.727272727272727</v>
      </c>
      <c r="G8" s="120">
        <f>(D8+E8)*0.003</f>
        <v>3.0651818181818182</v>
      </c>
      <c r="I8">
        <v>40</v>
      </c>
      <c r="J8" s="120">
        <f t="shared" si="1"/>
        <v>1064.7924545454546</v>
      </c>
    </row>
    <row r="9" spans="1:11" ht="17.25" customHeight="1">
      <c r="A9" s="59"/>
      <c r="B9" s="60"/>
      <c r="C9" s="61"/>
      <c r="D9" s="62"/>
      <c r="E9" s="120" t="s">
        <v>14</v>
      </c>
      <c r="K9" s="125">
        <f>J7+J8</f>
        <v>4034.5049090909088</v>
      </c>
    </row>
    <row r="10" spans="1:11" ht="17.25" customHeight="1">
      <c r="A10" s="76" t="s">
        <v>10</v>
      </c>
      <c r="B10" s="77" t="s">
        <v>11</v>
      </c>
      <c r="C10" s="78" t="s">
        <v>41</v>
      </c>
      <c r="D10" s="79">
        <v>1379</v>
      </c>
      <c r="E10" s="120">
        <f t="shared" si="0"/>
        <v>22.727272727272727</v>
      </c>
      <c r="G10" s="120">
        <f>(D10+E10)*0.003</f>
        <v>4.205181818181818</v>
      </c>
      <c r="I10">
        <v>80</v>
      </c>
      <c r="J10" s="120">
        <f t="shared" si="1"/>
        <v>1485.9324545454547</v>
      </c>
      <c r="K10" s="126"/>
    </row>
    <row r="11" spans="1:11" ht="17.25" customHeight="1">
      <c r="A11" s="10" t="s">
        <v>10</v>
      </c>
      <c r="B11" s="35" t="s">
        <v>12</v>
      </c>
      <c r="C11" s="48" t="s">
        <v>42</v>
      </c>
      <c r="D11" s="24">
        <v>1179</v>
      </c>
      <c r="E11" s="120">
        <f t="shared" si="0"/>
        <v>22.727272727272727</v>
      </c>
      <c r="G11" s="120">
        <f>(D11+E11)*0.003</f>
        <v>3.6051818181818183</v>
      </c>
      <c r="I11">
        <v>150</v>
      </c>
      <c r="J11" s="120">
        <f t="shared" si="1"/>
        <v>1355.3324545454545</v>
      </c>
      <c r="K11" s="126"/>
    </row>
    <row r="12" spans="1:11" ht="17.25" customHeight="1">
      <c r="A12" s="63"/>
      <c r="B12" s="64"/>
      <c r="C12" s="57"/>
      <c r="D12" s="58"/>
      <c r="E12" s="120" t="s">
        <v>14</v>
      </c>
      <c r="K12" s="127">
        <f>J10+J11</f>
        <v>2841.264909090909</v>
      </c>
    </row>
    <row r="13" spans="1:11" ht="17.25" customHeight="1">
      <c r="A13" s="11" t="s">
        <v>7</v>
      </c>
      <c r="B13" s="36" t="s">
        <v>13</v>
      </c>
      <c r="C13" s="42" t="s">
        <v>9</v>
      </c>
      <c r="D13" s="25">
        <v>1249</v>
      </c>
      <c r="E13" s="120">
        <f t="shared" si="0"/>
        <v>22.727272727272727</v>
      </c>
      <c r="G13" s="120">
        <f>(D13+E13)*0.003</f>
        <v>3.8151818181818182</v>
      </c>
      <c r="I13">
        <v>50</v>
      </c>
      <c r="J13" s="120">
        <f t="shared" si="1"/>
        <v>1325.5424545454546</v>
      </c>
      <c r="K13" s="128">
        <v>1326</v>
      </c>
    </row>
    <row r="14" spans="1:11" ht="17.25" customHeight="1">
      <c r="A14" s="65"/>
      <c r="B14" s="64"/>
      <c r="C14" s="57"/>
      <c r="D14" s="58"/>
      <c r="E14" s="120" t="s">
        <v>14</v>
      </c>
      <c r="J14" s="120" t="s">
        <v>14</v>
      </c>
      <c r="K14" s="128">
        <v>1326</v>
      </c>
    </row>
    <row r="15" spans="1:11" ht="17.25" customHeight="1">
      <c r="A15" s="12" t="s">
        <v>8</v>
      </c>
      <c r="B15" s="37" t="s">
        <v>13</v>
      </c>
      <c r="C15" s="49" t="s">
        <v>44</v>
      </c>
      <c r="D15" s="26">
        <v>1249</v>
      </c>
      <c r="E15" s="120">
        <f t="shared" si="0"/>
        <v>22.727272727272727</v>
      </c>
      <c r="G15" s="120">
        <f>(D15+E15)*0.003</f>
        <v>3.8151818181818182</v>
      </c>
      <c r="I15">
        <v>50</v>
      </c>
      <c r="J15" s="120">
        <f t="shared" si="1"/>
        <v>1325.5424545454546</v>
      </c>
      <c r="K15" s="129" t="s">
        <v>14</v>
      </c>
    </row>
    <row r="16" spans="1:11" ht="17.25" customHeight="1">
      <c r="A16" s="59"/>
      <c r="B16" s="66"/>
      <c r="C16" s="61"/>
      <c r="D16" s="62"/>
      <c r="E16" s="120" t="s">
        <v>14</v>
      </c>
      <c r="J16" s="120" t="s">
        <v>14</v>
      </c>
      <c r="K16" s="129"/>
    </row>
    <row r="17" spans="1:11" ht="17.25" customHeight="1">
      <c r="A17" s="80" t="s">
        <v>15</v>
      </c>
      <c r="B17" s="81" t="s">
        <v>16</v>
      </c>
      <c r="C17" s="82" t="s">
        <v>43</v>
      </c>
      <c r="D17" s="83">
        <v>4239</v>
      </c>
      <c r="E17" s="120">
        <f t="shared" si="0"/>
        <v>22.727272727272727</v>
      </c>
      <c r="G17" s="120">
        <f>(D17+E17)*0.003</f>
        <v>12.785181818181819</v>
      </c>
      <c r="I17">
        <v>480</v>
      </c>
      <c r="J17" s="120">
        <f t="shared" si="1"/>
        <v>4754.512454545455</v>
      </c>
      <c r="K17" s="129"/>
    </row>
    <row r="18" spans="1:10" ht="17.25" customHeight="1">
      <c r="A18" s="13" t="s">
        <v>15</v>
      </c>
      <c r="B18" s="38" t="s">
        <v>13</v>
      </c>
      <c r="C18" s="43" t="s">
        <v>9</v>
      </c>
      <c r="D18" s="27">
        <v>1249</v>
      </c>
      <c r="E18" s="120">
        <f t="shared" si="0"/>
        <v>22.727272727272727</v>
      </c>
      <c r="G18" s="120">
        <f>(D18+E18)*0.003</f>
        <v>3.8151818181818182</v>
      </c>
      <c r="I18">
        <v>50</v>
      </c>
      <c r="J18" s="120">
        <f t="shared" si="1"/>
        <v>1325.5424545454546</v>
      </c>
    </row>
    <row r="19" spans="1:10" ht="17.25" customHeight="1">
      <c r="A19" s="14" t="s">
        <v>15</v>
      </c>
      <c r="B19" s="39" t="s">
        <v>17</v>
      </c>
      <c r="C19" s="50" t="s">
        <v>45</v>
      </c>
      <c r="D19" s="28">
        <v>319</v>
      </c>
      <c r="E19" s="120">
        <f t="shared" si="0"/>
        <v>22.727272727272727</v>
      </c>
      <c r="G19" s="120">
        <f>(D19+E19)*0.003</f>
        <v>1.0251818181818182</v>
      </c>
      <c r="I19">
        <v>10</v>
      </c>
      <c r="J19" s="120">
        <f t="shared" si="1"/>
        <v>352.75245454545455</v>
      </c>
    </row>
    <row r="20" spans="1:11" ht="17.25" customHeight="1">
      <c r="A20" s="63"/>
      <c r="B20" s="64" t="s">
        <v>88</v>
      </c>
      <c r="C20" s="57"/>
      <c r="D20" s="58"/>
      <c r="E20" s="120" t="s">
        <v>14</v>
      </c>
      <c r="J20" s="120" t="s">
        <v>14</v>
      </c>
      <c r="K20" s="125">
        <f>J17+J18+J19</f>
        <v>6432.807363636363</v>
      </c>
    </row>
    <row r="21" spans="1:11" ht="17.25" customHeight="1">
      <c r="A21" s="15" t="s">
        <v>35</v>
      </c>
      <c r="B21" s="40" t="s">
        <v>16</v>
      </c>
      <c r="C21" s="51" t="s">
        <v>43</v>
      </c>
      <c r="D21" s="29">
        <v>4239</v>
      </c>
      <c r="E21" s="120">
        <f t="shared" si="0"/>
        <v>22.727272727272727</v>
      </c>
      <c r="G21" s="120">
        <f>(D21+E21)*0.003</f>
        <v>12.785181818181819</v>
      </c>
      <c r="I21">
        <v>480</v>
      </c>
      <c r="J21" s="120">
        <f t="shared" si="1"/>
        <v>4754.512454545455</v>
      </c>
      <c r="K21" s="124">
        <v>4755</v>
      </c>
    </row>
    <row r="22" spans="1:10" ht="17.25" customHeight="1">
      <c r="A22" s="67"/>
      <c r="B22" s="64"/>
      <c r="C22" s="57"/>
      <c r="D22" s="58"/>
      <c r="E22" s="120" t="s">
        <v>14</v>
      </c>
      <c r="J22" s="120" t="s">
        <v>14</v>
      </c>
    </row>
    <row r="23" spans="1:11" ht="17.25" customHeight="1">
      <c r="A23" s="16" t="s">
        <v>33</v>
      </c>
      <c r="B23" s="41" t="s">
        <v>34</v>
      </c>
      <c r="C23" s="52" t="s">
        <v>46</v>
      </c>
      <c r="D23" s="30">
        <v>719</v>
      </c>
      <c r="E23" s="120">
        <f t="shared" si="0"/>
        <v>22.727272727272727</v>
      </c>
      <c r="G23" s="120">
        <f>(D23+E23)*0.003</f>
        <v>2.2251818181818184</v>
      </c>
      <c r="I23">
        <v>30</v>
      </c>
      <c r="J23" s="120">
        <f t="shared" si="1"/>
        <v>773.9524545454545</v>
      </c>
      <c r="K23" s="124">
        <v>774</v>
      </c>
    </row>
    <row r="24" spans="1:10" ht="17.25" customHeight="1">
      <c r="A24" s="54"/>
      <c r="B24" s="66"/>
      <c r="C24" s="61"/>
      <c r="D24" s="62"/>
      <c r="E24" s="120" t="s">
        <v>14</v>
      </c>
      <c r="J24" s="120" t="s">
        <v>14</v>
      </c>
    </row>
    <row r="25" spans="1:10" ht="17.25" customHeight="1">
      <c r="A25" s="84" t="s">
        <v>18</v>
      </c>
      <c r="B25" s="85" t="s">
        <v>13</v>
      </c>
      <c r="C25" s="86" t="s">
        <v>44</v>
      </c>
      <c r="D25" s="87">
        <v>1249</v>
      </c>
      <c r="E25" s="120">
        <f t="shared" si="0"/>
        <v>22.727272727272727</v>
      </c>
      <c r="G25" s="120">
        <f>(D25+E25)*0.003</f>
        <v>3.8151818181818182</v>
      </c>
      <c r="I25">
        <v>50</v>
      </c>
      <c r="J25" s="120">
        <f t="shared" si="1"/>
        <v>1325.5424545454546</v>
      </c>
    </row>
    <row r="26" spans="1:11" ht="17.25" customHeight="1">
      <c r="A26" s="17" t="s">
        <v>18</v>
      </c>
      <c r="B26" s="40" t="s">
        <v>19</v>
      </c>
      <c r="C26" s="51" t="s">
        <v>47</v>
      </c>
      <c r="D26" s="29">
        <v>719</v>
      </c>
      <c r="E26" s="120">
        <f t="shared" si="0"/>
        <v>22.727272727272727</v>
      </c>
      <c r="G26" s="120">
        <f>(D26+E26)*0.003</f>
        <v>2.2251818181818184</v>
      </c>
      <c r="I26">
        <v>20</v>
      </c>
      <c r="J26" s="120">
        <f t="shared" si="1"/>
        <v>763.9524545454545</v>
      </c>
      <c r="K26" s="124">
        <v>2100</v>
      </c>
    </row>
    <row r="27" spans="1:10" ht="17.25" customHeight="1">
      <c r="A27" s="53"/>
      <c r="B27" s="66"/>
      <c r="C27" s="61"/>
      <c r="D27" s="62"/>
      <c r="E27" s="120" t="s">
        <v>14</v>
      </c>
      <c r="J27" s="120" t="s">
        <v>14</v>
      </c>
    </row>
    <row r="28" spans="1:10" ht="17.25" customHeight="1">
      <c r="A28" s="88" t="s">
        <v>48</v>
      </c>
      <c r="B28" s="89" t="s">
        <v>50</v>
      </c>
      <c r="C28" s="90" t="s">
        <v>49</v>
      </c>
      <c r="D28" s="91">
        <v>1059</v>
      </c>
      <c r="E28" s="120">
        <f t="shared" si="0"/>
        <v>22.727272727272727</v>
      </c>
      <c r="G28" s="120">
        <f>(D28+E28)*0.003</f>
        <v>3.2451818181818184</v>
      </c>
      <c r="I28">
        <v>30</v>
      </c>
      <c r="J28" s="120">
        <f t="shared" si="1"/>
        <v>1114.9724545454546</v>
      </c>
    </row>
    <row r="29" spans="1:10" ht="17.25" customHeight="1">
      <c r="A29" s="69"/>
      <c r="B29" s="70" t="s">
        <v>52</v>
      </c>
      <c r="C29" s="71" t="s">
        <v>51</v>
      </c>
      <c r="D29" s="72">
        <v>1899</v>
      </c>
      <c r="E29" s="120">
        <f t="shared" si="0"/>
        <v>22.727272727272727</v>
      </c>
      <c r="G29" s="120">
        <f>(D29+E29)*0.003</f>
        <v>5.765181818181818</v>
      </c>
      <c r="I29">
        <v>100</v>
      </c>
      <c r="J29" s="120">
        <f t="shared" si="1"/>
        <v>2027.4924545454546</v>
      </c>
    </row>
    <row r="30" spans="1:11" ht="17.25" customHeight="1">
      <c r="A30" s="73"/>
      <c r="B30" s="68" t="s">
        <v>54</v>
      </c>
      <c r="C30" s="74" t="s">
        <v>53</v>
      </c>
      <c r="D30" s="75">
        <v>1699</v>
      </c>
      <c r="E30" s="120">
        <f t="shared" si="0"/>
        <v>22.727272727272727</v>
      </c>
      <c r="G30" s="120">
        <f>(D30+E30)*0.003</f>
        <v>5.165181818181819</v>
      </c>
      <c r="I30">
        <v>150</v>
      </c>
      <c r="J30" s="120">
        <f t="shared" si="1"/>
        <v>1876.8924545454545</v>
      </c>
      <c r="K30" s="124">
        <v>5000</v>
      </c>
    </row>
    <row r="31" spans="1:10" ht="17.25" customHeight="1">
      <c r="A31" s="63"/>
      <c r="B31" s="64"/>
      <c r="C31" s="106"/>
      <c r="D31" s="58"/>
      <c r="E31" s="120" t="s">
        <v>14</v>
      </c>
      <c r="J31" s="120" t="s">
        <v>14</v>
      </c>
    </row>
    <row r="32" spans="1:11" ht="17.25" customHeight="1">
      <c r="A32" s="92" t="s">
        <v>55</v>
      </c>
      <c r="B32" s="93" t="s">
        <v>19</v>
      </c>
      <c r="C32" s="94" t="s">
        <v>47</v>
      </c>
      <c r="D32" s="95">
        <v>719</v>
      </c>
      <c r="E32" s="120">
        <f t="shared" si="0"/>
        <v>22.727272727272727</v>
      </c>
      <c r="G32" s="120">
        <f>(D32+E32)*0.003</f>
        <v>2.2251818181818184</v>
      </c>
      <c r="I32">
        <v>30</v>
      </c>
      <c r="J32" s="120">
        <f t="shared" si="1"/>
        <v>773.9524545454545</v>
      </c>
      <c r="K32" s="124">
        <v>800</v>
      </c>
    </row>
    <row r="33" spans="1:10" ht="17.25" customHeight="1">
      <c r="A33" s="107"/>
      <c r="B33" s="108"/>
      <c r="C33" s="109"/>
      <c r="D33" s="110"/>
      <c r="E33" s="120" t="s">
        <v>14</v>
      </c>
      <c r="J33" s="120" t="s">
        <v>14</v>
      </c>
    </row>
    <row r="34" spans="1:11" ht="17.25" customHeight="1">
      <c r="A34" s="102" t="s">
        <v>56</v>
      </c>
      <c r="B34" s="103" t="s">
        <v>1</v>
      </c>
      <c r="C34" s="104" t="s">
        <v>37</v>
      </c>
      <c r="D34" s="105">
        <v>1189</v>
      </c>
      <c r="E34" s="120">
        <f t="shared" si="0"/>
        <v>22.727272727272727</v>
      </c>
      <c r="G34" s="120">
        <f>(D34+E34)*0.003</f>
        <v>3.6351818181818185</v>
      </c>
      <c r="I34">
        <v>80</v>
      </c>
      <c r="J34" s="120">
        <f t="shared" si="1"/>
        <v>1295.3624545454545</v>
      </c>
      <c r="K34" s="124">
        <v>1400</v>
      </c>
    </row>
    <row r="35" spans="1:10" ht="17.25" customHeight="1">
      <c r="A35" s="54"/>
      <c r="B35" s="112"/>
      <c r="C35" s="113"/>
      <c r="D35" s="114"/>
      <c r="E35" s="120" t="s">
        <v>14</v>
      </c>
      <c r="J35" s="120" t="s">
        <v>14</v>
      </c>
    </row>
    <row r="36" spans="1:10" ht="17.25" customHeight="1">
      <c r="A36" s="115" t="s">
        <v>59</v>
      </c>
      <c r="B36" s="116" t="s">
        <v>58</v>
      </c>
      <c r="C36" s="118" t="s">
        <v>60</v>
      </c>
      <c r="D36" s="117">
        <v>1449</v>
      </c>
      <c r="E36" s="120">
        <f t="shared" si="0"/>
        <v>22.727272727272727</v>
      </c>
      <c r="G36" s="120">
        <f>(D36+E36)*0.003</f>
        <v>4.415181818181819</v>
      </c>
      <c r="I36">
        <v>80</v>
      </c>
      <c r="J36" s="120">
        <f t="shared" si="1"/>
        <v>1556.1424545454545</v>
      </c>
    </row>
    <row r="37" spans="1:11" ht="17.25" customHeight="1">
      <c r="A37" t="s">
        <v>36</v>
      </c>
      <c r="D37" s="18">
        <f>SUM(D2:D36)</f>
        <v>33588</v>
      </c>
      <c r="E37" s="120">
        <f>SUM(E2:E36)</f>
        <v>500.00000000000017</v>
      </c>
      <c r="F37" t="s">
        <v>14</v>
      </c>
      <c r="G37" s="120">
        <f>SUM(G2:G36)</f>
        <v>102.26400000000002</v>
      </c>
      <c r="I37">
        <f>SUM(I2:I36)</f>
        <v>2530</v>
      </c>
      <c r="J37" s="120">
        <f>D37+E37+G37+I37</f>
        <v>36720.264</v>
      </c>
      <c r="K37" s="124">
        <f>SUM(K2:K36)</f>
        <v>35287.61209090909</v>
      </c>
    </row>
    <row r="38" spans="1:4" ht="17.25" customHeight="1">
      <c r="A38" s="2" t="s">
        <v>24</v>
      </c>
      <c r="B38" s="1" t="s">
        <v>14</v>
      </c>
      <c r="D38" s="18">
        <v>500</v>
      </c>
    </row>
    <row r="39" ht="17.25" customHeight="1">
      <c r="A39" s="2" t="s">
        <v>31</v>
      </c>
    </row>
    <row r="44" ht="17.25" customHeight="1">
      <c r="D44" t="s">
        <v>14</v>
      </c>
    </row>
  </sheetData>
  <sheetProtection/>
  <hyperlinks>
    <hyperlink ref="C13" r:id="rId1" display="http://severin-shop.ru/kitchen/s_32/29/173"/>
    <hyperlink ref="C18" r:id="rId2" display="http://severin-shop.ru/kitchen/s_32/29/173"/>
    <hyperlink ref="C25" r:id="rId3" display="http://severin-shop.ru/kitchen/s_32/29/173  "/>
    <hyperlink ref="C2" r:id="rId4" display="http://severin-shop.ru/kitchen/s_4/10/668 "/>
    <hyperlink ref="C3" r:id="rId5" display="http://severin-shop.ru/kitchen/s_37/55/572 "/>
    <hyperlink ref="C5" r:id="rId6" display="http://severin-shop.ru/kitchen/s_4/10/135 "/>
    <hyperlink ref="C7" r:id="rId7" display="http://severin-shop.ru/kitchen/s_28/25/626 "/>
    <hyperlink ref="C8" r:id="rId8" display="http://severin-shop.ru/kitchen/s_4/10/135 "/>
    <hyperlink ref="C10" r:id="rId9" display="http://severin-shop.ru/kitchen/s_13/16/944 "/>
    <hyperlink ref="C11" r:id="rId10" display="http://severin-shop.ru/kitchen/s_5/11/670 "/>
    <hyperlink ref="C17" r:id="rId11" display="http://severin-shop.ru/kitchen/s_28/25/627 "/>
    <hyperlink ref="C15" r:id="rId12" display="http://severin-shop.ru/kitchen/s_32/29/173  "/>
    <hyperlink ref="C19" r:id="rId13" display="http://severin-shop.ru/house/s_10/4/255 "/>
    <hyperlink ref="C21" r:id="rId14" display="http://severin-shop.ru/kitchen/s_28/25/627 "/>
    <hyperlink ref="C23" r:id="rId15" display="http://severin-shop.ru/kitchen/s_6/12/242 "/>
    <hyperlink ref="C26" r:id="rId16" display="http://severin-shop.ru/kitchen/s_7/13/141 "/>
    <hyperlink ref="C32" r:id="rId17" display="http://severin-shop.ru/kitchen/s_7/13/141 "/>
    <hyperlink ref="C34" r:id="rId18" display="http://severin-shop.ru/kitchen/s_4/10/668 "/>
  </hyperlinks>
  <printOptions/>
  <pageMargins left="0.7" right="0.7" top="0.75" bottom="0.75" header="0.3" footer="0.3"/>
  <pageSetup horizontalDpi="600" verticalDpi="600" orientation="portrait" paperSize="9" r:id="rId21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4.421875" style="0" customWidth="1"/>
  </cols>
  <sheetData>
    <row r="1" spans="1:4" ht="14.25">
      <c r="A1" s="100" t="str">
        <f>'список по именам '!B2</f>
        <v>Severin JG 3519 Йогуртница</v>
      </c>
      <c r="B1">
        <f>'список по именам '!D2</f>
        <v>1189</v>
      </c>
      <c r="C1">
        <v>2</v>
      </c>
      <c r="D1">
        <f aca="true" t="shared" si="0" ref="D1:D14">B1*C1</f>
        <v>2378</v>
      </c>
    </row>
    <row r="2" spans="1:4" ht="14.25">
      <c r="A2" s="100" t="str">
        <f>'список по именам '!B5</f>
        <v>Severin JG 3516 Йогуртница </v>
      </c>
      <c r="B2">
        <f>'список по именам '!D5</f>
        <v>999</v>
      </c>
      <c r="C2">
        <v>2</v>
      </c>
      <c r="D2">
        <f t="shared" si="0"/>
        <v>1998</v>
      </c>
    </row>
    <row r="3" spans="1:4" ht="28.5">
      <c r="A3" s="101" t="str">
        <f>'список по именам '!B3</f>
        <v>Severin EZ 7401 Прибор для приготовления мороженого</v>
      </c>
      <c r="B3">
        <f>'список по именам '!D3</f>
        <v>1959</v>
      </c>
      <c r="C3">
        <v>1</v>
      </c>
      <c r="D3">
        <f t="shared" si="0"/>
        <v>1959</v>
      </c>
    </row>
    <row r="4" spans="1:4" ht="14.25">
      <c r="A4" s="100" t="str">
        <f>'список по именам '!B7</f>
        <v>Severin BM 3990 Хлебопечь</v>
      </c>
      <c r="B4">
        <f>'список по именам '!D7</f>
        <v>2639</v>
      </c>
      <c r="C4">
        <v>1</v>
      </c>
      <c r="D4">
        <f t="shared" si="0"/>
        <v>2639</v>
      </c>
    </row>
    <row r="5" spans="1:4" ht="14.25">
      <c r="A5" s="100" t="str">
        <f>'список по именам '!B10</f>
        <v>Severin SM 3727 Блендер</v>
      </c>
      <c r="B5">
        <f>'список по именам '!D10</f>
        <v>1379</v>
      </c>
      <c r="C5">
        <v>1</v>
      </c>
      <c r="D5">
        <f t="shared" si="0"/>
        <v>1379</v>
      </c>
    </row>
    <row r="6" spans="1:4" ht="14.25">
      <c r="A6" s="100" t="str">
        <f>'список по именам '!B11</f>
        <v>Severin KA 4157 Кофеварка</v>
      </c>
      <c r="B6">
        <f>'список по именам '!D11</f>
        <v>1179</v>
      </c>
      <c r="C6">
        <v>1</v>
      </c>
      <c r="D6">
        <f t="shared" si="0"/>
        <v>1179</v>
      </c>
    </row>
    <row r="7" spans="1:4" ht="14.25">
      <c r="A7" s="100" t="str">
        <f>'список по именам '!B13</f>
        <v>Severin CM 2198 Блинница</v>
      </c>
      <c r="B7">
        <f>'список по именам '!D13</f>
        <v>1249</v>
      </c>
      <c r="C7">
        <v>4</v>
      </c>
      <c r="D7">
        <f t="shared" si="0"/>
        <v>4996</v>
      </c>
    </row>
    <row r="8" spans="1:4" ht="14.25">
      <c r="A8" s="100" t="str">
        <f>'список по именам '!B17</f>
        <v>Severin BM 3992 Хлебопечь</v>
      </c>
      <c r="B8">
        <f>'список по именам '!D17</f>
        <v>4239</v>
      </c>
      <c r="C8">
        <v>2</v>
      </c>
      <c r="D8">
        <f t="shared" si="0"/>
        <v>8478</v>
      </c>
    </row>
    <row r="9" spans="1:4" ht="28.5">
      <c r="A9" s="101" t="str">
        <f>'список по именам '!B19</f>
        <v>Severin CS 7976 Машинка для чистки тканей и трикотажа</v>
      </c>
      <c r="B9">
        <f>'список по именам '!D19</f>
        <v>319</v>
      </c>
      <c r="C9">
        <v>1</v>
      </c>
      <c r="D9">
        <f t="shared" si="0"/>
        <v>319</v>
      </c>
    </row>
    <row r="10" spans="1:4" ht="14.25">
      <c r="A10" s="100" t="str">
        <f>'список по именам '!B23</f>
        <v>Severin KM 3872 Кофемолка</v>
      </c>
      <c r="B10">
        <f>'список по именам '!D23</f>
        <v>719</v>
      </c>
      <c r="C10">
        <v>1</v>
      </c>
      <c r="D10">
        <f t="shared" si="0"/>
        <v>719</v>
      </c>
    </row>
    <row r="11" spans="1:4" ht="14.25">
      <c r="A11" s="100" t="str">
        <f>'список по именам '!B26</f>
        <v>Severin KW 3667 Кухонные весы</v>
      </c>
      <c r="B11">
        <f>'список по именам '!D26</f>
        <v>719</v>
      </c>
      <c r="C11">
        <v>2</v>
      </c>
      <c r="D11">
        <f t="shared" si="0"/>
        <v>1438</v>
      </c>
    </row>
    <row r="12" spans="1:4" ht="14.25">
      <c r="A12" s="100" t="str">
        <f>'список по именам '!B29</f>
        <v>Severin SM 3713 Блендер</v>
      </c>
      <c r="B12">
        <f>'список по именам '!D29</f>
        <v>1899</v>
      </c>
      <c r="C12">
        <v>1</v>
      </c>
      <c r="D12">
        <f t="shared" si="0"/>
        <v>1899</v>
      </c>
    </row>
    <row r="13" spans="1:4" ht="14.25">
      <c r="A13" s="100" t="str">
        <f>'список по именам '!B30</f>
        <v>Severin DK 1013 Плита электрическая</v>
      </c>
      <c r="B13">
        <f>'список по именам '!D30</f>
        <v>1699</v>
      </c>
      <c r="C13">
        <v>1</v>
      </c>
      <c r="D13">
        <f t="shared" si="0"/>
        <v>1699</v>
      </c>
    </row>
    <row r="14" spans="1:4" ht="14.25">
      <c r="A14" s="100" t="str">
        <f>'список по именам '!B28</f>
        <v>Severin KW 3669 Кухонные весы</v>
      </c>
      <c r="B14">
        <f>'список по именам '!D28</f>
        <v>1059</v>
      </c>
      <c r="C14">
        <v>1</v>
      </c>
      <c r="D14">
        <f t="shared" si="0"/>
        <v>1059</v>
      </c>
    </row>
    <row r="15" ht="14.25">
      <c r="A15" s="111" t="s">
        <v>58</v>
      </c>
    </row>
    <row r="17" ht="14.25">
      <c r="D17">
        <f>SUM(D1:D14)</f>
        <v>32139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E6" sqref="E6"/>
    </sheetView>
  </sheetViews>
  <sheetFormatPr defaultColWidth="9.140625" defaultRowHeight="15"/>
  <sheetData>
    <row r="1" ht="14.25">
      <c r="A1" s="122" t="s">
        <v>61</v>
      </c>
    </row>
    <row r="2" ht="14.25">
      <c r="A2" s="121"/>
    </row>
    <row r="3" ht="14.25">
      <c r="A3" s="122" t="s">
        <v>62</v>
      </c>
    </row>
    <row r="4" ht="14.25">
      <c r="A4" s="122" t="s">
        <v>63</v>
      </c>
    </row>
    <row r="5" ht="14.25">
      <c r="A5" s="122" t="s">
        <v>64</v>
      </c>
    </row>
    <row r="6" ht="14.25">
      <c r="A6" s="122" t="s">
        <v>65</v>
      </c>
    </row>
    <row r="7" ht="14.25">
      <c r="A7" s="122" t="s">
        <v>66</v>
      </c>
    </row>
    <row r="8" ht="14.25">
      <c r="A8" s="122" t="s">
        <v>67</v>
      </c>
    </row>
    <row r="9" ht="14.25">
      <c r="A9" s="122" t="s">
        <v>68</v>
      </c>
    </row>
    <row r="10" ht="14.25">
      <c r="A10" s="122" t="s">
        <v>69</v>
      </c>
    </row>
    <row r="11" ht="14.25">
      <c r="A11" s="122" t="s">
        <v>70</v>
      </c>
    </row>
    <row r="12" ht="14.25">
      <c r="A12" s="122" t="s">
        <v>71</v>
      </c>
    </row>
    <row r="13" ht="14.25">
      <c r="A13" s="122" t="s">
        <v>72</v>
      </c>
    </row>
    <row r="14" ht="14.25">
      <c r="A14" s="122" t="s">
        <v>73</v>
      </c>
    </row>
    <row r="15" ht="14.25">
      <c r="A15" s="122" t="s">
        <v>74</v>
      </c>
    </row>
    <row r="16" ht="14.25">
      <c r="A16" s="122" t="s">
        <v>75</v>
      </c>
    </row>
    <row r="17" ht="14.25">
      <c r="A17" s="122" t="s">
        <v>76</v>
      </c>
    </row>
    <row r="18" ht="14.25">
      <c r="A18" s="122" t="s">
        <v>77</v>
      </c>
    </row>
    <row r="19" ht="14.25">
      <c r="A19" s="121"/>
    </row>
    <row r="20" ht="14.25">
      <c r="A20" s="122" t="s">
        <v>78</v>
      </c>
    </row>
    <row r="21" ht="14.25">
      <c r="A21" s="122" t="s">
        <v>79</v>
      </c>
    </row>
    <row r="22" ht="14.25">
      <c r="A22" s="122" t="s">
        <v>80</v>
      </c>
    </row>
    <row r="23" ht="14.25">
      <c r="A23" s="122" t="s">
        <v>81</v>
      </c>
    </row>
    <row r="24" ht="14.25">
      <c r="A24" s="122" t="s">
        <v>82</v>
      </c>
    </row>
    <row r="25" ht="14.25">
      <c r="A25" s="121"/>
    </row>
    <row r="26" ht="14.25">
      <c r="A26" s="122" t="s">
        <v>83</v>
      </c>
    </row>
    <row r="27" ht="14.25">
      <c r="A27" s="122" t="s">
        <v>84</v>
      </c>
    </row>
    <row r="28" ht="14.25">
      <c r="A28" s="122" t="s">
        <v>85</v>
      </c>
    </row>
    <row r="29" ht="14.25">
      <c r="A29" s="121"/>
    </row>
    <row r="30" ht="14.25">
      <c r="A30" s="122" t="s">
        <v>86</v>
      </c>
    </row>
    <row r="31" ht="14.25">
      <c r="A31" s="122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R</cp:lastModifiedBy>
  <dcterms:created xsi:type="dcterms:W3CDTF">2011-12-07T03:10:16Z</dcterms:created>
  <dcterms:modified xsi:type="dcterms:W3CDTF">2011-12-08T15:01:02Z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