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65" windowWidth="15120" windowHeight="7620" activeTab="0"/>
  </bookViews>
  <sheets>
    <sheet name="СП 14" sheetId="1" r:id="rId1"/>
  </sheets>
  <definedNames/>
  <calcPr fullCalcOnLoad="1" refMode="R1C1"/>
</workbook>
</file>

<file path=xl/sharedStrings.xml><?xml version="1.0" encoding="utf-8"?>
<sst xmlns="http://schemas.openxmlformats.org/spreadsheetml/2006/main" count="45" uniqueCount="44">
  <si>
    <t>УЗ</t>
  </si>
  <si>
    <t>Наименование</t>
  </si>
  <si>
    <t>Кол-во</t>
  </si>
  <si>
    <t>Цена</t>
  </si>
  <si>
    <t>К оплате</t>
  </si>
  <si>
    <t>Опла чено</t>
  </si>
  <si>
    <t>Транспортные</t>
  </si>
  <si>
    <t>облочко</t>
  </si>
  <si>
    <t>Inna.K.</t>
  </si>
  <si>
    <t>Анна_Д</t>
  </si>
  <si>
    <t>Махаон07</t>
  </si>
  <si>
    <t>IRM@</t>
  </si>
  <si>
    <t>**Алена</t>
  </si>
  <si>
    <t>Чирили</t>
  </si>
  <si>
    <t>серьги B-016 Серьги "Колба"</t>
  </si>
  <si>
    <t>брошка Z-121 Брошь "Роза"</t>
  </si>
  <si>
    <t>Гарнитур ПАВЭ 017Rс родиевым покрытием, 
родий, изумрудCZ, р-р 18,</t>
  </si>
  <si>
    <t>Ручеёк черный агат размер 18</t>
  </si>
  <si>
    <t>Саше, ЧЕРН(оксид), бирюза, р-р 17,</t>
  </si>
  <si>
    <t>Линда родий - розовый кварц, 17 р-р.</t>
  </si>
  <si>
    <t>amig56</t>
  </si>
  <si>
    <t>Scarlett29</t>
  </si>
  <si>
    <t>M-022 Серьги "Каре" английский замок, вставка янтарная мозаика</t>
  </si>
  <si>
    <t xml:space="preserve">G-022 Кольцо "Фантазийное" </t>
  </si>
  <si>
    <t>гарнитур Каст, авантюрин-индиго, р 19</t>
  </si>
  <si>
    <t xml:space="preserve"> гарнитур Нанси, топаз-мистик, р-р 19</t>
  </si>
  <si>
    <t>Наяда авантюрин индиго размер 18,5</t>
  </si>
  <si>
    <t>Anastasia81</t>
  </si>
  <si>
    <t xml:space="preserve">Земфира 
Покрытие/Вставка: розов/кварц cz/горн/хруст cz 
Размер: 18,5 </t>
  </si>
  <si>
    <t>Magнитка</t>
  </si>
  <si>
    <t>Марта кошачий глаз серый размер 18</t>
  </si>
  <si>
    <t>Шарман родий - аметист, р-р 19.</t>
  </si>
  <si>
    <t>Эйми родий - золотой топаз р-р 19</t>
  </si>
  <si>
    <t xml:space="preserve">Марта ЧЕРН. (оксид) аметист р 18 </t>
  </si>
  <si>
    <t>Мэнди РОДИЙ гранат , гор. хр. р 18</t>
  </si>
  <si>
    <t xml:space="preserve">Леся  черн.(оксид). аметист р: 18 </t>
  </si>
  <si>
    <t xml:space="preserve"> Сальто 
черн.(оксид).Топаз/золот.cz  р: 18 </t>
  </si>
  <si>
    <t xml:space="preserve">Роза жемчуг р 18,5 </t>
  </si>
  <si>
    <t>Легато турмалин р 19</t>
  </si>
  <si>
    <t xml:space="preserve"> Павэ 003Z , позолота горн. хрусталь , сапфир р. 16.</t>
  </si>
  <si>
    <t>Шарик</t>
  </si>
  <si>
    <t>Итого</t>
  </si>
  <si>
    <t>"+" Я вам должна, "-" вы мне должны</t>
  </si>
  <si>
    <t>+2-20рцрм=-18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</si>
</sst>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_р_.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u val="single"/>
      <sz val="11"/>
      <color indexed="12"/>
      <name val="Calibri"/>
      <family val="2"/>
    </font>
    <font>
      <b/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u val="single"/>
      <sz val="11"/>
      <color theme="10"/>
      <name val="Calibri"/>
      <family val="2"/>
    </font>
    <font>
      <b/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0" fontId="2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53">
    <xf numFmtId="0" fontId="0" fillId="0" borderId="0" xfId="0" applyFont="1" applyAlignment="1">
      <alignment/>
    </xf>
    <xf numFmtId="0" fontId="0" fillId="0" borderId="10" xfId="0" applyBorder="1" applyAlignment="1">
      <alignment horizontal="center" vertical="center" wrapText="1"/>
    </xf>
    <xf numFmtId="0" fontId="0" fillId="33" borderId="11" xfId="0" applyFill="1" applyBorder="1" applyAlignment="1">
      <alignment horizontal="center" vertical="center" wrapText="1"/>
    </xf>
    <xf numFmtId="0" fontId="0" fillId="33" borderId="12" xfId="0" applyFill="1" applyBorder="1" applyAlignment="1">
      <alignment horizontal="center" vertical="center" wrapText="1"/>
    </xf>
    <xf numFmtId="0" fontId="0" fillId="33" borderId="13" xfId="0" applyFill="1" applyBorder="1" applyAlignment="1">
      <alignment horizontal="center" vertical="center" wrapText="1"/>
    </xf>
    <xf numFmtId="0" fontId="0" fillId="33" borderId="14" xfId="0" applyFill="1" applyBorder="1" applyAlignment="1">
      <alignment horizontal="center" vertical="center" wrapText="1"/>
    </xf>
    <xf numFmtId="0" fontId="30" fillId="33" borderId="15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33" borderId="16" xfId="0" applyFill="1" applyBorder="1" applyAlignment="1">
      <alignment horizontal="center" vertical="center" wrapText="1"/>
    </xf>
    <xf numFmtId="0" fontId="0" fillId="33" borderId="10" xfId="0" applyFill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30" fillId="0" borderId="15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30" fillId="33" borderId="14" xfId="0" applyFont="1" applyFill="1" applyBorder="1" applyAlignment="1">
      <alignment horizontal="center" vertical="center" wrapText="1"/>
    </xf>
    <xf numFmtId="0" fontId="0" fillId="34" borderId="11" xfId="0" applyFill="1" applyBorder="1" applyAlignment="1">
      <alignment horizontal="center" vertical="center" wrapText="1"/>
    </xf>
    <xf numFmtId="0" fontId="0" fillId="34" borderId="12" xfId="0" applyFill="1" applyBorder="1" applyAlignment="1">
      <alignment horizontal="center" vertical="center" wrapText="1"/>
    </xf>
    <xf numFmtId="0" fontId="0" fillId="34" borderId="18" xfId="0" applyFill="1" applyBorder="1" applyAlignment="1">
      <alignment horizontal="center" vertical="center" wrapText="1"/>
    </xf>
    <xf numFmtId="0" fontId="30" fillId="0" borderId="19" xfId="0" applyFont="1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33" borderId="0" xfId="0" applyFill="1" applyAlignment="1">
      <alignment/>
    </xf>
    <xf numFmtId="0" fontId="40" fillId="0" borderId="15" xfId="42" applyFont="1" applyBorder="1" applyAlignment="1" applyProtection="1">
      <alignment horizontal="center" vertical="center" wrapText="1"/>
      <protection/>
    </xf>
    <xf numFmtId="168" fontId="0" fillId="33" borderId="11" xfId="0" applyNumberFormat="1" applyFill="1" applyBorder="1" applyAlignment="1">
      <alignment horizontal="center" vertical="center" wrapText="1"/>
    </xf>
    <xf numFmtId="168" fontId="0" fillId="33" borderId="12" xfId="0" applyNumberFormat="1" applyFill="1" applyBorder="1" applyAlignment="1">
      <alignment horizontal="center" vertical="center" wrapText="1"/>
    </xf>
    <xf numFmtId="168" fontId="0" fillId="33" borderId="13" xfId="0" applyNumberFormat="1" applyFill="1" applyBorder="1" applyAlignment="1">
      <alignment horizontal="center" vertical="center" wrapText="1"/>
    </xf>
    <xf numFmtId="168" fontId="0" fillId="33" borderId="10" xfId="0" applyNumberFormat="1" applyFill="1" applyBorder="1" applyAlignment="1">
      <alignment horizontal="center" vertical="center" wrapText="1"/>
    </xf>
    <xf numFmtId="168" fontId="0" fillId="0" borderId="12" xfId="0" applyNumberFormat="1" applyBorder="1" applyAlignment="1">
      <alignment horizontal="center" vertical="center" wrapText="1"/>
    </xf>
    <xf numFmtId="168" fontId="0" fillId="0" borderId="11" xfId="0" applyNumberFormat="1" applyBorder="1" applyAlignment="1">
      <alignment horizontal="center" vertical="center" wrapText="1"/>
    </xf>
    <xf numFmtId="168" fontId="0" fillId="0" borderId="13" xfId="0" applyNumberFormat="1" applyBorder="1" applyAlignment="1">
      <alignment horizontal="center" vertical="center" wrapText="1"/>
    </xf>
    <xf numFmtId="168" fontId="0" fillId="35" borderId="13" xfId="0" applyNumberFormat="1" applyFill="1" applyBorder="1" applyAlignment="1">
      <alignment horizontal="center" vertical="center" wrapText="1"/>
    </xf>
    <xf numFmtId="168" fontId="0" fillId="0" borderId="0" xfId="0" applyNumberFormat="1" applyAlignment="1">
      <alignment horizontal="center" vertical="center" wrapText="1"/>
    </xf>
    <xf numFmtId="0" fontId="29" fillId="2" borderId="20" xfId="0" applyFont="1" applyFill="1" applyBorder="1" applyAlignment="1">
      <alignment horizontal="center" vertical="center" wrapText="1"/>
    </xf>
    <xf numFmtId="0" fontId="29" fillId="2" borderId="21" xfId="0" applyFont="1" applyFill="1" applyBorder="1" applyAlignment="1">
      <alignment horizontal="center" vertical="center" wrapText="1"/>
    </xf>
    <xf numFmtId="0" fontId="29" fillId="2" borderId="22" xfId="0" applyFont="1" applyFill="1" applyBorder="1" applyAlignment="1">
      <alignment horizontal="center" vertical="center" wrapText="1"/>
    </xf>
    <xf numFmtId="49" fontId="29" fillId="2" borderId="23" xfId="0" applyNumberFormat="1" applyFont="1" applyFill="1" applyBorder="1" applyAlignment="1">
      <alignment horizontal="center" vertical="center" wrapText="1"/>
    </xf>
    <xf numFmtId="168" fontId="0" fillId="0" borderId="18" xfId="0" applyNumberFormat="1" applyBorder="1" applyAlignment="1">
      <alignment horizontal="center" vertical="center" wrapText="1"/>
    </xf>
    <xf numFmtId="168" fontId="0" fillId="35" borderId="10" xfId="0" applyNumberFormat="1" applyFill="1" applyBorder="1" applyAlignment="1">
      <alignment horizontal="center" vertical="center" wrapText="1"/>
    </xf>
    <xf numFmtId="168" fontId="0" fillId="34" borderId="13" xfId="0" applyNumberFormat="1" applyFill="1" applyBorder="1" applyAlignment="1">
      <alignment horizontal="center" vertical="center" wrapText="1"/>
    </xf>
    <xf numFmtId="168" fontId="0" fillId="34" borderId="10" xfId="0" applyNumberFormat="1" applyFill="1" applyBorder="1" applyAlignment="1">
      <alignment horizontal="center" vertical="center" wrapText="1"/>
    </xf>
    <xf numFmtId="49" fontId="0" fillId="33" borderId="24" xfId="0" applyNumberFormat="1" applyFill="1" applyBorder="1" applyAlignment="1">
      <alignment horizontal="center" vertical="center" wrapText="1"/>
    </xf>
    <xf numFmtId="49" fontId="0" fillId="33" borderId="25" xfId="0" applyNumberFormat="1" applyFill="1" applyBorder="1" applyAlignment="1">
      <alignment horizontal="center" vertical="center" wrapText="1"/>
    </xf>
    <xf numFmtId="49" fontId="0" fillId="33" borderId="26" xfId="0" applyNumberFormat="1" applyFill="1" applyBorder="1" applyAlignment="1">
      <alignment horizontal="center" vertical="center" wrapText="1"/>
    </xf>
    <xf numFmtId="49" fontId="0" fillId="0" borderId="25" xfId="0" applyNumberFormat="1" applyBorder="1" applyAlignment="1">
      <alignment horizontal="center" vertical="center" wrapText="1"/>
    </xf>
    <xf numFmtId="49" fontId="0" fillId="0" borderId="24" xfId="0" applyNumberFormat="1" applyBorder="1" applyAlignment="1">
      <alignment horizontal="center" vertical="center" wrapText="1"/>
    </xf>
    <xf numFmtId="49" fontId="0" fillId="0" borderId="26" xfId="0" applyNumberFormat="1" applyBorder="1" applyAlignment="1">
      <alignment horizontal="center" vertical="center" wrapText="1"/>
    </xf>
    <xf numFmtId="49" fontId="0" fillId="0" borderId="27" xfId="0" applyNumberFormat="1" applyBorder="1" applyAlignment="1">
      <alignment horizontal="center" vertical="center" wrapText="1"/>
    </xf>
    <xf numFmtId="49" fontId="0" fillId="0" borderId="28" xfId="0" applyNumberFormat="1" applyBorder="1" applyAlignment="1">
      <alignment horizontal="center" vertical="center" wrapText="1"/>
    </xf>
    <xf numFmtId="49" fontId="41" fillId="33" borderId="26" xfId="0" applyNumberFormat="1" applyFont="1" applyFill="1" applyBorder="1" applyAlignment="1">
      <alignment horizontal="center" vertical="center" wrapText="1"/>
    </xf>
    <xf numFmtId="49" fontId="41" fillId="0" borderId="26" xfId="0" applyNumberFormat="1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IRM@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9"/>
  <sheetViews>
    <sheetView tabSelected="1" zoomScalePageLayoutView="0" workbookViewId="0" topLeftCell="B1">
      <selection activeCell="F6" sqref="F6"/>
    </sheetView>
  </sheetViews>
  <sheetFormatPr defaultColWidth="9.140625" defaultRowHeight="15"/>
  <cols>
    <col min="1" max="1" width="13.421875" style="0" customWidth="1"/>
    <col min="2" max="2" width="36.00390625" style="7" customWidth="1"/>
    <col min="3" max="3" width="5.7109375" style="0" customWidth="1"/>
    <col min="4" max="4" width="7.28125" style="0" customWidth="1"/>
    <col min="5" max="5" width="6.28125" style="0" customWidth="1"/>
    <col min="6" max="6" width="6.140625" style="0" customWidth="1"/>
    <col min="7" max="7" width="7.7109375" style="0" customWidth="1"/>
    <col min="8" max="8" width="7.28125" style="0" customWidth="1"/>
    <col min="9" max="9" width="9.7109375" style="0" customWidth="1"/>
    <col min="10" max="10" width="15.8515625" style="0" customWidth="1"/>
  </cols>
  <sheetData>
    <row r="1" spans="1:10" ht="60.75" customHeight="1" thickBot="1">
      <c r="A1" s="35" t="s">
        <v>0</v>
      </c>
      <c r="B1" s="36" t="s">
        <v>1</v>
      </c>
      <c r="C1" s="36" t="s">
        <v>2</v>
      </c>
      <c r="D1" s="36" t="s">
        <v>3</v>
      </c>
      <c r="E1" s="36"/>
      <c r="F1" s="36" t="s">
        <v>41</v>
      </c>
      <c r="G1" s="36" t="s">
        <v>6</v>
      </c>
      <c r="H1" s="36" t="s">
        <v>4</v>
      </c>
      <c r="I1" s="37" t="s">
        <v>5</v>
      </c>
      <c r="J1" s="38" t="s">
        <v>42</v>
      </c>
    </row>
    <row r="2" spans="1:10" s="24" customFormat="1" ht="15">
      <c r="A2" s="6" t="s">
        <v>13</v>
      </c>
      <c r="B2" s="19" t="s">
        <v>14</v>
      </c>
      <c r="C2" s="2"/>
      <c r="D2" s="2">
        <v>190</v>
      </c>
      <c r="E2" s="2"/>
      <c r="F2" s="26"/>
      <c r="G2" s="26"/>
      <c r="H2" s="26"/>
      <c r="I2" s="26"/>
      <c r="J2" s="43"/>
    </row>
    <row r="3" spans="1:10" s="24" customFormat="1" ht="15">
      <c r="A3" s="5"/>
      <c r="B3" s="20" t="s">
        <v>15</v>
      </c>
      <c r="C3" s="3"/>
      <c r="D3" s="3">
        <v>200</v>
      </c>
      <c r="E3" s="3"/>
      <c r="F3" s="27"/>
      <c r="G3" s="27"/>
      <c r="H3" s="27"/>
      <c r="I3" s="27"/>
      <c r="J3" s="44"/>
    </row>
    <row r="4" spans="1:10" s="24" customFormat="1" ht="15.75" thickBot="1">
      <c r="A4" s="9"/>
      <c r="B4" s="10"/>
      <c r="C4" s="10"/>
      <c r="D4" s="10"/>
      <c r="E4" s="10">
        <f>D2+D3</f>
        <v>390</v>
      </c>
      <c r="F4" s="29">
        <f>E4+(E4*0.15)</f>
        <v>448.5</v>
      </c>
      <c r="G4" s="29">
        <f>E4*0.0231</f>
        <v>9.009</v>
      </c>
      <c r="H4" s="40">
        <f>F4+G4</f>
        <v>457.509</v>
      </c>
      <c r="I4" s="42">
        <v>458</v>
      </c>
      <c r="J4" s="45"/>
    </row>
    <row r="5" spans="1:10" s="24" customFormat="1" ht="45">
      <c r="A5" s="6" t="s">
        <v>10</v>
      </c>
      <c r="B5" s="19" t="s">
        <v>16</v>
      </c>
      <c r="C5" s="2"/>
      <c r="D5" s="2">
        <v>1030</v>
      </c>
      <c r="E5" s="2"/>
      <c r="F5" s="26">
        <f>E5+(E5*0.15)</f>
        <v>0</v>
      </c>
      <c r="G5" s="26">
        <f aca="true" t="shared" si="0" ref="G5:G34">E5*0.0231</f>
        <v>0</v>
      </c>
      <c r="H5" s="26">
        <f aca="true" t="shared" si="1" ref="H5:H34">F5+G5</f>
        <v>0</v>
      </c>
      <c r="I5" s="26"/>
      <c r="J5" s="43"/>
    </row>
    <row r="6" spans="1:10" s="24" customFormat="1" ht="15.75" thickBot="1">
      <c r="A6" s="9"/>
      <c r="B6" s="10"/>
      <c r="C6" s="10"/>
      <c r="D6" s="10"/>
      <c r="E6" s="10">
        <f>D5</f>
        <v>1030</v>
      </c>
      <c r="F6" s="29">
        <f aca="true" t="shared" si="2" ref="F5:F34">E6+(E6*0.15)</f>
        <v>1184.5</v>
      </c>
      <c r="G6" s="29">
        <f t="shared" si="0"/>
        <v>23.793</v>
      </c>
      <c r="H6" s="40">
        <f t="shared" si="1"/>
        <v>1208.293</v>
      </c>
      <c r="I6" s="42">
        <v>1208</v>
      </c>
      <c r="J6" s="45"/>
    </row>
    <row r="7" spans="1:10" s="24" customFormat="1" ht="15">
      <c r="A7" s="6" t="s">
        <v>7</v>
      </c>
      <c r="B7" s="19" t="s">
        <v>17</v>
      </c>
      <c r="C7" s="2"/>
      <c r="D7" s="2">
        <v>310</v>
      </c>
      <c r="E7" s="2"/>
      <c r="F7" s="26">
        <f t="shared" si="2"/>
        <v>0</v>
      </c>
      <c r="G7" s="26">
        <f t="shared" si="0"/>
        <v>0</v>
      </c>
      <c r="H7" s="26">
        <f t="shared" si="1"/>
        <v>0</v>
      </c>
      <c r="I7" s="26"/>
      <c r="J7" s="43"/>
    </row>
    <row r="8" spans="1:10" s="24" customFormat="1" ht="15">
      <c r="A8" s="18"/>
      <c r="B8" s="20" t="s">
        <v>26</v>
      </c>
      <c r="C8" s="3"/>
      <c r="D8" s="3">
        <v>290</v>
      </c>
      <c r="E8" s="3"/>
      <c r="F8" s="27">
        <f t="shared" si="2"/>
        <v>0</v>
      </c>
      <c r="G8" s="27">
        <f t="shared" si="0"/>
        <v>0</v>
      </c>
      <c r="H8" s="27">
        <f t="shared" si="1"/>
        <v>0</v>
      </c>
      <c r="I8" s="27"/>
      <c r="J8" s="44"/>
    </row>
    <row r="9" spans="1:10" s="24" customFormat="1" ht="15">
      <c r="A9" s="18"/>
      <c r="B9" s="20" t="s">
        <v>30</v>
      </c>
      <c r="C9" s="3"/>
      <c r="D9" s="3">
        <v>290</v>
      </c>
      <c r="E9" s="3"/>
      <c r="F9" s="27">
        <f t="shared" si="2"/>
        <v>0</v>
      </c>
      <c r="G9" s="27">
        <f t="shared" si="0"/>
        <v>0</v>
      </c>
      <c r="H9" s="27">
        <f t="shared" si="1"/>
        <v>0</v>
      </c>
      <c r="I9" s="27"/>
      <c r="J9" s="44"/>
    </row>
    <row r="10" spans="1:10" s="24" customFormat="1" ht="15.75" thickBot="1">
      <c r="A10" s="9"/>
      <c r="B10" s="10"/>
      <c r="C10" s="10"/>
      <c r="D10" s="10"/>
      <c r="E10" s="10">
        <f>SUM(D7:D9)</f>
        <v>890</v>
      </c>
      <c r="F10" s="29">
        <f t="shared" si="2"/>
        <v>1023.5</v>
      </c>
      <c r="G10" s="29">
        <f t="shared" si="0"/>
        <v>20.558999999999997</v>
      </c>
      <c r="H10" s="40">
        <f t="shared" si="1"/>
        <v>1044.059</v>
      </c>
      <c r="I10" s="42">
        <v>1044</v>
      </c>
      <c r="J10" s="45"/>
    </row>
    <row r="11" spans="1:10" s="24" customFormat="1" ht="15">
      <c r="A11" s="6" t="s">
        <v>9</v>
      </c>
      <c r="B11" s="19" t="s">
        <v>18</v>
      </c>
      <c r="C11" s="2"/>
      <c r="D11" s="2">
        <v>270</v>
      </c>
      <c r="E11" s="2"/>
      <c r="F11" s="26">
        <f t="shared" si="2"/>
        <v>0</v>
      </c>
      <c r="G11" s="26">
        <f t="shared" si="0"/>
        <v>0</v>
      </c>
      <c r="H11" s="26">
        <f t="shared" si="1"/>
        <v>0</v>
      </c>
      <c r="I11" s="26"/>
      <c r="J11" s="43"/>
    </row>
    <row r="12" spans="1:10" s="24" customFormat="1" ht="15.75" thickBot="1">
      <c r="A12" s="9"/>
      <c r="B12" s="10"/>
      <c r="C12" s="10"/>
      <c r="D12" s="10"/>
      <c r="E12" s="10">
        <f>D11</f>
        <v>270</v>
      </c>
      <c r="F12" s="29">
        <f t="shared" si="2"/>
        <v>310.5</v>
      </c>
      <c r="G12" s="29">
        <f t="shared" si="0"/>
        <v>6.237</v>
      </c>
      <c r="H12" s="40">
        <f t="shared" si="1"/>
        <v>316.737</v>
      </c>
      <c r="I12" s="42">
        <v>317</v>
      </c>
      <c r="J12" s="45"/>
    </row>
    <row r="13" spans="1:10" s="24" customFormat="1" ht="30">
      <c r="A13" s="6" t="s">
        <v>8</v>
      </c>
      <c r="B13" s="19" t="s">
        <v>24</v>
      </c>
      <c r="C13" s="2"/>
      <c r="D13" s="2">
        <v>310</v>
      </c>
      <c r="E13" s="2"/>
      <c r="F13" s="26">
        <f t="shared" si="2"/>
        <v>0</v>
      </c>
      <c r="G13" s="26">
        <f t="shared" si="0"/>
        <v>0</v>
      </c>
      <c r="H13" s="26">
        <f t="shared" si="1"/>
        <v>0</v>
      </c>
      <c r="I13" s="26"/>
      <c r="J13" s="43"/>
    </row>
    <row r="14" spans="1:10" s="24" customFormat="1" ht="15">
      <c r="A14" s="5"/>
      <c r="B14" s="20" t="s">
        <v>25</v>
      </c>
      <c r="C14" s="3"/>
      <c r="D14" s="3">
        <v>410</v>
      </c>
      <c r="E14" s="3"/>
      <c r="F14" s="27">
        <f t="shared" si="2"/>
        <v>0</v>
      </c>
      <c r="G14" s="27">
        <f t="shared" si="0"/>
        <v>0</v>
      </c>
      <c r="H14" s="27">
        <f t="shared" si="1"/>
        <v>0</v>
      </c>
      <c r="I14" s="27"/>
      <c r="J14" s="44"/>
    </row>
    <row r="15" spans="1:10" s="24" customFormat="1" ht="15.75" thickBot="1">
      <c r="A15" s="9"/>
      <c r="B15" s="10"/>
      <c r="C15" s="10"/>
      <c r="D15" s="10"/>
      <c r="E15" s="10">
        <f>SUM(D13:D14)</f>
        <v>720</v>
      </c>
      <c r="F15" s="29">
        <f t="shared" si="2"/>
        <v>828</v>
      </c>
      <c r="G15" s="29">
        <f t="shared" si="0"/>
        <v>16.631999999999998</v>
      </c>
      <c r="H15" s="40">
        <f t="shared" si="1"/>
        <v>844.632</v>
      </c>
      <c r="I15" s="42">
        <v>845</v>
      </c>
      <c r="J15" s="51"/>
    </row>
    <row r="16" spans="1:10" s="24" customFormat="1" ht="15">
      <c r="A16" s="6" t="s">
        <v>12</v>
      </c>
      <c r="B16" s="19" t="s">
        <v>19</v>
      </c>
      <c r="C16" s="2"/>
      <c r="D16" s="2">
        <v>430</v>
      </c>
      <c r="E16" s="2"/>
      <c r="F16" s="26">
        <f t="shared" si="2"/>
        <v>0</v>
      </c>
      <c r="G16" s="26">
        <f t="shared" si="0"/>
        <v>0</v>
      </c>
      <c r="H16" s="26">
        <f t="shared" si="1"/>
        <v>0</v>
      </c>
      <c r="I16" s="26"/>
      <c r="J16" s="43"/>
    </row>
    <row r="17" spans="1:10" s="24" customFormat="1" ht="15">
      <c r="A17" s="5"/>
      <c r="B17" s="20" t="s">
        <v>31</v>
      </c>
      <c r="C17" s="3"/>
      <c r="D17" s="3">
        <v>240</v>
      </c>
      <c r="E17" s="3"/>
      <c r="F17" s="27">
        <f t="shared" si="2"/>
        <v>0</v>
      </c>
      <c r="G17" s="27">
        <f t="shared" si="0"/>
        <v>0</v>
      </c>
      <c r="H17" s="27">
        <f t="shared" si="1"/>
        <v>0</v>
      </c>
      <c r="I17" s="27"/>
      <c r="J17" s="44"/>
    </row>
    <row r="18" spans="1:10" s="24" customFormat="1" ht="15">
      <c r="A18" s="5"/>
      <c r="B18" s="20" t="s">
        <v>32</v>
      </c>
      <c r="C18" s="3"/>
      <c r="D18" s="3">
        <v>550</v>
      </c>
      <c r="E18" s="3"/>
      <c r="F18" s="27">
        <f t="shared" si="2"/>
        <v>0</v>
      </c>
      <c r="G18" s="27">
        <f t="shared" si="0"/>
        <v>0</v>
      </c>
      <c r="H18" s="27">
        <f t="shared" si="1"/>
        <v>0</v>
      </c>
      <c r="I18" s="27"/>
      <c r="J18" s="44"/>
    </row>
    <row r="19" spans="1:10" ht="15">
      <c r="A19" s="14"/>
      <c r="B19" s="20" t="s">
        <v>23</v>
      </c>
      <c r="C19" s="11"/>
      <c r="D19" s="3">
        <v>270</v>
      </c>
      <c r="E19" s="3"/>
      <c r="F19" s="27">
        <f t="shared" si="2"/>
        <v>0</v>
      </c>
      <c r="G19" s="27">
        <f t="shared" si="0"/>
        <v>0</v>
      </c>
      <c r="H19" s="27">
        <f t="shared" si="1"/>
        <v>0</v>
      </c>
      <c r="I19" s="30"/>
      <c r="J19" s="46"/>
    </row>
    <row r="20" spans="1:10" s="24" customFormat="1" ht="15.75" thickBot="1">
      <c r="A20" s="9"/>
      <c r="B20" s="10"/>
      <c r="C20" s="10"/>
      <c r="D20" s="10"/>
      <c r="E20" s="10">
        <f>SUM(D16:D19)</f>
        <v>1490</v>
      </c>
      <c r="F20" s="29">
        <f t="shared" si="2"/>
        <v>1713.5</v>
      </c>
      <c r="G20" s="29">
        <f t="shared" si="0"/>
        <v>34.419</v>
      </c>
      <c r="H20" s="40">
        <f t="shared" si="1"/>
        <v>1747.919</v>
      </c>
      <c r="I20" s="42">
        <v>1748</v>
      </c>
      <c r="J20" s="45"/>
    </row>
    <row r="21" spans="1:10" s="24" customFormat="1" ht="15">
      <c r="A21" s="6" t="s">
        <v>20</v>
      </c>
      <c r="B21" s="19" t="s">
        <v>33</v>
      </c>
      <c r="C21" s="2"/>
      <c r="D21" s="2">
        <v>360</v>
      </c>
      <c r="E21" s="2"/>
      <c r="F21" s="26">
        <f t="shared" si="2"/>
        <v>0</v>
      </c>
      <c r="G21" s="26">
        <f t="shared" si="0"/>
        <v>0</v>
      </c>
      <c r="H21" s="26">
        <f t="shared" si="1"/>
        <v>0</v>
      </c>
      <c r="I21" s="26"/>
      <c r="J21" s="43"/>
    </row>
    <row r="22" spans="1:10" s="24" customFormat="1" ht="15">
      <c r="A22" s="5"/>
      <c r="B22" s="20" t="s">
        <v>34</v>
      </c>
      <c r="C22" s="3"/>
      <c r="D22" s="3">
        <v>430</v>
      </c>
      <c r="E22" s="3"/>
      <c r="F22" s="27">
        <f t="shared" si="2"/>
        <v>0</v>
      </c>
      <c r="G22" s="27">
        <f t="shared" si="0"/>
        <v>0</v>
      </c>
      <c r="H22" s="27">
        <f t="shared" si="1"/>
        <v>0</v>
      </c>
      <c r="I22" s="27"/>
      <c r="J22" s="44"/>
    </row>
    <row r="23" spans="1:10" s="24" customFormat="1" ht="15.75" thickBot="1">
      <c r="A23" s="9"/>
      <c r="B23" s="10"/>
      <c r="C23" s="10"/>
      <c r="D23" s="10"/>
      <c r="E23" s="10">
        <f>SUM(D21:D22)</f>
        <v>790</v>
      </c>
      <c r="F23" s="29">
        <f t="shared" si="2"/>
        <v>908.5</v>
      </c>
      <c r="G23" s="29">
        <f t="shared" si="0"/>
        <v>18.249</v>
      </c>
      <c r="H23" s="40">
        <f t="shared" si="1"/>
        <v>926.749</v>
      </c>
      <c r="I23" s="42">
        <v>927</v>
      </c>
      <c r="J23" s="45"/>
    </row>
    <row r="24" spans="1:10" s="24" customFormat="1" ht="30">
      <c r="A24" s="6" t="s">
        <v>21</v>
      </c>
      <c r="B24" s="19" t="s">
        <v>22</v>
      </c>
      <c r="C24" s="2"/>
      <c r="D24" s="2">
        <v>320</v>
      </c>
      <c r="E24" s="2"/>
      <c r="F24" s="26">
        <f t="shared" si="2"/>
        <v>0</v>
      </c>
      <c r="G24" s="26">
        <f t="shared" si="0"/>
        <v>0</v>
      </c>
      <c r="H24" s="26">
        <f t="shared" si="1"/>
        <v>0</v>
      </c>
      <c r="I24" s="26"/>
      <c r="J24" s="43"/>
    </row>
    <row r="25" spans="1:10" s="24" customFormat="1" ht="15.75" thickBot="1">
      <c r="A25" s="9"/>
      <c r="B25" s="10"/>
      <c r="C25" s="10"/>
      <c r="D25" s="10"/>
      <c r="E25" s="10">
        <f>D24</f>
        <v>320</v>
      </c>
      <c r="F25" s="29">
        <f t="shared" si="2"/>
        <v>368</v>
      </c>
      <c r="G25" s="29">
        <f t="shared" si="0"/>
        <v>7.3919999999999995</v>
      </c>
      <c r="H25" s="40">
        <f t="shared" si="1"/>
        <v>375.392</v>
      </c>
      <c r="I25" s="42">
        <v>375</v>
      </c>
      <c r="J25" s="45"/>
    </row>
    <row r="26" spans="1:10" ht="60">
      <c r="A26" s="6" t="s">
        <v>27</v>
      </c>
      <c r="B26" s="19" t="s">
        <v>28</v>
      </c>
      <c r="C26" s="13"/>
      <c r="D26" s="2">
        <v>410</v>
      </c>
      <c r="E26" s="2"/>
      <c r="F26" s="26">
        <f t="shared" si="2"/>
        <v>0</v>
      </c>
      <c r="G26" s="26">
        <f t="shared" si="0"/>
        <v>0</v>
      </c>
      <c r="H26" s="26">
        <f t="shared" si="1"/>
        <v>0</v>
      </c>
      <c r="I26" s="31"/>
      <c r="J26" s="47"/>
    </row>
    <row r="27" spans="1:10" ht="15">
      <c r="A27" s="14"/>
      <c r="B27" s="20" t="s">
        <v>35</v>
      </c>
      <c r="C27" s="11"/>
      <c r="D27" s="3">
        <v>250</v>
      </c>
      <c r="E27" s="3"/>
      <c r="F27" s="27">
        <f t="shared" si="2"/>
        <v>0</v>
      </c>
      <c r="G27" s="27">
        <f t="shared" si="0"/>
        <v>0</v>
      </c>
      <c r="H27" s="27">
        <f t="shared" si="1"/>
        <v>0</v>
      </c>
      <c r="I27" s="30"/>
      <c r="J27" s="46"/>
    </row>
    <row r="28" spans="1:10" ht="30">
      <c r="A28" s="14"/>
      <c r="B28" s="20" t="s">
        <v>36</v>
      </c>
      <c r="C28" s="11"/>
      <c r="D28" s="3">
        <v>330</v>
      </c>
      <c r="E28" s="3"/>
      <c r="F28" s="27">
        <f t="shared" si="2"/>
        <v>0</v>
      </c>
      <c r="G28" s="27">
        <f t="shared" si="0"/>
        <v>0</v>
      </c>
      <c r="H28" s="27">
        <f t="shared" si="1"/>
        <v>0</v>
      </c>
      <c r="I28" s="30"/>
      <c r="J28" s="46"/>
    </row>
    <row r="29" spans="1:10" ht="15.75" thickBot="1">
      <c r="A29" s="17"/>
      <c r="B29" s="1"/>
      <c r="C29" s="1"/>
      <c r="D29" s="10"/>
      <c r="E29" s="10">
        <f>SUM(D26:D28)</f>
        <v>990</v>
      </c>
      <c r="F29" s="29">
        <f t="shared" si="2"/>
        <v>1138.5</v>
      </c>
      <c r="G29" s="29">
        <f t="shared" si="0"/>
        <v>22.869</v>
      </c>
      <c r="H29" s="40">
        <f t="shared" si="1"/>
        <v>1161.369</v>
      </c>
      <c r="I29" s="42">
        <v>1161</v>
      </c>
      <c r="J29" s="48"/>
    </row>
    <row r="30" spans="1:10" ht="15">
      <c r="A30" s="12" t="s">
        <v>29</v>
      </c>
      <c r="B30" s="19" t="s">
        <v>37</v>
      </c>
      <c r="C30" s="13"/>
      <c r="D30" s="2">
        <v>250</v>
      </c>
      <c r="E30" s="2"/>
      <c r="F30" s="26">
        <f t="shared" si="2"/>
        <v>0</v>
      </c>
      <c r="G30" s="26">
        <f t="shared" si="0"/>
        <v>0</v>
      </c>
      <c r="H30" s="26">
        <f t="shared" si="1"/>
        <v>0</v>
      </c>
      <c r="I30" s="31"/>
      <c r="J30" s="47"/>
    </row>
    <row r="31" spans="1:10" ht="15">
      <c r="A31" s="14"/>
      <c r="B31" s="20" t="s">
        <v>38</v>
      </c>
      <c r="C31" s="11"/>
      <c r="D31" s="3">
        <v>290</v>
      </c>
      <c r="E31" s="3"/>
      <c r="F31" s="27">
        <f t="shared" si="2"/>
        <v>0</v>
      </c>
      <c r="G31" s="27">
        <f t="shared" si="0"/>
        <v>0</v>
      </c>
      <c r="H31" s="27">
        <f t="shared" si="1"/>
        <v>0</v>
      </c>
      <c r="I31" s="30"/>
      <c r="J31" s="46"/>
    </row>
    <row r="32" spans="1:10" ht="15.75" thickBot="1">
      <c r="A32" s="17"/>
      <c r="B32" s="10"/>
      <c r="C32" s="1"/>
      <c r="D32" s="10"/>
      <c r="E32" s="10">
        <f>SUM(D30:D31)</f>
        <v>540</v>
      </c>
      <c r="F32" s="29">
        <f t="shared" si="2"/>
        <v>621</v>
      </c>
      <c r="G32" s="29">
        <f t="shared" si="0"/>
        <v>12.474</v>
      </c>
      <c r="H32" s="40">
        <f t="shared" si="1"/>
        <v>633.474</v>
      </c>
      <c r="I32" s="42">
        <v>635</v>
      </c>
      <c r="J32" s="52" t="s">
        <v>43</v>
      </c>
    </row>
    <row r="33" spans="1:10" ht="30">
      <c r="A33" s="25" t="s">
        <v>11</v>
      </c>
      <c r="B33" s="19" t="s">
        <v>39</v>
      </c>
      <c r="C33" s="13"/>
      <c r="D33" s="2">
        <v>1090</v>
      </c>
      <c r="E33" s="2"/>
      <c r="F33" s="26">
        <f t="shared" si="2"/>
        <v>0</v>
      </c>
      <c r="G33" s="26">
        <f t="shared" si="0"/>
        <v>0</v>
      </c>
      <c r="H33" s="26">
        <f t="shared" si="1"/>
        <v>0</v>
      </c>
      <c r="I33" s="31"/>
      <c r="J33" s="47"/>
    </row>
    <row r="34" spans="1:10" ht="15.75" thickBot="1">
      <c r="A34" s="15"/>
      <c r="B34" s="16"/>
      <c r="C34" s="16"/>
      <c r="D34" s="4"/>
      <c r="E34" s="4">
        <f>D33</f>
        <v>1090</v>
      </c>
      <c r="F34" s="28">
        <f t="shared" si="2"/>
        <v>1253.5</v>
      </c>
      <c r="G34" s="28">
        <f t="shared" si="0"/>
        <v>25.179</v>
      </c>
      <c r="H34" s="33">
        <f t="shared" si="1"/>
        <v>1278.679</v>
      </c>
      <c r="I34" s="41">
        <v>1279</v>
      </c>
      <c r="J34" s="49"/>
    </row>
    <row r="35" spans="1:10" ht="15">
      <c r="A35" s="22" t="s">
        <v>9</v>
      </c>
      <c r="B35" s="21" t="s">
        <v>40</v>
      </c>
      <c r="C35" s="23"/>
      <c r="D35" s="23">
        <v>100</v>
      </c>
      <c r="E35" s="23"/>
      <c r="F35" s="39"/>
      <c r="G35" s="39"/>
      <c r="H35" s="39"/>
      <c r="I35" s="39"/>
      <c r="J35" s="50"/>
    </row>
    <row r="36" spans="1:10" ht="15.75" thickBot="1">
      <c r="A36" s="15"/>
      <c r="B36" s="16"/>
      <c r="C36" s="16"/>
      <c r="D36" s="16"/>
      <c r="E36" s="16"/>
      <c r="F36" s="32"/>
      <c r="G36" s="32"/>
      <c r="H36" s="33">
        <v>100</v>
      </c>
      <c r="I36" s="41">
        <v>100</v>
      </c>
      <c r="J36" s="49"/>
    </row>
    <row r="37" spans="1:10" ht="15">
      <c r="A37" s="8"/>
      <c r="B37" s="8"/>
      <c r="C37" s="8"/>
      <c r="D37" s="8"/>
      <c r="E37" s="8"/>
      <c r="F37" s="8"/>
      <c r="G37" s="8"/>
      <c r="H37" s="8"/>
      <c r="I37" s="8"/>
      <c r="J37" s="8"/>
    </row>
    <row r="38" spans="1:10" ht="15">
      <c r="A38" s="8"/>
      <c r="B38" s="8"/>
      <c r="C38" s="8"/>
      <c r="D38" s="8"/>
      <c r="E38" s="8"/>
      <c r="F38" s="34"/>
      <c r="G38" s="34"/>
      <c r="H38" s="8"/>
      <c r="I38" s="8"/>
      <c r="J38" s="8"/>
    </row>
    <row r="39" spans="1:10" ht="15">
      <c r="A39" s="8"/>
      <c r="B39" s="8"/>
      <c r="C39" s="8"/>
      <c r="D39" s="8"/>
      <c r="E39" s="8"/>
      <c r="F39" s="8"/>
      <c r="G39" s="8"/>
      <c r="H39" s="8"/>
      <c r="I39" s="8"/>
      <c r="J39" s="8"/>
    </row>
    <row r="40" spans="1:10" ht="15">
      <c r="A40" s="8"/>
      <c r="B40" s="8"/>
      <c r="C40" s="8"/>
      <c r="D40" s="8"/>
      <c r="E40" s="8"/>
      <c r="F40" s="8"/>
      <c r="G40" s="8"/>
      <c r="H40" s="8"/>
      <c r="I40" s="8"/>
      <c r="J40" s="8"/>
    </row>
    <row r="41" spans="1:10" ht="15">
      <c r="A41" s="8"/>
      <c r="B41" s="8"/>
      <c r="C41" s="8"/>
      <c r="D41" s="8"/>
      <c r="E41" s="8"/>
      <c r="F41" s="8"/>
      <c r="G41" s="8"/>
      <c r="H41" s="8"/>
      <c r="I41" s="8"/>
      <c r="J41" s="8"/>
    </row>
    <row r="42" spans="1:10" ht="15">
      <c r="A42" s="8"/>
      <c r="B42" s="8"/>
      <c r="C42" s="8"/>
      <c r="D42" s="8"/>
      <c r="E42" s="8"/>
      <c r="F42" s="8"/>
      <c r="G42" s="8"/>
      <c r="H42" s="8"/>
      <c r="I42" s="8"/>
      <c r="J42" s="8"/>
    </row>
    <row r="43" spans="1:10" ht="15">
      <c r="A43" s="8"/>
      <c r="B43" s="8"/>
      <c r="C43" s="8"/>
      <c r="D43" s="8"/>
      <c r="E43" s="8"/>
      <c r="F43" s="8"/>
      <c r="G43" s="8"/>
      <c r="H43" s="8"/>
      <c r="I43" s="8"/>
      <c r="J43" s="8"/>
    </row>
    <row r="44" spans="1:10" ht="15">
      <c r="A44" s="8"/>
      <c r="B44" s="8"/>
      <c r="C44" s="8"/>
      <c r="D44" s="8"/>
      <c r="E44" s="8"/>
      <c r="F44" s="8"/>
      <c r="G44" s="8"/>
      <c r="H44" s="8"/>
      <c r="I44" s="8"/>
      <c r="J44" s="8"/>
    </row>
    <row r="45" spans="1:10" ht="15">
      <c r="A45" s="8"/>
      <c r="B45" s="8"/>
      <c r="C45" s="8"/>
      <c r="D45" s="8"/>
      <c r="E45" s="8"/>
      <c r="F45" s="8"/>
      <c r="G45" s="8"/>
      <c r="H45" s="8"/>
      <c r="I45" s="8"/>
      <c r="J45" s="8"/>
    </row>
    <row r="46" spans="1:10" ht="15">
      <c r="A46" s="8"/>
      <c r="B46" s="8"/>
      <c r="C46" s="8"/>
      <c r="D46" s="8"/>
      <c r="E46" s="8"/>
      <c r="F46" s="8"/>
      <c r="G46" s="8"/>
      <c r="H46" s="8"/>
      <c r="I46" s="8"/>
      <c r="J46" s="8"/>
    </row>
    <row r="47" spans="1:10" ht="15">
      <c r="A47" s="8"/>
      <c r="B47" s="8"/>
      <c r="C47" s="8"/>
      <c r="D47" s="8"/>
      <c r="E47" s="8"/>
      <c r="F47" s="8"/>
      <c r="G47" s="8"/>
      <c r="H47" s="8"/>
      <c r="I47" s="8"/>
      <c r="J47" s="8"/>
    </row>
    <row r="48" spans="1:10" ht="15">
      <c r="A48" s="8"/>
      <c r="B48" s="8"/>
      <c r="C48" s="8"/>
      <c r="D48" s="8"/>
      <c r="E48" s="8"/>
      <c r="F48" s="8"/>
      <c r="G48" s="8"/>
      <c r="H48" s="8"/>
      <c r="I48" s="8"/>
      <c r="J48" s="8"/>
    </row>
    <row r="49" spans="1:10" ht="15">
      <c r="A49" s="8"/>
      <c r="B49" s="8"/>
      <c r="C49" s="8"/>
      <c r="D49" s="8"/>
      <c r="E49" s="8"/>
      <c r="F49" s="8"/>
      <c r="G49" s="8"/>
      <c r="H49" s="8"/>
      <c r="I49" s="8"/>
      <c r="J49" s="8"/>
    </row>
    <row r="50" spans="1:10" ht="15">
      <c r="A50" s="8"/>
      <c r="B50" s="8"/>
      <c r="C50" s="8"/>
      <c r="D50" s="8"/>
      <c r="E50" s="8"/>
      <c r="F50" s="8"/>
      <c r="G50" s="8"/>
      <c r="H50" s="8"/>
      <c r="I50" s="8"/>
      <c r="J50" s="8"/>
    </row>
    <row r="51" spans="1:10" ht="15">
      <c r="A51" s="8"/>
      <c r="B51" s="8"/>
      <c r="C51" s="8"/>
      <c r="D51" s="8"/>
      <c r="E51" s="8"/>
      <c r="F51" s="8"/>
      <c r="G51" s="8"/>
      <c r="H51" s="8"/>
      <c r="I51" s="8"/>
      <c r="J51" s="8"/>
    </row>
    <row r="52" spans="1:10" ht="15">
      <c r="A52" s="8"/>
      <c r="B52" s="8"/>
      <c r="C52" s="8"/>
      <c r="D52" s="8"/>
      <c r="E52" s="8"/>
      <c r="F52" s="8"/>
      <c r="G52" s="8"/>
      <c r="H52" s="8"/>
      <c r="I52" s="8"/>
      <c r="J52" s="8"/>
    </row>
    <row r="53" spans="1:10" ht="15">
      <c r="A53" s="8"/>
      <c r="B53" s="8"/>
      <c r="C53" s="8"/>
      <c r="D53" s="8"/>
      <c r="E53" s="8"/>
      <c r="F53" s="8"/>
      <c r="G53" s="8"/>
      <c r="H53" s="8"/>
      <c r="I53" s="8"/>
      <c r="J53" s="8"/>
    </row>
    <row r="54" spans="1:10" ht="15">
      <c r="A54" s="8"/>
      <c r="B54" s="8"/>
      <c r="C54" s="8"/>
      <c r="D54" s="8"/>
      <c r="E54" s="8"/>
      <c r="F54" s="8"/>
      <c r="G54" s="8"/>
      <c r="H54" s="8"/>
      <c r="I54" s="8"/>
      <c r="J54" s="8"/>
    </row>
    <row r="55" spans="1:10" ht="15">
      <c r="A55" s="8"/>
      <c r="B55" s="8"/>
      <c r="C55" s="8"/>
      <c r="D55" s="8"/>
      <c r="E55" s="8"/>
      <c r="F55" s="8"/>
      <c r="G55" s="8"/>
      <c r="H55" s="8"/>
      <c r="I55" s="8"/>
      <c r="J55" s="8"/>
    </row>
    <row r="56" ht="15">
      <c r="A56" s="8"/>
    </row>
    <row r="57" ht="15">
      <c r="A57" s="8"/>
    </row>
    <row r="58" ht="15">
      <c r="A58" s="8"/>
    </row>
    <row r="59" spans="1:11" s="7" customFormat="1" ht="15">
      <c r="A59" s="8"/>
      <c r="C59"/>
      <c r="D59"/>
      <c r="E59"/>
      <c r="F59"/>
      <c r="G59"/>
      <c r="H59"/>
      <c r="I59"/>
      <c r="J59"/>
      <c r="K59"/>
    </row>
  </sheetData>
  <sheetProtection/>
  <hyperlinks>
    <hyperlink ref="A33" r:id="rId1" display="IRM@"/>
  </hyperlinks>
  <printOptions/>
  <pageMargins left="0.11811023622047245" right="0.11811023622047245" top="0.1968503937007874" bottom="0.15748031496062992" header="0.31496062992125984" footer="0.31496062992125984"/>
  <pageSetup horizontalDpi="180" verticalDpi="180" orientation="landscape" paperSize="9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2013-06-18T18:33:38Z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