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680" activeTab="0"/>
  </bookViews>
  <sheets>
    <sheet name="СП 13 Серебро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<sst xmlns="http://schemas.openxmlformats.org/spreadsheetml/2006/main" count="83" uniqueCount="79">
  <si>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УЗ</t>
  </si>
  <si>
    <t>Наименование</t>
  </si>
  <si>
    <t>Кол-во</t>
  </si>
  <si>
    <t>Цена</t>
  </si>
  <si>
    <t>К оплате</t>
  </si>
  <si>
    <t>Опла чено</t>
  </si>
  <si>
    <t>Транспортные</t>
  </si>
  <si>
    <t>Надя69</t>
  </si>
  <si>
    <t>T.A.N.Y.</t>
  </si>
  <si>
    <t>облочко</t>
  </si>
  <si>
    <t>Inna.K.</t>
  </si>
  <si>
    <t>ТатьЯнаС</t>
  </si>
  <si>
    <t>Gerda</t>
  </si>
  <si>
    <t>Любаничка</t>
  </si>
  <si>
    <t>Махаон07</t>
  </si>
  <si>
    <t>tan.tan.tan</t>
  </si>
  <si>
    <t>Людмила82</t>
  </si>
  <si>
    <t>Матю-Ха</t>
  </si>
  <si>
    <t xml:space="preserve">П104821 Серьги "Малинка", серебро 925, родиевое покрытие Серьги "Малинка" Родий,сапфир,горный хрусталь </t>
  </si>
  <si>
    <t>12461 Кольцо "Терем" Артикул: 12461 черн(оксид) агат черный р-р 17,5</t>
  </si>
  <si>
    <t>12462 Серьги "Терем" Артикул: 12462 черн(оксид) агат черный</t>
  </si>
  <si>
    <t>П104811 Кольцо "Малинка", серебро 925, родиевое покрытие Кольцо "Малинка" Родий,сапфир,горный хрусталь 17 разм</t>
  </si>
  <si>
    <t>П104821 Серьги "Малинка", серебро 925, родиевое покрытие  гранат</t>
  </si>
  <si>
    <t>П104811 Кольцо "Малинка", серебро 925, родиевое покрытие 17,5 р-р гранат</t>
  </si>
  <si>
    <t>П104831 Подвес "Малинка", серебро 925, родиевое покрытие гранат</t>
  </si>
  <si>
    <t>Кольцо Алина , арт 10521 р-р 18,5, родий, сапфир</t>
  </si>
  <si>
    <t>Серьги Алина, арт. 10522 родий, сапфир</t>
  </si>
  <si>
    <t>арт 12621 Кольцо "Пастораль" черн (оксид), аметист, р-р 20</t>
  </si>
  <si>
    <t>арт 12622 Серьги "Пастораль" черн (оксид), аметист</t>
  </si>
  <si>
    <t>П105722 Серьги "Афина", серебро 925, позолота агат чёрный</t>
  </si>
  <si>
    <t>П140111 Кольцо "Престиж"(размер 17) агат, гор. Хр.</t>
  </si>
  <si>
    <t xml:space="preserve">П140121 Серьги "Престиж" (вставка-агат и горный хрусталь) </t>
  </si>
  <si>
    <t>П140511 Кольцо "Шанс"(размер 17,5) горн. Хр.</t>
  </si>
  <si>
    <t>П140521 Серьги "Шанс" горн. Хр.</t>
  </si>
  <si>
    <t>П104811 Кольцо "Малинка", серебро 925, родиевое покрытие, , аметист, горн хр, размер 16,5,</t>
  </si>
  <si>
    <t>П104821 Серьги "Малинка", серебро 925, родиевое покрытие, аметист, горн хр,</t>
  </si>
  <si>
    <t>П104831 Подвес "Малинка", серебро 925, родиевое покрытие, аметист, горн хр</t>
  </si>
  <si>
    <t>П107712 Кольцо "Русалочка", серебро 925, позолота, жемчуг бел, горн хр размер 16,5,</t>
  </si>
  <si>
    <t>П107722 Серьги "Русалочка", серебро 925, позолота</t>
  </si>
  <si>
    <t>12182 Серьги "Княгиня", родий аметист</t>
  </si>
  <si>
    <t>12181 Кольцо "Княгиня" р 17,5 родий, аметист</t>
  </si>
  <si>
    <t>Muginowa</t>
  </si>
  <si>
    <t>11712 Серьги "Маранта", РОДИЙ сапфир, горн.хр.</t>
  </si>
  <si>
    <t xml:space="preserve">ЦСА-2д "Панцирь двойной простой" диам. 040, длиной 45см </t>
  </si>
  <si>
    <t>ЦСА-7 "Сингапур" диам. 040, длиной 50см</t>
  </si>
  <si>
    <t>ежидза</t>
  </si>
  <si>
    <t xml:space="preserve">Шнурок кожа с замком серебро 45 см (925) 
Артикул: ШКС-015/45 </t>
  </si>
  <si>
    <t xml:space="preserve">10863 Подвес "Пёсик" </t>
  </si>
  <si>
    <t xml:space="preserve">9046 "Белая Пентаграмма" </t>
  </si>
  <si>
    <t>ЦСА-5г "Ромб двойной гранёный"  диаметр проволоки 70 мл  длина 55 см</t>
  </si>
  <si>
    <t>Икона ИКСА-014 "Богоматерь Казанская" </t>
  </si>
  <si>
    <t>П104831 Подвес "Малинка", серебро 925, родиевое покрытие родий,сапфир,горн.хрусталь</t>
  </si>
  <si>
    <t>Blue cat</t>
  </si>
  <si>
    <t>Ионизатор для воды ИВСА-026</t>
  </si>
  <si>
    <t>ЦСА-5г "Ромб двойной гранёный" диаметр проволоки -08, длина - 55 см</t>
  </si>
  <si>
    <t>ЦСА-1 "Кобра" (якорь сколоченный) 055/55см</t>
  </si>
  <si>
    <t>karin</t>
  </si>
  <si>
    <t>П105712 Кольцо "Афина", серебро 925, позолота р 17,5 агат чёрный</t>
  </si>
  <si>
    <t>ЦСА-5 "Ромб двойной" 
Длина (см):  55 см</t>
  </si>
  <si>
    <t>10462 Серьги "Вальс"</t>
  </si>
  <si>
    <t>Крест КСА-068 (925)  </t>
  </si>
  <si>
    <t xml:space="preserve">Крест КСА-082 (925)2.46 гр </t>
  </si>
  <si>
    <t>Крест КСА-043 (925) 2шт </t>
  </si>
  <si>
    <t xml:space="preserve">ЦСА-6 крл "Лисий хвост круглая"55 см </t>
  </si>
  <si>
    <t>Шнурок кожа с замком серебро 50 см (925)</t>
  </si>
  <si>
    <t>"+" Я вам должна, "-" вы мне должны</t>
  </si>
  <si>
    <t xml:space="preserve">11711 Кольцо "Маранта", РОДИЙ сапфир, горн.хр. - р 17,5 </t>
  </si>
  <si>
    <t xml:space="preserve">ЦСА-6 крл "Лисий хвост круглая" Диаметр проволоки (мм): 035 Длина (см): 60 см </t>
  </si>
  <si>
    <t>ЦСА-6 квч "Лисий хвост квадрат чернёный" Диаметр проволоки (мм): 035 Длина (см): 50 см</t>
  </si>
  <si>
    <t>Итого</t>
  </si>
  <si>
    <t>Ларуша</t>
  </si>
  <si>
    <t xml:space="preserve">ЦСА-6 квч "Лисий хвост квадрат чернёный" Артикул: ЦСА-6 квч. 65сантиметров </t>
  </si>
  <si>
    <t>ЦСА-6 круч "Лисий хвост кручёный" Артикул: ЦСА-6 круч. Вес продукта: 7 гр, 60 сантиметров.</t>
  </si>
  <si>
    <t>+2</t>
  </si>
  <si>
    <t>+4</t>
  </si>
  <si>
    <t>+8</t>
  </si>
  <si>
    <t>+1</t>
  </si>
  <si>
    <t>+3</t>
  </si>
  <si>
    <t>-13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</si>
</sst>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49" fontId="30" fillId="2" borderId="18" xfId="0" applyNumberFormat="1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34" borderId="13" xfId="0" applyNumberFormat="1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1" fontId="0" fillId="33" borderId="19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49" fontId="42" fillId="33" borderId="22" xfId="0" applyNumberFormat="1" applyFont="1" applyFill="1" applyBorder="1" applyAlignment="1">
      <alignment horizontal="center" vertical="center" wrapText="1"/>
    </xf>
    <xf numFmtId="49" fontId="43" fillId="33" borderId="20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39" fillId="33" borderId="22" xfId="0" applyNumberFormat="1" applyFont="1" applyFill="1" applyBorder="1" applyAlignment="1">
      <alignment horizontal="center" vertical="center" wrapText="1"/>
    </xf>
    <xf numFmtId="1" fontId="0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52">
      <selection activeCell="J66" sqref="J66"/>
    </sheetView>
  </sheetViews>
  <sheetFormatPr defaultColWidth="9.140625" defaultRowHeight="15"/>
  <cols>
    <col min="1" max="1" width="13.421875" style="0" customWidth="1"/>
    <col min="2" max="2" width="57.57421875" style="8" customWidth="1"/>
    <col min="3" max="3" width="5.7109375" style="0" customWidth="1"/>
    <col min="4" max="4" width="7.28125" style="0" customWidth="1"/>
    <col min="5" max="5" width="6.28125" style="0" customWidth="1"/>
    <col min="6" max="6" width="7.57421875" style="0" customWidth="1"/>
    <col min="7" max="7" width="7.7109375" style="0" customWidth="1"/>
    <col min="8" max="8" width="7.28125" style="0" customWidth="1"/>
    <col min="9" max="9" width="7.8515625" style="0" customWidth="1"/>
    <col min="10" max="10" width="12.140625" style="0" customWidth="1"/>
  </cols>
  <sheetData>
    <row r="1" spans="1:10" ht="60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69</v>
      </c>
      <c r="G1" s="1" t="s">
        <v>6</v>
      </c>
      <c r="H1" s="1" t="s">
        <v>4</v>
      </c>
      <c r="I1" s="1" t="s">
        <v>5</v>
      </c>
      <c r="J1" s="24" t="s">
        <v>65</v>
      </c>
    </row>
    <row r="2" spans="1:10" s="15" customFormat="1" ht="45">
      <c r="A2" s="7" t="s">
        <v>15</v>
      </c>
      <c r="B2" s="13" t="s">
        <v>21</v>
      </c>
      <c r="C2" s="2"/>
      <c r="D2" s="2">
        <v>1020</v>
      </c>
      <c r="E2" s="2"/>
      <c r="F2" s="25"/>
      <c r="G2" s="25"/>
      <c r="H2" s="25"/>
      <c r="I2" s="25"/>
      <c r="J2" s="34"/>
    </row>
    <row r="3" spans="1:10" s="15" customFormat="1" ht="33.75" customHeight="1">
      <c r="A3" s="6"/>
      <c r="B3" s="14" t="s">
        <v>18</v>
      </c>
      <c r="C3" s="3"/>
      <c r="D3" s="3">
        <v>1350</v>
      </c>
      <c r="E3" s="3"/>
      <c r="F3" s="26"/>
      <c r="G3" s="26"/>
      <c r="H3" s="26"/>
      <c r="I3" s="26"/>
      <c r="J3" s="35"/>
    </row>
    <row r="4" spans="1:10" s="15" customFormat="1" ht="36" customHeight="1">
      <c r="A4" s="12"/>
      <c r="B4" s="14" t="s">
        <v>67</v>
      </c>
      <c r="C4" s="3"/>
      <c r="D4" s="3">
        <v>351</v>
      </c>
      <c r="E4" s="3"/>
      <c r="F4" s="26"/>
      <c r="G4" s="26"/>
      <c r="H4" s="26"/>
      <c r="I4" s="26"/>
      <c r="J4" s="35"/>
    </row>
    <row r="5" spans="1:10" s="15" customFormat="1" ht="30">
      <c r="A5" s="6"/>
      <c r="B5" s="14" t="s">
        <v>68</v>
      </c>
      <c r="C5" s="3"/>
      <c r="D5" s="3">
        <v>430</v>
      </c>
      <c r="E5" s="3"/>
      <c r="F5" s="26"/>
      <c r="G5" s="26"/>
      <c r="H5" s="26"/>
      <c r="I5" s="26"/>
      <c r="J5" s="35"/>
    </row>
    <row r="6" spans="1:10" s="15" customFormat="1" ht="30">
      <c r="A6" s="6"/>
      <c r="B6" s="14" t="s">
        <v>51</v>
      </c>
      <c r="C6" s="3"/>
      <c r="D6" s="3">
        <v>700</v>
      </c>
      <c r="E6" s="3"/>
      <c r="F6" s="26"/>
      <c r="G6" s="26"/>
      <c r="H6" s="26"/>
      <c r="I6" s="26"/>
      <c r="J6" s="35"/>
    </row>
    <row r="7" spans="1:10" s="15" customFormat="1" ht="15.75" thickBot="1">
      <c r="A7" s="5"/>
      <c r="B7" s="4"/>
      <c r="C7" s="4"/>
      <c r="D7" s="4"/>
      <c r="E7" s="4">
        <f>SUM(D2:D6)</f>
        <v>3851</v>
      </c>
      <c r="F7" s="27">
        <f>E7+(E7*0.15)</f>
        <v>4428.65</v>
      </c>
      <c r="G7" s="27">
        <f>E7*0.022</f>
        <v>84.722</v>
      </c>
      <c r="H7" s="31">
        <f>F7+G7</f>
        <v>4513.371999999999</v>
      </c>
      <c r="I7" s="31">
        <v>4500</v>
      </c>
      <c r="J7" s="37" t="s">
        <v>78</v>
      </c>
    </row>
    <row r="8" spans="1:10" s="15" customFormat="1" ht="30">
      <c r="A8" s="7" t="s">
        <v>70</v>
      </c>
      <c r="B8" s="13" t="s">
        <v>71</v>
      </c>
      <c r="C8" s="2"/>
      <c r="D8" s="2">
        <v>430</v>
      </c>
      <c r="E8" s="2"/>
      <c r="F8" s="25"/>
      <c r="G8" s="33">
        <f aca="true" t="shared" si="0" ref="G8:G65">E8*0.022</f>
        <v>0</v>
      </c>
      <c r="H8" s="25"/>
      <c r="I8" s="25"/>
      <c r="J8" s="34"/>
    </row>
    <row r="9" spans="1:10" s="15" customFormat="1" ht="30">
      <c r="A9" s="6"/>
      <c r="B9" s="14" t="s">
        <v>72</v>
      </c>
      <c r="C9" s="3"/>
      <c r="D9" s="3">
        <v>400</v>
      </c>
      <c r="E9" s="3"/>
      <c r="F9" s="26"/>
      <c r="G9" s="28">
        <f t="shared" si="0"/>
        <v>0</v>
      </c>
      <c r="H9" s="26"/>
      <c r="I9" s="26"/>
      <c r="J9" s="35"/>
    </row>
    <row r="10" spans="1:10" s="15" customFormat="1" ht="15.75" thickBot="1">
      <c r="A10" s="5"/>
      <c r="B10" s="4"/>
      <c r="C10" s="4"/>
      <c r="D10" s="4"/>
      <c r="E10" s="4">
        <f>SUM(D8:D9)</f>
        <v>830</v>
      </c>
      <c r="F10" s="27">
        <f>E10+(E10*0.15)</f>
        <v>954.5</v>
      </c>
      <c r="G10" s="27">
        <f t="shared" si="0"/>
        <v>18.259999999999998</v>
      </c>
      <c r="H10" s="31">
        <f>F10+G10</f>
        <v>972.76</v>
      </c>
      <c r="I10" s="31">
        <v>973</v>
      </c>
      <c r="J10" s="36"/>
    </row>
    <row r="11" spans="1:10" s="15" customFormat="1" ht="30">
      <c r="A11" s="7" t="s">
        <v>13</v>
      </c>
      <c r="B11" s="13" t="s">
        <v>19</v>
      </c>
      <c r="C11" s="2"/>
      <c r="D11" s="2">
        <v>510</v>
      </c>
      <c r="E11" s="2"/>
      <c r="F11" s="25"/>
      <c r="G11" s="33">
        <f t="shared" si="0"/>
        <v>0</v>
      </c>
      <c r="H11" s="25"/>
      <c r="I11" s="25"/>
      <c r="J11" s="34"/>
    </row>
    <row r="12" spans="1:10" s="15" customFormat="1" ht="30">
      <c r="A12" s="6"/>
      <c r="B12" s="14" t="s">
        <v>20</v>
      </c>
      <c r="C12" s="3"/>
      <c r="D12" s="3">
        <v>1050</v>
      </c>
      <c r="E12" s="3"/>
      <c r="F12" s="26"/>
      <c r="G12" s="28">
        <f t="shared" si="0"/>
        <v>0</v>
      </c>
      <c r="H12" s="26"/>
      <c r="I12" s="26"/>
      <c r="J12" s="35"/>
    </row>
    <row r="13" spans="1:10" s="15" customFormat="1" ht="15.75" thickBot="1">
      <c r="A13" s="5"/>
      <c r="B13" s="4"/>
      <c r="C13" s="4"/>
      <c r="D13" s="4"/>
      <c r="E13" s="4">
        <f>SUM(D11:D12)</f>
        <v>1560</v>
      </c>
      <c r="F13" s="27">
        <f aca="true" t="shared" si="1" ref="F13:F65">E13+(E13*0.15)</f>
        <v>1794</v>
      </c>
      <c r="G13" s="27">
        <f t="shared" si="0"/>
        <v>34.32</v>
      </c>
      <c r="H13" s="31">
        <f aca="true" t="shared" si="2" ref="H13:H65">F13+G13</f>
        <v>1828.32</v>
      </c>
      <c r="I13" s="31">
        <v>1831</v>
      </c>
      <c r="J13" s="41" t="s">
        <v>77</v>
      </c>
    </row>
    <row r="14" spans="1:10" s="15" customFormat="1" ht="30">
      <c r="A14" s="7" t="s">
        <v>11</v>
      </c>
      <c r="B14" s="13" t="s">
        <v>23</v>
      </c>
      <c r="C14" s="2"/>
      <c r="D14" s="2">
        <v>1020</v>
      </c>
      <c r="E14" s="2"/>
      <c r="F14" s="25"/>
      <c r="G14" s="33">
        <f t="shared" si="0"/>
        <v>0</v>
      </c>
      <c r="H14" s="25"/>
      <c r="I14" s="25"/>
      <c r="J14" s="34"/>
    </row>
    <row r="15" spans="1:10" s="15" customFormat="1" ht="30">
      <c r="A15" s="6"/>
      <c r="B15" s="14" t="s">
        <v>22</v>
      </c>
      <c r="C15" s="3"/>
      <c r="D15" s="3">
        <v>1350</v>
      </c>
      <c r="E15" s="3"/>
      <c r="F15" s="26"/>
      <c r="G15" s="28">
        <f t="shared" si="0"/>
        <v>0</v>
      </c>
      <c r="H15" s="26"/>
      <c r="I15" s="26"/>
      <c r="J15" s="35"/>
    </row>
    <row r="16" spans="1:10" s="15" customFormat="1" ht="30">
      <c r="A16" s="6"/>
      <c r="B16" s="14" t="s">
        <v>24</v>
      </c>
      <c r="C16" s="3"/>
      <c r="D16" s="3">
        <v>700</v>
      </c>
      <c r="E16" s="3"/>
      <c r="F16" s="26"/>
      <c r="G16" s="28">
        <f t="shared" si="0"/>
        <v>0</v>
      </c>
      <c r="H16" s="26"/>
      <c r="I16" s="26"/>
      <c r="J16" s="35"/>
    </row>
    <row r="17" spans="1:10" s="15" customFormat="1" ht="15.75" thickBot="1">
      <c r="A17" s="5"/>
      <c r="B17" s="4"/>
      <c r="C17" s="4"/>
      <c r="D17" s="4"/>
      <c r="E17" s="4">
        <f>SUM(D14:D16)</f>
        <v>3070</v>
      </c>
      <c r="F17" s="27">
        <f t="shared" si="1"/>
        <v>3530.5</v>
      </c>
      <c r="G17" s="27">
        <f t="shared" si="0"/>
        <v>67.53999999999999</v>
      </c>
      <c r="H17" s="31">
        <f t="shared" si="2"/>
        <v>3598.04</v>
      </c>
      <c r="I17" s="31">
        <v>3598</v>
      </c>
      <c r="J17" s="37"/>
    </row>
    <row r="18" spans="1:10" s="15" customFormat="1" ht="15">
      <c r="A18" s="7" t="s">
        <v>14</v>
      </c>
      <c r="B18" s="13" t="s">
        <v>25</v>
      </c>
      <c r="C18" s="2"/>
      <c r="D18" s="2">
        <v>610</v>
      </c>
      <c r="E18" s="2"/>
      <c r="F18" s="25">
        <f t="shared" si="1"/>
        <v>0</v>
      </c>
      <c r="G18" s="33">
        <f t="shared" si="0"/>
        <v>0</v>
      </c>
      <c r="H18" s="25">
        <f t="shared" si="2"/>
        <v>0</v>
      </c>
      <c r="I18" s="25"/>
      <c r="J18" s="34"/>
    </row>
    <row r="19" spans="1:10" s="15" customFormat="1" ht="15">
      <c r="A19" s="6"/>
      <c r="B19" s="14" t="s">
        <v>26</v>
      </c>
      <c r="C19" s="3"/>
      <c r="D19" s="3">
        <v>1040</v>
      </c>
      <c r="E19" s="3"/>
      <c r="F19" s="26">
        <f t="shared" si="1"/>
        <v>0</v>
      </c>
      <c r="G19" s="28">
        <f t="shared" si="0"/>
        <v>0</v>
      </c>
      <c r="H19" s="26">
        <f t="shared" si="2"/>
        <v>0</v>
      </c>
      <c r="I19" s="26"/>
      <c r="J19" s="35"/>
    </row>
    <row r="20" spans="1:10" s="15" customFormat="1" ht="15.75" thickBot="1">
      <c r="A20" s="5"/>
      <c r="B20" s="4"/>
      <c r="C20" s="4"/>
      <c r="D20" s="4"/>
      <c r="E20" s="4">
        <f>SUM(D18:D19)</f>
        <v>1650</v>
      </c>
      <c r="F20" s="27">
        <f t="shared" si="1"/>
        <v>1897.5</v>
      </c>
      <c r="G20" s="27">
        <f t="shared" si="0"/>
        <v>36.3</v>
      </c>
      <c r="H20" s="31">
        <f t="shared" si="2"/>
        <v>1933.8</v>
      </c>
      <c r="I20" s="31">
        <v>1938</v>
      </c>
      <c r="J20" s="41" t="s">
        <v>74</v>
      </c>
    </row>
    <row r="21" spans="1:10" s="15" customFormat="1" ht="15">
      <c r="A21" s="7" t="s">
        <v>10</v>
      </c>
      <c r="B21" s="13" t="s">
        <v>27</v>
      </c>
      <c r="C21" s="2"/>
      <c r="D21" s="2">
        <v>780</v>
      </c>
      <c r="E21" s="2"/>
      <c r="F21" s="25">
        <f t="shared" si="1"/>
        <v>0</v>
      </c>
      <c r="G21" s="33">
        <f t="shared" si="0"/>
        <v>0</v>
      </c>
      <c r="H21" s="25">
        <f t="shared" si="2"/>
        <v>0</v>
      </c>
      <c r="I21" s="25"/>
      <c r="J21" s="34"/>
    </row>
    <row r="22" spans="1:10" s="15" customFormat="1" ht="15">
      <c r="A22" s="6"/>
      <c r="B22" s="14" t="s">
        <v>28</v>
      </c>
      <c r="C22" s="3"/>
      <c r="D22" s="3">
        <v>950</v>
      </c>
      <c r="E22" s="3"/>
      <c r="F22" s="26">
        <f t="shared" si="1"/>
        <v>0</v>
      </c>
      <c r="G22" s="28">
        <f t="shared" si="0"/>
        <v>0</v>
      </c>
      <c r="H22" s="26">
        <f t="shared" si="2"/>
        <v>0</v>
      </c>
      <c r="I22" s="26"/>
      <c r="J22" s="35"/>
    </row>
    <row r="23" spans="1:10" s="15" customFormat="1" ht="15.75" thickBot="1">
      <c r="A23" s="5"/>
      <c r="B23" s="4"/>
      <c r="C23" s="4"/>
      <c r="D23" s="4"/>
      <c r="E23" s="4">
        <f>SUM(D21:D22)</f>
        <v>1730</v>
      </c>
      <c r="F23" s="27">
        <f t="shared" si="1"/>
        <v>1989.5</v>
      </c>
      <c r="G23" s="27">
        <f t="shared" si="0"/>
        <v>38.059999999999995</v>
      </c>
      <c r="H23" s="31">
        <f t="shared" si="2"/>
        <v>2027.56</v>
      </c>
      <c r="I23" s="31">
        <v>2028</v>
      </c>
      <c r="J23" s="36"/>
    </row>
    <row r="24" spans="1:10" s="15" customFormat="1" ht="15">
      <c r="A24" s="7" t="s">
        <v>7</v>
      </c>
      <c r="B24" s="13" t="s">
        <v>50</v>
      </c>
      <c r="C24" s="2"/>
      <c r="D24" s="2">
        <v>70</v>
      </c>
      <c r="E24" s="2"/>
      <c r="F24" s="25">
        <f t="shared" si="1"/>
        <v>0</v>
      </c>
      <c r="G24" s="33">
        <f t="shared" si="0"/>
        <v>0</v>
      </c>
      <c r="H24" s="25">
        <f t="shared" si="2"/>
        <v>0</v>
      </c>
      <c r="I24" s="25"/>
      <c r="J24" s="38"/>
    </row>
    <row r="25" spans="1:10" s="15" customFormat="1" ht="30">
      <c r="A25" s="6"/>
      <c r="B25" s="14" t="s">
        <v>57</v>
      </c>
      <c r="C25" s="3"/>
      <c r="D25" s="3">
        <v>260</v>
      </c>
      <c r="E25" s="3"/>
      <c r="F25" s="26">
        <f t="shared" si="1"/>
        <v>0</v>
      </c>
      <c r="G25" s="28">
        <f t="shared" si="0"/>
        <v>0</v>
      </c>
      <c r="H25" s="26">
        <f t="shared" si="2"/>
        <v>0</v>
      </c>
      <c r="I25" s="26"/>
      <c r="J25" s="35"/>
    </row>
    <row r="26" spans="1:10" s="15" customFormat="1" ht="15">
      <c r="A26" s="6"/>
      <c r="B26" s="14" t="s">
        <v>29</v>
      </c>
      <c r="C26" s="3"/>
      <c r="D26" s="3">
        <v>370</v>
      </c>
      <c r="E26" s="3"/>
      <c r="F26" s="26">
        <f t="shared" si="1"/>
        <v>0</v>
      </c>
      <c r="G26" s="28">
        <f t="shared" si="0"/>
        <v>0</v>
      </c>
      <c r="H26" s="26">
        <f t="shared" si="2"/>
        <v>0</v>
      </c>
      <c r="I26" s="26"/>
      <c r="J26" s="35"/>
    </row>
    <row r="27" spans="1:10" s="15" customFormat="1" ht="15.75" thickBot="1">
      <c r="A27" s="5"/>
      <c r="B27" s="4"/>
      <c r="C27" s="4"/>
      <c r="D27" s="4"/>
      <c r="E27" s="4">
        <f>SUM(D24:D26)</f>
        <v>700</v>
      </c>
      <c r="F27" s="27">
        <f t="shared" si="1"/>
        <v>805</v>
      </c>
      <c r="G27" s="27">
        <f t="shared" si="0"/>
        <v>15.399999999999999</v>
      </c>
      <c r="H27" s="31">
        <f t="shared" si="2"/>
        <v>820.4</v>
      </c>
      <c r="I27" s="31">
        <v>822</v>
      </c>
      <c r="J27" s="37" t="s">
        <v>73</v>
      </c>
    </row>
    <row r="28" spans="1:10" s="15" customFormat="1" ht="15">
      <c r="A28" s="7" t="s">
        <v>16</v>
      </c>
      <c r="B28" s="13" t="s">
        <v>30</v>
      </c>
      <c r="C28" s="2"/>
      <c r="D28" s="2">
        <v>390</v>
      </c>
      <c r="E28" s="2"/>
      <c r="F28" s="25">
        <f t="shared" si="1"/>
        <v>0</v>
      </c>
      <c r="G28" s="33">
        <f t="shared" si="0"/>
        <v>0</v>
      </c>
      <c r="H28" s="25">
        <f t="shared" si="2"/>
        <v>0</v>
      </c>
      <c r="I28" s="25"/>
      <c r="J28" s="34"/>
    </row>
    <row r="29" spans="1:10" s="15" customFormat="1" ht="15">
      <c r="A29" s="6"/>
      <c r="B29" s="14" t="s">
        <v>31</v>
      </c>
      <c r="C29" s="3"/>
      <c r="D29" s="3">
        <v>480</v>
      </c>
      <c r="E29" s="3"/>
      <c r="F29" s="26">
        <f t="shared" si="1"/>
        <v>0</v>
      </c>
      <c r="G29" s="28">
        <f t="shared" si="0"/>
        <v>0</v>
      </c>
      <c r="H29" s="26">
        <f t="shared" si="2"/>
        <v>0</v>
      </c>
      <c r="I29" s="26"/>
      <c r="J29" s="35"/>
    </row>
    <row r="30" spans="1:10" s="15" customFormat="1" ht="15">
      <c r="A30" s="6"/>
      <c r="B30" s="14" t="s">
        <v>32</v>
      </c>
      <c r="C30" s="3"/>
      <c r="D30" s="3">
        <v>360</v>
      </c>
      <c r="E30" s="3"/>
      <c r="F30" s="26">
        <f t="shared" si="1"/>
        <v>0</v>
      </c>
      <c r="G30" s="28">
        <f t="shared" si="0"/>
        <v>0</v>
      </c>
      <c r="H30" s="26">
        <f t="shared" si="2"/>
        <v>0</v>
      </c>
      <c r="I30" s="26"/>
      <c r="J30" s="35"/>
    </row>
    <row r="31" spans="1:10" s="15" customFormat="1" ht="15">
      <c r="A31" s="6"/>
      <c r="B31" s="14" t="s">
        <v>33</v>
      </c>
      <c r="C31" s="3"/>
      <c r="D31" s="3">
        <v>450</v>
      </c>
      <c r="E31" s="3"/>
      <c r="F31" s="26">
        <f t="shared" si="1"/>
        <v>0</v>
      </c>
      <c r="G31" s="28">
        <f t="shared" si="0"/>
        <v>0</v>
      </c>
      <c r="H31" s="26">
        <f t="shared" si="2"/>
        <v>0</v>
      </c>
      <c r="I31" s="26"/>
      <c r="J31" s="35"/>
    </row>
    <row r="32" spans="1:10" s="15" customFormat="1" ht="15">
      <c r="A32" s="6"/>
      <c r="B32" s="14" t="s">
        <v>39</v>
      </c>
      <c r="C32" s="3"/>
      <c r="D32" s="3">
        <v>1150</v>
      </c>
      <c r="E32" s="3"/>
      <c r="F32" s="26">
        <f t="shared" si="1"/>
        <v>0</v>
      </c>
      <c r="G32" s="28">
        <f t="shared" si="0"/>
        <v>0</v>
      </c>
      <c r="H32" s="26">
        <f t="shared" si="2"/>
        <v>0</v>
      </c>
      <c r="I32" s="26"/>
      <c r="J32" s="35"/>
    </row>
    <row r="33" spans="1:10" s="15" customFormat="1" ht="15">
      <c r="A33" s="6"/>
      <c r="B33" s="14" t="s">
        <v>40</v>
      </c>
      <c r="C33" s="3"/>
      <c r="D33" s="3">
        <v>770</v>
      </c>
      <c r="E33" s="3"/>
      <c r="F33" s="26">
        <f t="shared" si="1"/>
        <v>0</v>
      </c>
      <c r="G33" s="28">
        <f t="shared" si="0"/>
        <v>0</v>
      </c>
      <c r="H33" s="26">
        <f t="shared" si="2"/>
        <v>0</v>
      </c>
      <c r="I33" s="26"/>
      <c r="J33" s="35"/>
    </row>
    <row r="34" spans="1:10" s="15" customFormat="1" ht="15.75" thickBot="1">
      <c r="A34" s="5"/>
      <c r="B34" s="4"/>
      <c r="C34" s="4"/>
      <c r="D34" s="4"/>
      <c r="E34" s="4">
        <f>SUM(D28:D33)</f>
        <v>3600</v>
      </c>
      <c r="F34" s="27">
        <f t="shared" si="1"/>
        <v>4140</v>
      </c>
      <c r="G34" s="27">
        <f t="shared" si="0"/>
        <v>79.19999999999999</v>
      </c>
      <c r="H34" s="31">
        <f t="shared" si="2"/>
        <v>4219.2</v>
      </c>
      <c r="I34" s="31">
        <v>4219</v>
      </c>
      <c r="J34" s="36"/>
    </row>
    <row r="35" spans="1:10" s="15" customFormat="1" ht="30">
      <c r="A35" s="7" t="s">
        <v>8</v>
      </c>
      <c r="B35" s="13" t="s">
        <v>34</v>
      </c>
      <c r="C35" s="2"/>
      <c r="D35" s="2">
        <v>1020</v>
      </c>
      <c r="E35" s="2"/>
      <c r="F35" s="25">
        <f t="shared" si="1"/>
        <v>0</v>
      </c>
      <c r="G35" s="33">
        <f t="shared" si="0"/>
        <v>0</v>
      </c>
      <c r="H35" s="25">
        <f t="shared" si="2"/>
        <v>0</v>
      </c>
      <c r="I35" s="25"/>
      <c r="J35" s="34"/>
    </row>
    <row r="36" spans="1:10" s="15" customFormat="1" ht="30">
      <c r="A36" s="6"/>
      <c r="B36" s="14" t="s">
        <v>35</v>
      </c>
      <c r="C36" s="3"/>
      <c r="D36" s="3">
        <v>1350</v>
      </c>
      <c r="E36" s="3"/>
      <c r="F36" s="26">
        <f t="shared" si="1"/>
        <v>0</v>
      </c>
      <c r="G36" s="28">
        <f t="shared" si="0"/>
        <v>0</v>
      </c>
      <c r="H36" s="26">
        <f t="shared" si="2"/>
        <v>0</v>
      </c>
      <c r="I36" s="26"/>
      <c r="J36" s="35"/>
    </row>
    <row r="37" spans="1:10" s="15" customFormat="1" ht="30">
      <c r="A37" s="6"/>
      <c r="B37" s="14" t="s">
        <v>36</v>
      </c>
      <c r="C37" s="3"/>
      <c r="D37" s="3">
        <v>700</v>
      </c>
      <c r="E37" s="3"/>
      <c r="F37" s="26">
        <f t="shared" si="1"/>
        <v>0</v>
      </c>
      <c r="G37" s="28">
        <f t="shared" si="0"/>
        <v>0</v>
      </c>
      <c r="H37" s="26">
        <f t="shared" si="2"/>
        <v>0</v>
      </c>
      <c r="I37" s="26"/>
      <c r="J37" s="35"/>
    </row>
    <row r="38" spans="1:10" s="15" customFormat="1" ht="30">
      <c r="A38" s="6"/>
      <c r="B38" s="14" t="s">
        <v>37</v>
      </c>
      <c r="C38" s="3"/>
      <c r="D38" s="3">
        <v>340</v>
      </c>
      <c r="E38" s="3"/>
      <c r="F38" s="26">
        <f t="shared" si="1"/>
        <v>0</v>
      </c>
      <c r="G38" s="28">
        <f t="shared" si="0"/>
        <v>0</v>
      </c>
      <c r="H38" s="26">
        <f t="shared" si="2"/>
        <v>0</v>
      </c>
      <c r="I38" s="26"/>
      <c r="J38" s="35"/>
    </row>
    <row r="39" spans="1:10" s="15" customFormat="1" ht="12.75" customHeight="1">
      <c r="A39" s="6"/>
      <c r="B39" s="14" t="s">
        <v>38</v>
      </c>
      <c r="C39" s="3"/>
      <c r="D39" s="3">
        <v>410</v>
      </c>
      <c r="E39" s="3"/>
      <c r="F39" s="26">
        <f t="shared" si="1"/>
        <v>0</v>
      </c>
      <c r="G39" s="28">
        <f t="shared" si="0"/>
        <v>0</v>
      </c>
      <c r="H39" s="26">
        <f t="shared" si="2"/>
        <v>0</v>
      </c>
      <c r="I39" s="26"/>
      <c r="J39" s="35"/>
    </row>
    <row r="40" spans="1:10" s="15" customFormat="1" ht="15.75" thickBot="1">
      <c r="A40" s="5"/>
      <c r="B40" s="4"/>
      <c r="C40" s="4"/>
      <c r="D40" s="4"/>
      <c r="E40" s="4">
        <f>SUM(D35:D39)</f>
        <v>3820</v>
      </c>
      <c r="F40" s="27">
        <f t="shared" si="1"/>
        <v>4393</v>
      </c>
      <c r="G40" s="27">
        <f t="shared" si="0"/>
        <v>84.03999999999999</v>
      </c>
      <c r="H40" s="31">
        <f t="shared" si="2"/>
        <v>4477.04</v>
      </c>
      <c r="I40" s="31">
        <v>4485</v>
      </c>
      <c r="J40" s="41" t="s">
        <v>75</v>
      </c>
    </row>
    <row r="41" spans="1:10" s="15" customFormat="1" ht="30">
      <c r="A41" s="7" t="s">
        <v>12</v>
      </c>
      <c r="B41" s="13" t="s">
        <v>58</v>
      </c>
      <c r="C41" s="2"/>
      <c r="D41" s="2">
        <v>360</v>
      </c>
      <c r="E41" s="2"/>
      <c r="F41" s="25">
        <f t="shared" si="1"/>
        <v>0</v>
      </c>
      <c r="G41" s="33">
        <f t="shared" si="0"/>
        <v>0</v>
      </c>
      <c r="H41" s="25">
        <f t="shared" si="2"/>
        <v>0</v>
      </c>
      <c r="I41" s="25"/>
      <c r="J41" s="34"/>
    </row>
    <row r="42" spans="1:10" s="15" customFormat="1" ht="15.75" thickBot="1">
      <c r="A42" s="5"/>
      <c r="B42" s="4"/>
      <c r="C42" s="4"/>
      <c r="D42" s="4"/>
      <c r="E42" s="4">
        <f>SUM(D41)</f>
        <v>360</v>
      </c>
      <c r="F42" s="27">
        <f t="shared" si="1"/>
        <v>414</v>
      </c>
      <c r="G42" s="27">
        <f t="shared" si="0"/>
        <v>7.92</v>
      </c>
      <c r="H42" s="31">
        <f t="shared" si="2"/>
        <v>421.92</v>
      </c>
      <c r="I42" s="31">
        <v>423</v>
      </c>
      <c r="J42" s="41" t="s">
        <v>76</v>
      </c>
    </row>
    <row r="43" spans="1:10" s="15" customFormat="1" ht="15">
      <c r="A43" s="7" t="s">
        <v>41</v>
      </c>
      <c r="B43" s="13" t="s">
        <v>42</v>
      </c>
      <c r="C43" s="2"/>
      <c r="D43" s="2">
        <v>860</v>
      </c>
      <c r="E43" s="2"/>
      <c r="F43" s="25">
        <f t="shared" si="1"/>
        <v>0</v>
      </c>
      <c r="G43" s="33">
        <f t="shared" si="0"/>
        <v>0</v>
      </c>
      <c r="H43" s="25">
        <f t="shared" si="2"/>
        <v>0</v>
      </c>
      <c r="I43" s="25"/>
      <c r="J43" s="34"/>
    </row>
    <row r="44" spans="1:10" s="15" customFormat="1" ht="15">
      <c r="A44" s="6"/>
      <c r="B44" s="14" t="s">
        <v>66</v>
      </c>
      <c r="C44" s="3"/>
      <c r="D44" s="3">
        <v>490</v>
      </c>
      <c r="E44" s="3"/>
      <c r="F44" s="26">
        <f t="shared" si="1"/>
        <v>0</v>
      </c>
      <c r="G44" s="28">
        <f t="shared" si="0"/>
        <v>0</v>
      </c>
      <c r="H44" s="26">
        <f t="shared" si="2"/>
        <v>0</v>
      </c>
      <c r="I44" s="26"/>
      <c r="J44" s="35"/>
    </row>
    <row r="45" spans="1:10" s="15" customFormat="1" ht="15.75" thickBot="1">
      <c r="A45" s="5"/>
      <c r="B45" s="4"/>
      <c r="C45" s="4"/>
      <c r="D45" s="4"/>
      <c r="E45" s="4">
        <f>SUM(D43:D44)</f>
        <v>1350</v>
      </c>
      <c r="F45" s="27">
        <f t="shared" si="1"/>
        <v>1552.5</v>
      </c>
      <c r="G45" s="27">
        <f t="shared" si="0"/>
        <v>29.7</v>
      </c>
      <c r="H45" s="31">
        <f t="shared" si="2"/>
        <v>1582.2</v>
      </c>
      <c r="I45" s="31">
        <v>1582</v>
      </c>
      <c r="J45" s="36"/>
    </row>
    <row r="46" spans="1:10" s="15" customFormat="1" ht="15">
      <c r="A46" s="7" t="s">
        <v>17</v>
      </c>
      <c r="B46" s="13" t="s">
        <v>43</v>
      </c>
      <c r="C46" s="2"/>
      <c r="D46" s="2">
        <v>230</v>
      </c>
      <c r="E46" s="2"/>
      <c r="F46" s="25">
        <f t="shared" si="1"/>
        <v>0</v>
      </c>
      <c r="G46" s="33">
        <f t="shared" si="0"/>
        <v>0</v>
      </c>
      <c r="H46" s="25">
        <f t="shared" si="2"/>
        <v>0</v>
      </c>
      <c r="I46" s="25"/>
      <c r="J46" s="34"/>
    </row>
    <row r="47" spans="1:10" s="15" customFormat="1" ht="15">
      <c r="A47" s="6"/>
      <c r="B47" s="14" t="s">
        <v>44</v>
      </c>
      <c r="C47" s="3"/>
      <c r="D47" s="3">
        <v>200</v>
      </c>
      <c r="E47" s="3"/>
      <c r="F47" s="26">
        <f t="shared" si="1"/>
        <v>0</v>
      </c>
      <c r="G47" s="28">
        <f t="shared" si="0"/>
        <v>0</v>
      </c>
      <c r="H47" s="26">
        <f t="shared" si="2"/>
        <v>0</v>
      </c>
      <c r="I47" s="26"/>
      <c r="J47" s="35"/>
    </row>
    <row r="48" spans="1:10" s="15" customFormat="1" ht="15.75" thickBot="1">
      <c r="A48" s="5"/>
      <c r="B48" s="4"/>
      <c r="C48" s="4"/>
      <c r="D48" s="4"/>
      <c r="E48" s="4">
        <f>SUM(D46:D47)</f>
        <v>430</v>
      </c>
      <c r="F48" s="27">
        <f t="shared" si="1"/>
        <v>494.5</v>
      </c>
      <c r="G48" s="27">
        <f t="shared" si="0"/>
        <v>9.459999999999999</v>
      </c>
      <c r="H48" s="31">
        <f t="shared" si="2"/>
        <v>503.96</v>
      </c>
      <c r="I48" s="31">
        <v>504</v>
      </c>
      <c r="J48" s="36"/>
    </row>
    <row r="49" spans="1:10" s="15" customFormat="1" ht="30">
      <c r="A49" s="7" t="s">
        <v>45</v>
      </c>
      <c r="B49" s="13" t="s">
        <v>46</v>
      </c>
      <c r="C49" s="2"/>
      <c r="D49" s="2">
        <v>220</v>
      </c>
      <c r="E49" s="2"/>
      <c r="F49" s="25">
        <f t="shared" si="1"/>
        <v>0</v>
      </c>
      <c r="G49" s="33">
        <f t="shared" si="0"/>
        <v>0</v>
      </c>
      <c r="H49" s="25">
        <f t="shared" si="2"/>
        <v>0</v>
      </c>
      <c r="I49" s="25"/>
      <c r="J49" s="34"/>
    </row>
    <row r="50" spans="1:10" s="15" customFormat="1" ht="15">
      <c r="A50" s="6"/>
      <c r="B50" s="14" t="s">
        <v>47</v>
      </c>
      <c r="C50" s="3"/>
      <c r="D50" s="3">
        <v>330</v>
      </c>
      <c r="E50" s="3"/>
      <c r="F50" s="26">
        <f t="shared" si="1"/>
        <v>0</v>
      </c>
      <c r="G50" s="28">
        <f t="shared" si="0"/>
        <v>0</v>
      </c>
      <c r="H50" s="26">
        <f t="shared" si="2"/>
        <v>0</v>
      </c>
      <c r="I50" s="26"/>
      <c r="J50" s="35"/>
    </row>
    <row r="51" spans="1:10" s="15" customFormat="1" ht="15">
      <c r="A51" s="6"/>
      <c r="B51" s="14" t="s">
        <v>48</v>
      </c>
      <c r="C51" s="3"/>
      <c r="D51" s="3">
        <v>230</v>
      </c>
      <c r="E51" s="3"/>
      <c r="F51" s="26">
        <f t="shared" si="1"/>
        <v>0</v>
      </c>
      <c r="G51" s="28">
        <f t="shared" si="0"/>
        <v>0</v>
      </c>
      <c r="H51" s="26">
        <f t="shared" si="2"/>
        <v>0</v>
      </c>
      <c r="I51" s="26"/>
      <c r="J51" s="35"/>
    </row>
    <row r="52" spans="1:10" s="15" customFormat="1" ht="15">
      <c r="A52" s="12"/>
      <c r="B52" s="21" t="s">
        <v>59</v>
      </c>
      <c r="C52" s="3"/>
      <c r="D52" s="3">
        <v>1200</v>
      </c>
      <c r="E52" s="3"/>
      <c r="F52" s="26">
        <f t="shared" si="1"/>
        <v>0</v>
      </c>
      <c r="G52" s="28">
        <f t="shared" si="0"/>
        <v>0</v>
      </c>
      <c r="H52" s="26">
        <f t="shared" si="2"/>
        <v>0</v>
      </c>
      <c r="I52" s="26"/>
      <c r="J52" s="35"/>
    </row>
    <row r="53" spans="1:10" s="15" customFormat="1" ht="15">
      <c r="A53" s="6"/>
      <c r="B53" s="14" t="s">
        <v>55</v>
      </c>
      <c r="C53" s="3"/>
      <c r="D53" s="3">
        <v>280</v>
      </c>
      <c r="E53" s="3"/>
      <c r="F53" s="26">
        <f t="shared" si="1"/>
        <v>0</v>
      </c>
      <c r="G53" s="28">
        <f t="shared" si="0"/>
        <v>0</v>
      </c>
      <c r="H53" s="26">
        <f t="shared" si="2"/>
        <v>0</v>
      </c>
      <c r="I53" s="26"/>
      <c r="J53" s="35"/>
    </row>
    <row r="54" spans="1:10" s="15" customFormat="1" ht="15.75" thickBot="1">
      <c r="A54" s="5"/>
      <c r="B54" s="4"/>
      <c r="C54" s="4"/>
      <c r="D54" s="4"/>
      <c r="E54" s="4">
        <f>SUM(D49:D53)</f>
        <v>2260</v>
      </c>
      <c r="F54" s="27">
        <f t="shared" si="1"/>
        <v>2599</v>
      </c>
      <c r="G54" s="27">
        <f t="shared" si="0"/>
        <v>49.72</v>
      </c>
      <c r="H54" s="31">
        <f t="shared" si="2"/>
        <v>2648.72</v>
      </c>
      <c r="I54" s="31">
        <v>2653</v>
      </c>
      <c r="J54" s="41" t="s">
        <v>74</v>
      </c>
    </row>
    <row r="55" spans="1:10" s="15" customFormat="1" ht="30">
      <c r="A55" s="7" t="s">
        <v>9</v>
      </c>
      <c r="B55" s="13" t="s">
        <v>49</v>
      </c>
      <c r="C55" s="2"/>
      <c r="D55" s="2">
        <v>540</v>
      </c>
      <c r="E55" s="2"/>
      <c r="F55" s="25">
        <f t="shared" si="1"/>
        <v>0</v>
      </c>
      <c r="G55" s="33">
        <f t="shared" si="0"/>
        <v>0</v>
      </c>
      <c r="H55" s="25">
        <f t="shared" si="2"/>
        <v>0</v>
      </c>
      <c r="I55" s="25"/>
      <c r="J55" s="34"/>
    </row>
    <row r="56" spans="1:10" s="15" customFormat="1" ht="15.75" thickBot="1">
      <c r="A56" s="5"/>
      <c r="B56" s="4"/>
      <c r="C56" s="4"/>
      <c r="D56" s="4"/>
      <c r="E56" s="4">
        <f>SUM(D55)</f>
        <v>540</v>
      </c>
      <c r="F56" s="27">
        <f t="shared" si="1"/>
        <v>621</v>
      </c>
      <c r="G56" s="27">
        <f t="shared" si="0"/>
        <v>11.879999999999999</v>
      </c>
      <c r="H56" s="31">
        <f t="shared" si="2"/>
        <v>632.88</v>
      </c>
      <c r="I56" s="31">
        <v>634</v>
      </c>
      <c r="J56" s="37" t="s">
        <v>76</v>
      </c>
    </row>
    <row r="57" spans="1:10" s="15" customFormat="1" ht="15">
      <c r="A57" s="7" t="s">
        <v>52</v>
      </c>
      <c r="B57" s="13" t="s">
        <v>53</v>
      </c>
      <c r="C57" s="2"/>
      <c r="D57" s="2">
        <v>430</v>
      </c>
      <c r="E57" s="2"/>
      <c r="F57" s="25">
        <f t="shared" si="1"/>
        <v>0</v>
      </c>
      <c r="G57" s="33">
        <f t="shared" si="0"/>
        <v>0</v>
      </c>
      <c r="H57" s="25">
        <f t="shared" si="2"/>
        <v>0</v>
      </c>
      <c r="I57" s="25"/>
      <c r="J57" s="34"/>
    </row>
    <row r="58" spans="1:10" s="15" customFormat="1" ht="30">
      <c r="A58" s="6"/>
      <c r="B58" s="14" t="s">
        <v>54</v>
      </c>
      <c r="C58" s="3"/>
      <c r="D58" s="3">
        <v>610</v>
      </c>
      <c r="E58" s="3"/>
      <c r="F58" s="26">
        <f t="shared" si="1"/>
        <v>0</v>
      </c>
      <c r="G58" s="28">
        <f t="shared" si="0"/>
        <v>0</v>
      </c>
      <c r="H58" s="26">
        <f t="shared" si="2"/>
        <v>0</v>
      </c>
      <c r="I58" s="26"/>
      <c r="J58" s="35"/>
    </row>
    <row r="59" spans="1:10" s="15" customFormat="1" ht="15.75" thickBot="1">
      <c r="A59" s="5"/>
      <c r="B59" s="4"/>
      <c r="C59" s="4"/>
      <c r="D59" s="4"/>
      <c r="E59" s="4">
        <f>SUM(D57:D58)</f>
        <v>1040</v>
      </c>
      <c r="F59" s="27">
        <f t="shared" si="1"/>
        <v>1196</v>
      </c>
      <c r="G59" s="27">
        <f t="shared" si="0"/>
        <v>22.88</v>
      </c>
      <c r="H59" s="31">
        <f t="shared" si="2"/>
        <v>1218.88</v>
      </c>
      <c r="I59" s="31">
        <v>1221</v>
      </c>
      <c r="J59" s="41" t="s">
        <v>73</v>
      </c>
    </row>
    <row r="60" spans="1:10" s="15" customFormat="1" ht="15">
      <c r="A60" s="7" t="s">
        <v>56</v>
      </c>
      <c r="B60" s="22" t="s">
        <v>62</v>
      </c>
      <c r="C60" s="16"/>
      <c r="D60" s="16">
        <v>60</v>
      </c>
      <c r="E60" s="16"/>
      <c r="F60" s="25">
        <f t="shared" si="1"/>
        <v>0</v>
      </c>
      <c r="G60" s="33">
        <f t="shared" si="0"/>
        <v>0</v>
      </c>
      <c r="H60" s="25">
        <f t="shared" si="2"/>
        <v>0</v>
      </c>
      <c r="I60" s="29"/>
      <c r="J60" s="39"/>
    </row>
    <row r="61" spans="1:10" s="15" customFormat="1" ht="15">
      <c r="A61" s="17"/>
      <c r="B61" s="23" t="s">
        <v>60</v>
      </c>
      <c r="C61" s="18"/>
      <c r="D61" s="18">
        <v>110</v>
      </c>
      <c r="E61" s="18"/>
      <c r="F61" s="26">
        <f t="shared" si="1"/>
        <v>0</v>
      </c>
      <c r="G61" s="28">
        <f t="shared" si="0"/>
        <v>0</v>
      </c>
      <c r="H61" s="26">
        <f t="shared" si="2"/>
        <v>0</v>
      </c>
      <c r="I61" s="30"/>
      <c r="J61" s="40"/>
    </row>
    <row r="62" spans="1:10" s="15" customFormat="1" ht="15">
      <c r="A62" s="17"/>
      <c r="B62" s="23" t="s">
        <v>61</v>
      </c>
      <c r="C62" s="18"/>
      <c r="D62" s="18">
        <v>160</v>
      </c>
      <c r="E62" s="18"/>
      <c r="F62" s="26">
        <f t="shared" si="1"/>
        <v>0</v>
      </c>
      <c r="G62" s="28">
        <f t="shared" si="0"/>
        <v>0</v>
      </c>
      <c r="H62" s="26">
        <f t="shared" si="2"/>
        <v>0</v>
      </c>
      <c r="I62" s="30"/>
      <c r="J62" s="40"/>
    </row>
    <row r="63" spans="1:10" s="15" customFormat="1" ht="15">
      <c r="A63" s="17"/>
      <c r="B63" s="23" t="s">
        <v>63</v>
      </c>
      <c r="C63" s="18"/>
      <c r="D63" s="18">
        <v>400</v>
      </c>
      <c r="E63" s="18"/>
      <c r="F63" s="26">
        <f t="shared" si="1"/>
        <v>0</v>
      </c>
      <c r="G63" s="28">
        <f t="shared" si="0"/>
        <v>0</v>
      </c>
      <c r="H63" s="26">
        <f t="shared" si="2"/>
        <v>0</v>
      </c>
      <c r="I63" s="30"/>
      <c r="J63" s="40"/>
    </row>
    <row r="64" spans="1:10" s="15" customFormat="1" ht="15">
      <c r="A64" s="17"/>
      <c r="B64" s="23" t="s">
        <v>64</v>
      </c>
      <c r="C64" s="18"/>
      <c r="D64" s="18">
        <v>220</v>
      </c>
      <c r="E64" s="18"/>
      <c r="F64" s="26">
        <f t="shared" si="1"/>
        <v>0</v>
      </c>
      <c r="G64" s="28">
        <f t="shared" si="0"/>
        <v>0</v>
      </c>
      <c r="H64" s="26">
        <f t="shared" si="2"/>
        <v>0</v>
      </c>
      <c r="I64" s="30"/>
      <c r="J64" s="40"/>
    </row>
    <row r="65" spans="1:10" s="15" customFormat="1" ht="15.75" thickBot="1">
      <c r="A65" s="19"/>
      <c r="B65" s="20"/>
      <c r="C65" s="20"/>
      <c r="D65" s="20"/>
      <c r="E65" s="20">
        <f>SUM(D60:D64)</f>
        <v>950</v>
      </c>
      <c r="F65" s="27">
        <f t="shared" si="1"/>
        <v>1092.5</v>
      </c>
      <c r="G65" s="27">
        <f t="shared" si="0"/>
        <v>20.9</v>
      </c>
      <c r="H65" s="31">
        <f t="shared" si="2"/>
        <v>1113.4</v>
      </c>
      <c r="I65" s="42">
        <v>1115</v>
      </c>
      <c r="J65" s="41" t="s">
        <v>73</v>
      </c>
    </row>
    <row r="66" spans="1:10" s="15" customFormat="1" ht="15">
      <c r="A66" s="10"/>
      <c r="B66" s="10"/>
      <c r="C66" s="10"/>
      <c r="D66" s="10"/>
      <c r="E66" s="10"/>
      <c r="F66" s="32"/>
      <c r="G66" s="32"/>
      <c r="H66" s="10"/>
      <c r="I66" s="10"/>
      <c r="J66" s="10"/>
    </row>
    <row r="67" spans="1:10" s="15" customFormat="1" ht="15">
      <c r="A67" s="3"/>
      <c r="B67" s="3"/>
      <c r="C67" s="3"/>
      <c r="D67" s="3"/>
      <c r="E67" s="3"/>
      <c r="F67" s="3"/>
      <c r="G67" s="26"/>
      <c r="H67" s="3"/>
      <c r="I67" s="3"/>
      <c r="J67" s="3"/>
    </row>
    <row r="68" spans="1:10" s="15" customFormat="1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s="15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15" customFormat="1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15" customFormat="1" ht="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15" customFormat="1" ht="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15" customFormat="1" ht="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s="15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s="15" customFormat="1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s="15" customFormat="1" ht="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s="15" customFormat="1" ht="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s="15" customFormat="1" ht="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s="15" customFormat="1" ht="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s="15" customFormat="1" ht="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s="15" customFormat="1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s="15" customFormat="1" ht="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15" customFormat="1" ht="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s="15" customFormat="1" ht="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s="15" customFormat="1" ht="1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s="15" customFormat="1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s="15" customFormat="1" ht="1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s="15" customFormat="1" ht="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ht="15">
      <c r="A126" s="9"/>
    </row>
    <row r="127" ht="15">
      <c r="A127" s="9"/>
    </row>
    <row r="128" ht="15">
      <c r="A128" s="9"/>
    </row>
    <row r="129" ht="15">
      <c r="A129" s="9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2013-04-07T16:22:05Z</dcterms:modified>
  <cp:category/>
  <cp:version/>
  <cp:contentType/>
  <cp:contentStatus/>
</cp:coreProperties>
</file>