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прайс лист традиция" sheetId="1" r:id="rId1"/>
    <sheet name="РЕКВИЗИТЫ" sheetId="2" r:id="rId2"/>
  </sheets>
  <definedNames>
    <definedName name="_xlnm._FilterDatabase">'прайс лист традиция'!$B$7:$G$89</definedName>
    <definedName name="_xlnm.Criteria">'прайс лист традиция'!#REF!</definedName>
    <definedName name="Excel_BuiltIn__FilterDatabase">'прайс лист традиция'!$B$7:$G$139</definedName>
  </definedNames>
  <calcPr fullCalcOnLoad="1"/>
</workbook>
</file>

<file path=xl/sharedStrings.xml><?xml version="1.0" encoding="utf-8"?>
<sst xmlns="http://schemas.openxmlformats.org/spreadsheetml/2006/main" count="259" uniqueCount="162">
  <si>
    <r>
      <t xml:space="preserve">      </t>
    </r>
    <r>
      <rPr>
        <sz val="11"/>
        <color indexed="10"/>
        <rFont val="Calibri"/>
        <family val="2"/>
      </rPr>
      <t xml:space="preserve">ВНИМАНИЕ! БЕЗ ЗАПОЛНЕНИЯ ДАННЫХ О ЗАКАЗЧИКЕ, </t>
    </r>
    <r>
      <rPr>
        <b/>
        <sz val="11"/>
        <color indexed="10"/>
        <rFont val="Calibri"/>
        <family val="2"/>
      </rPr>
      <t>НАКЛАДНЫЕ НЕ ОФОРМЛЯЮТСЯ</t>
    </r>
    <r>
      <rPr>
        <sz val="11"/>
        <color indexed="10"/>
        <rFont val="Calibri"/>
        <family val="2"/>
      </rPr>
      <t>!</t>
    </r>
  </si>
  <si>
    <t>ЗАКАЗЧИК:</t>
  </si>
  <si>
    <t>… заполнить</t>
  </si>
  <si>
    <t>ВСЕГО К ОПЛАТЕ:</t>
  </si>
  <si>
    <t>АДРЕС ДОСТАВКИ:</t>
  </si>
  <si>
    <t>…</t>
  </si>
  <si>
    <t>ТЕЛ., E-MAIL</t>
  </si>
  <si>
    <t>без НДС</t>
  </si>
  <si>
    <t xml:space="preserve">  Космет. продукция (кроме брака) возврату не подлежит, обмен согласовывается индивидуально!</t>
  </si>
  <si>
    <r>
      <t>www.milovarenie44.ru</t>
    </r>
    <r>
      <rPr>
        <sz val="11"/>
        <rFont val="Calibri"/>
        <family val="2"/>
      </rPr>
      <t xml:space="preserve">    e-mail: tradiciyam</t>
    </r>
    <r>
      <rPr>
        <b/>
        <sz val="11"/>
        <rFont val="Calibri"/>
        <family val="2"/>
      </rPr>
      <t>@mail.ru</t>
    </r>
    <r>
      <rPr>
        <sz val="11"/>
        <rFont val="Calibri"/>
        <family val="2"/>
      </rPr>
      <t xml:space="preserve">    тел.8 960 741 6080</t>
    </r>
  </si>
  <si>
    <t>наименование</t>
  </si>
  <si>
    <t>фасовка</t>
  </si>
  <si>
    <t>реком.роз.цена</t>
  </si>
  <si>
    <t>оптовая цена</t>
  </si>
  <si>
    <t>количество</t>
  </si>
  <si>
    <t>сумма</t>
  </si>
  <si>
    <t>Мыло кусковое</t>
  </si>
  <si>
    <t>"Аллепское"(лавровое)</t>
  </si>
  <si>
    <t>80 гр</t>
  </si>
  <si>
    <t>"Кастильское"(оливсковое)</t>
  </si>
  <si>
    <t>"Моё сердечко"(детское)</t>
  </si>
  <si>
    <t>"Липовое с облепихой"</t>
  </si>
  <si>
    <t>"Лавандовое с голубой глиной"</t>
  </si>
  <si>
    <t>"Домашнее вино с роз.глиной"</t>
  </si>
  <si>
    <t>"С лечебной грязью и чер.гл"</t>
  </si>
  <si>
    <t>"Березовая чага"</t>
  </si>
  <si>
    <t>"Льняное"</t>
  </si>
  <si>
    <t>"Деревенское"(с козьим мол)</t>
  </si>
  <si>
    <t>"Березовый дар"(дегтярное)</t>
  </si>
  <si>
    <t>"Молодильное"(на зелен чае)</t>
  </si>
  <si>
    <t>"Березовый уголь с белой гл"</t>
  </si>
  <si>
    <t>"Соляное"</t>
  </si>
  <si>
    <t>"Ромашковое поле"</t>
  </si>
  <si>
    <t>Твердый шампунь</t>
  </si>
  <si>
    <t>"Прополисное"(д/ тела и вол)</t>
  </si>
  <si>
    <t>"Деревенское"( на золе д/в)</t>
  </si>
  <si>
    <t>"Лук с имбирем"(д/ волос)</t>
  </si>
  <si>
    <t>"На сыворотке с алоэ"(д/волос)</t>
  </si>
  <si>
    <t>Итого :</t>
  </si>
  <si>
    <t>Шампуни,бальзамы,мыло</t>
  </si>
  <si>
    <t>шампунь"Крапива, розмарин"</t>
  </si>
  <si>
    <t>300 мл</t>
  </si>
  <si>
    <t>шампунь"С лечебной грязью"</t>
  </si>
  <si>
    <t>шампунь"Березовый с дегтем"</t>
  </si>
  <si>
    <t>шампунь"Ромашка с овсом"</t>
  </si>
  <si>
    <t>шампунь" Оливковый»</t>
  </si>
  <si>
    <t>шампунь"Розовый»</t>
  </si>
  <si>
    <t>300 мл.</t>
  </si>
  <si>
    <t>шампунь"Лавандовый с голубой гл.</t>
  </si>
  <si>
    <t>шампунь"Черный шунгит и сандал»</t>
  </si>
  <si>
    <t>Шампунь « Медовый с пивными др.</t>
  </si>
  <si>
    <t>бальзам д/в"Сосновый бор"</t>
  </si>
  <si>
    <t>бальзам д/в"Разнотравье"</t>
  </si>
  <si>
    <t>бальзамд/в "Лесной доктор"</t>
  </si>
  <si>
    <t>мыло "Монастырская банька"</t>
  </si>
  <si>
    <t>200 гр</t>
  </si>
  <si>
    <t>мыло"Монастырская пасека"</t>
  </si>
  <si>
    <t>мыло "Северная ягода"</t>
  </si>
  <si>
    <t>мыло" Овсяное"</t>
  </si>
  <si>
    <t xml:space="preserve">      Скрабы</t>
  </si>
  <si>
    <t>Скрабы</t>
  </si>
  <si>
    <t>скраб"Монастырская банька"</t>
  </si>
  <si>
    <t>скраб"Молодильный"</t>
  </si>
  <si>
    <t>скраб "С лечебной грязью"</t>
  </si>
  <si>
    <t>скраб-маска"Деревенский"</t>
  </si>
  <si>
    <t>Монастырский бальзам</t>
  </si>
  <si>
    <t>мон.бальзам"Целебный сбор"</t>
  </si>
  <si>
    <t>100 гр</t>
  </si>
  <si>
    <t>мон.бальзам"Целитель"</t>
  </si>
  <si>
    <t>мон.бальзам"Березовый с овс"</t>
  </si>
  <si>
    <t>мон.бальзам"Хвоя,эвкалипт"</t>
  </si>
  <si>
    <t>Масла косметические</t>
  </si>
  <si>
    <t>масло д/волос "Мон.банька"</t>
  </si>
  <si>
    <t>100 мл</t>
  </si>
  <si>
    <t>Репейное масло классическое</t>
  </si>
  <si>
    <t xml:space="preserve">100 мл </t>
  </si>
  <si>
    <t>Реп.м с тысчелист. крапив и хв.</t>
  </si>
  <si>
    <t>Реп.м с еловым масл. и хмелем</t>
  </si>
  <si>
    <t>Масло детск « Мое сердечко»</t>
  </si>
  <si>
    <t>масло д/тела "Совершенство"</t>
  </si>
  <si>
    <t>Крема:</t>
  </si>
  <si>
    <t>крем д/лица"Липа с обл" день</t>
  </si>
  <si>
    <t>50 гр</t>
  </si>
  <si>
    <t>крем д/лица"Липа с обл" ночь</t>
  </si>
  <si>
    <t>крем д/лица"Молодильн" ночь</t>
  </si>
  <si>
    <t>крем д/лица"Молодильн" день</t>
  </si>
  <si>
    <t>кремд/лица"Календула,вин.к"</t>
  </si>
  <si>
    <t>крем д/лица"Деревен.травы"</t>
  </si>
  <si>
    <t>крем д/лица"Ванильн. облако"</t>
  </si>
  <si>
    <t>крем масляный « Молодильн.»</t>
  </si>
  <si>
    <t>50 гр.</t>
  </si>
  <si>
    <t>крем масляный"Молодильн"</t>
  </si>
  <si>
    <t>крем д/лица « Нежный лен»</t>
  </si>
  <si>
    <t>крем д/ рук « Шелковые травы»</t>
  </si>
  <si>
    <t>крем д/ног « Шелковые травы»</t>
  </si>
  <si>
    <t>Душистая вода</t>
  </si>
  <si>
    <t>душистая вода роза</t>
  </si>
  <si>
    <t xml:space="preserve">душистая лавандовая вода </t>
  </si>
  <si>
    <t>душистая розмариновая вода</t>
  </si>
  <si>
    <t>душистая липовая вода</t>
  </si>
  <si>
    <t>душистая шалфейная вода</t>
  </si>
  <si>
    <t>душистая полынная  вода</t>
  </si>
  <si>
    <t>Итого:</t>
  </si>
  <si>
    <t>Бальзам -маслице</t>
  </si>
  <si>
    <t>маслице"Молодильное"роза</t>
  </si>
  <si>
    <t>10 мл</t>
  </si>
  <si>
    <t>маслице"Молодильное"д/век</t>
  </si>
  <si>
    <t>маслице"Очарование"д/ресниц</t>
  </si>
  <si>
    <t>Скраб-мыло</t>
  </si>
  <si>
    <t>временно</t>
  </si>
  <si>
    <t xml:space="preserve">сняты </t>
  </si>
  <si>
    <t>с</t>
  </si>
  <si>
    <t>продажи</t>
  </si>
  <si>
    <r>
      <t xml:space="preserve">"Розовые лепестки и ладан" </t>
    </r>
    <r>
      <rPr>
        <sz val="10"/>
        <color indexed="16"/>
        <rFont val="Calibri"/>
        <family val="2"/>
      </rPr>
      <t>Временно снят с продажи</t>
    </r>
  </si>
  <si>
    <t>200мл</t>
  </si>
  <si>
    <r>
      <t xml:space="preserve">"Лавандовое" </t>
    </r>
    <r>
      <rPr>
        <sz val="10"/>
        <color indexed="16"/>
        <rFont val="Calibri"/>
        <family val="2"/>
      </rPr>
      <t>Временно снят с продажи</t>
    </r>
  </si>
  <si>
    <r>
      <t xml:space="preserve">"Царское" </t>
    </r>
    <r>
      <rPr>
        <sz val="10"/>
        <color indexed="16"/>
        <rFont val="Calibri"/>
        <family val="2"/>
      </rPr>
      <t>Временно снят с продажи</t>
    </r>
  </si>
  <si>
    <r>
      <t xml:space="preserve">«Жемчужная глина» </t>
    </r>
    <r>
      <rPr>
        <sz val="10"/>
        <color indexed="16"/>
        <rFont val="Calibri"/>
        <family val="2"/>
      </rPr>
      <t>Временно снят с продажи</t>
    </r>
  </si>
  <si>
    <t>200мл.</t>
  </si>
  <si>
    <r>
      <t xml:space="preserve">«Жемчужные озера» </t>
    </r>
    <r>
      <rPr>
        <sz val="10"/>
        <color indexed="16"/>
        <rFont val="Calibri"/>
        <family val="2"/>
      </rPr>
      <t>Временно снят с продажи</t>
    </r>
  </si>
  <si>
    <r>
      <t xml:space="preserve">«Витязь» </t>
    </r>
    <r>
      <rPr>
        <sz val="10"/>
        <color indexed="16"/>
        <rFont val="Calibri"/>
        <family val="2"/>
      </rPr>
      <t>Временно снят с продажи</t>
    </r>
  </si>
  <si>
    <r>
      <t xml:space="preserve">«Барыня» </t>
    </r>
    <r>
      <rPr>
        <sz val="10"/>
        <color indexed="16"/>
        <rFont val="Calibri"/>
        <family val="2"/>
      </rPr>
      <t>Временно снят с продажи</t>
    </r>
  </si>
  <si>
    <r>
      <t xml:space="preserve">« Райские цветы» </t>
    </r>
    <r>
      <rPr>
        <sz val="10"/>
        <color indexed="16"/>
        <rFont val="Calibri"/>
        <family val="2"/>
      </rPr>
      <t>Временно снят с продажи</t>
    </r>
  </si>
  <si>
    <t xml:space="preserve">Масла гидрофильные           </t>
  </si>
  <si>
    <t>« Золотой дождь» норм кожа</t>
  </si>
  <si>
    <t>«Золотой дождь» жирная кожа</t>
  </si>
  <si>
    <t>« Золотой дождь» сухая кожа</t>
  </si>
  <si>
    <t>«Искристый водопад» сухая к</t>
  </si>
  <si>
    <t>«Сияющая звезда» жирная к</t>
  </si>
  <si>
    <t>«Цветочная роса» для любой к</t>
  </si>
  <si>
    <t xml:space="preserve">Новинки ! Гель шампуни </t>
  </si>
  <si>
    <t>« Золотой лен»</t>
  </si>
  <si>
    <t>«Отвар ромашки с овсян мол»</t>
  </si>
  <si>
    <t>«Банный»</t>
  </si>
  <si>
    <t>«Цитрусовый»</t>
  </si>
  <si>
    <t>«Березовый с дегтем»</t>
  </si>
  <si>
    <t>« Крапива, розмарин»</t>
  </si>
  <si>
    <t>«Пихтовый»</t>
  </si>
  <si>
    <t>«С лечебной грязью»</t>
  </si>
  <si>
    <t>«Деревенские травы»</t>
  </si>
  <si>
    <t>Крафт пак. «Дым»19,0х10,0х7,0</t>
  </si>
  <si>
    <t>1 шт.</t>
  </si>
  <si>
    <t>Крафт пак. «Восточный» 19,0х10,0х7,0 см</t>
  </si>
  <si>
    <t>Сумма:</t>
  </si>
  <si>
    <r>
      <t>Набор пробников :</t>
    </r>
    <r>
      <rPr>
        <i/>
        <sz val="8"/>
        <color indexed="16"/>
        <rFont val="Calibri"/>
        <family val="2"/>
      </rPr>
      <t xml:space="preserve">скраб 10мл, мыло мягкое 10 мл, 2 крема по 10 мл, мыло </t>
    </r>
  </si>
  <si>
    <t>1 набор</t>
  </si>
  <si>
    <t>Пробник в ассортименте 10мл</t>
  </si>
  <si>
    <t>Листовка А 4</t>
  </si>
  <si>
    <t>1шт</t>
  </si>
  <si>
    <t>Скидки :</t>
  </si>
  <si>
    <t>От 30 000 — 2%</t>
  </si>
  <si>
    <t>От 50 000 — 3 %</t>
  </si>
  <si>
    <t>От 80 000 — 4 %</t>
  </si>
  <si>
    <r>
      <t xml:space="preserve">От 100 000 — </t>
    </r>
    <r>
      <rPr>
        <b/>
        <i/>
        <sz val="10"/>
        <rFont val="Calibri"/>
        <family val="2"/>
      </rPr>
      <t xml:space="preserve">5 % </t>
    </r>
  </si>
  <si>
    <t>От 130 000 — 7 %</t>
  </si>
  <si>
    <t xml:space="preserve">От 150 000- 10 % </t>
  </si>
  <si>
    <t>*   Склад г. Москва, м. Ботан.Сад, бесплатная доставка от 15000р.  Доставка по России ТК (до ТК бесплатно).</t>
  </si>
  <si>
    <t xml:space="preserve"> Костромская область. </t>
  </si>
  <si>
    <t>Доставка до транс компании 420 р.</t>
  </si>
  <si>
    <t>*  Любая форма оплаты, возможны отсрочка платежа, работаем с физ. и юр. лицами.</t>
  </si>
  <si>
    <t>*  Цены для крупнооптовых покупателей, региональных дилеров обсуждаются.</t>
  </si>
  <si>
    <t>Предоплата 100%. Заявка направляется не менее чем за 10 дней до предполагаемой отправки заказа.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</si>
</sst>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47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color indexed="3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i/>
      <sz val="14"/>
      <color indexed="12"/>
      <name val="Calibri"/>
      <family val="2"/>
    </font>
    <font>
      <i/>
      <sz val="14"/>
      <color indexed="16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i/>
      <u val="single"/>
      <sz val="13"/>
      <color indexed="16"/>
      <name val="Calibri"/>
      <family val="2"/>
    </font>
    <font>
      <sz val="6.8"/>
      <name val="Times New Roman"/>
      <family val="1"/>
    </font>
    <font>
      <sz val="13"/>
      <name val="Calibri"/>
      <family val="2"/>
    </font>
    <font>
      <sz val="13"/>
      <color indexed="14"/>
      <name val="Calibri"/>
      <family val="2"/>
    </font>
    <font>
      <sz val="13"/>
      <color indexed="20"/>
      <name val="Calibri"/>
      <family val="2"/>
    </font>
    <font>
      <sz val="13"/>
      <color indexed="29"/>
      <name val="Calibri"/>
      <family val="2"/>
    </font>
    <font>
      <sz val="10"/>
      <color indexed="10"/>
      <name val="Calibri"/>
      <family val="2"/>
    </font>
    <font>
      <sz val="10"/>
      <color indexed="16"/>
      <name val="Calibri"/>
      <family val="2"/>
    </font>
    <font>
      <sz val="13"/>
      <color indexed="10"/>
      <name val="Calibri"/>
      <family val="2"/>
    </font>
    <font>
      <b/>
      <i/>
      <u val="single"/>
      <sz val="12"/>
      <name val="Calibri"/>
      <family val="2"/>
    </font>
    <font>
      <sz val="9"/>
      <name val="Calibri"/>
      <family val="2"/>
    </font>
    <font>
      <sz val="13"/>
      <color indexed="16"/>
      <name val="Calibri"/>
      <family val="2"/>
    </font>
    <font>
      <i/>
      <sz val="12"/>
      <color indexed="16"/>
      <name val="Calibri"/>
      <family val="2"/>
    </font>
    <font>
      <sz val="12"/>
      <color indexed="10"/>
      <name val="Calibri"/>
      <family val="2"/>
    </font>
    <font>
      <sz val="13"/>
      <color indexed="14"/>
      <name val="Arial Cyr"/>
      <family val="2"/>
    </font>
    <font>
      <sz val="18"/>
      <color indexed="10"/>
      <name val="Calibri"/>
      <family val="2"/>
    </font>
    <font>
      <i/>
      <sz val="8"/>
      <color indexed="16"/>
      <name val="Calibri"/>
      <family val="2"/>
    </font>
    <font>
      <b/>
      <i/>
      <sz val="14"/>
      <color indexed="16"/>
      <name val="Arial Cyr"/>
      <family val="2"/>
    </font>
    <font>
      <b/>
      <sz val="10"/>
      <name val="Arial Cyr"/>
      <family val="2"/>
    </font>
    <font>
      <b/>
      <sz val="10"/>
      <color indexed="16"/>
      <name val="Arial Cyr"/>
      <family val="2"/>
    </font>
    <font>
      <b/>
      <i/>
      <sz val="10"/>
      <name val="Calibri"/>
      <family val="2"/>
    </font>
    <font>
      <b/>
      <sz val="9"/>
      <name val="Arial Cyr"/>
      <family val="2"/>
    </font>
    <font>
      <sz val="14"/>
      <name val="Calibri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27">
    <xf numFmtId="164" fontId="0" fillId="0" borderId="0" xfId="0" applyAlignment="1">
      <alignment/>
    </xf>
    <xf numFmtId="164" fontId="1" fillId="0" borderId="0" xfId="21">
      <alignment/>
      <protection/>
    </xf>
    <xf numFmtId="165" fontId="1" fillId="0" borderId="0" xfId="21" applyNumberFormat="1">
      <alignment/>
      <protection/>
    </xf>
    <xf numFmtId="164" fontId="1" fillId="0" borderId="0" xfId="21" applyFill="1" applyBorder="1">
      <alignment/>
      <protection/>
    </xf>
    <xf numFmtId="164" fontId="2" fillId="0" borderId="0" xfId="21" applyFont="1" applyFill="1" applyBorder="1">
      <alignment/>
      <protection/>
    </xf>
    <xf numFmtId="164" fontId="1" fillId="0" borderId="0" xfId="21" applyBorder="1">
      <alignment/>
      <protection/>
    </xf>
    <xf numFmtId="164" fontId="3" fillId="0" borderId="0" xfId="21" applyFont="1" applyBorder="1">
      <alignment/>
      <protection/>
    </xf>
    <xf numFmtId="164" fontId="3" fillId="0" borderId="0" xfId="21" applyFont="1">
      <alignment/>
      <protection/>
    </xf>
    <xf numFmtId="165" fontId="3" fillId="0" borderId="0" xfId="21" applyNumberFormat="1" applyFont="1" applyBorder="1">
      <alignment/>
      <protection/>
    </xf>
    <xf numFmtId="164" fontId="6" fillId="0" borderId="0" xfId="21" applyFont="1">
      <alignment/>
      <protection/>
    </xf>
    <xf numFmtId="164" fontId="7" fillId="2" borderId="1" xfId="21" applyFont="1" applyFill="1" applyBorder="1">
      <alignment/>
      <protection/>
    </xf>
    <xf numFmtId="164" fontId="8" fillId="2" borderId="1" xfId="21" applyFont="1" applyFill="1" applyBorder="1" applyAlignment="1" applyProtection="1">
      <alignment horizontal="center"/>
      <protection locked="0"/>
    </xf>
    <xf numFmtId="164" fontId="6" fillId="2" borderId="1" xfId="21" applyFont="1" applyFill="1" applyBorder="1" applyAlignment="1">
      <alignment horizontal="center" vertical="center" wrapText="1"/>
      <protection/>
    </xf>
    <xf numFmtId="165" fontId="9" fillId="2" borderId="1" xfId="21" applyNumberFormat="1" applyFont="1" applyFill="1" applyBorder="1" applyAlignment="1">
      <alignment horizontal="right"/>
      <protection/>
    </xf>
    <xf numFmtId="164" fontId="6" fillId="0" borderId="0" xfId="21" applyFont="1" applyFill="1" applyBorder="1">
      <alignment/>
      <protection/>
    </xf>
    <xf numFmtId="164" fontId="10" fillId="0" borderId="0" xfId="21" applyFont="1" applyFill="1" applyBorder="1">
      <alignment/>
      <protection/>
    </xf>
    <xf numFmtId="164" fontId="6" fillId="0" borderId="0" xfId="21" applyFont="1" applyBorder="1">
      <alignment/>
      <protection/>
    </xf>
    <xf numFmtId="164" fontId="11" fillId="2" borderId="1" xfId="21" applyFont="1" applyFill="1" applyBorder="1" applyAlignment="1" applyProtection="1">
      <alignment horizontal="center"/>
      <protection locked="0"/>
    </xf>
    <xf numFmtId="164" fontId="12" fillId="2" borderId="1" xfId="21" applyFont="1" applyFill="1" applyBorder="1" applyAlignment="1" applyProtection="1">
      <alignment horizontal="center"/>
      <protection locked="0"/>
    </xf>
    <xf numFmtId="164" fontId="11" fillId="2" borderId="1" xfId="21" applyFont="1" applyFill="1" applyBorder="1">
      <alignment/>
      <protection/>
    </xf>
    <xf numFmtId="165" fontId="11" fillId="2" borderId="1" xfId="21" applyNumberFormat="1" applyFont="1" applyFill="1" applyBorder="1">
      <alignment/>
      <protection/>
    </xf>
    <xf numFmtId="164" fontId="6" fillId="0" borderId="0" xfId="21" applyFont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/>
      <protection/>
    </xf>
    <xf numFmtId="164" fontId="6" fillId="0" borderId="0" xfId="21" applyFont="1" applyFill="1" applyBorder="1" applyAlignment="1">
      <alignment horizontal="center" vertical="center" wrapText="1"/>
      <protection/>
    </xf>
    <xf numFmtId="164" fontId="10" fillId="0" borderId="0" xfId="21" applyFont="1" applyFill="1" applyBorder="1" applyAlignment="1">
      <alignment horizontal="center" vertical="center" wrapText="1"/>
      <protection/>
    </xf>
    <xf numFmtId="164" fontId="6" fillId="0" borderId="0" xfId="21" applyFont="1" applyBorder="1" applyAlignment="1">
      <alignment horizontal="center" vertical="center" wrapText="1"/>
      <protection/>
    </xf>
    <xf numFmtId="164" fontId="10" fillId="3" borderId="1" xfId="21" applyFont="1" applyFill="1" applyBorder="1" applyAlignment="1">
      <alignment horizontal="center"/>
      <protection/>
    </xf>
    <xf numFmtId="164" fontId="3" fillId="4" borderId="2" xfId="21" applyFont="1" applyFill="1" applyBorder="1" applyAlignment="1" applyProtection="1">
      <alignment horizontal="center" vertical="center" wrapText="1"/>
      <protection locked="0"/>
    </xf>
    <xf numFmtId="164" fontId="13" fillId="5" borderId="2" xfId="21" applyFont="1" applyFill="1" applyBorder="1" applyAlignment="1" applyProtection="1">
      <alignment horizontal="center" vertical="center" wrapText="1"/>
      <protection locked="0"/>
    </xf>
    <xf numFmtId="165" fontId="14" fillId="4" borderId="2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21" applyFont="1" applyFill="1" applyBorder="1" applyAlignment="1">
      <alignment horizontal="center" vertical="top" wrapText="1"/>
      <protection/>
    </xf>
    <xf numFmtId="164" fontId="15" fillId="3" borderId="4" xfId="21" applyFont="1" applyFill="1" applyBorder="1" applyAlignment="1">
      <alignment horizontal="center"/>
      <protection/>
    </xf>
    <xf numFmtId="164" fontId="3" fillId="0" borderId="0" xfId="21" applyFont="1" applyFill="1" applyBorder="1">
      <alignment/>
      <protection/>
    </xf>
    <xf numFmtId="165" fontId="10" fillId="0" borderId="0" xfId="21" applyNumberFormat="1" applyFont="1" applyFill="1" applyBorder="1">
      <alignment/>
      <protection/>
    </xf>
    <xf numFmtId="164" fontId="3" fillId="0" borderId="0" xfId="21" applyFont="1" applyFill="1">
      <alignment/>
      <protection/>
    </xf>
    <xf numFmtId="164" fontId="3" fillId="3" borderId="5" xfId="21" applyFont="1" applyFill="1" applyBorder="1" applyAlignment="1">
      <alignment vertical="top" wrapText="1"/>
      <protection/>
    </xf>
    <xf numFmtId="164" fontId="3" fillId="3" borderId="5" xfId="21" applyFont="1" applyFill="1" applyBorder="1" applyAlignment="1">
      <alignment horizontal="center" vertical="top" wrapText="1"/>
      <protection/>
    </xf>
    <xf numFmtId="166" fontId="3" fillId="3" borderId="5" xfId="21" applyNumberFormat="1" applyFont="1" applyFill="1" applyBorder="1" applyAlignment="1">
      <alignment horizontal="center" vertical="top" wrapText="1"/>
      <protection/>
    </xf>
    <xf numFmtId="164" fontId="3" fillId="2" borderId="5" xfId="21" applyFont="1" applyFill="1" applyBorder="1" applyProtection="1">
      <alignment/>
      <protection locked="0"/>
    </xf>
    <xf numFmtId="165" fontId="3" fillId="3" borderId="5" xfId="21" applyNumberFormat="1" applyFont="1" applyFill="1" applyBorder="1">
      <alignment/>
      <protection/>
    </xf>
    <xf numFmtId="164" fontId="3" fillId="3" borderId="1" xfId="21" applyFont="1" applyFill="1" applyBorder="1" applyAlignment="1">
      <alignment vertical="top" wrapText="1"/>
      <protection/>
    </xf>
    <xf numFmtId="164" fontId="3" fillId="3" borderId="1" xfId="21" applyFont="1" applyFill="1" applyBorder="1" applyAlignment="1">
      <alignment horizontal="center" vertical="top" wrapText="1"/>
      <protection/>
    </xf>
    <xf numFmtId="166" fontId="3" fillId="3" borderId="1" xfId="21" applyNumberFormat="1" applyFont="1" applyFill="1" applyBorder="1" applyAlignment="1">
      <alignment horizontal="center" vertical="top" wrapText="1"/>
      <protection/>
    </xf>
    <xf numFmtId="164" fontId="3" fillId="2" borderId="1" xfId="21" applyFont="1" applyFill="1" applyBorder="1" applyProtection="1">
      <alignment/>
      <protection locked="0"/>
    </xf>
    <xf numFmtId="165" fontId="3" fillId="3" borderId="1" xfId="21" applyNumberFormat="1" applyFont="1" applyFill="1" applyBorder="1">
      <alignment/>
      <protection/>
    </xf>
    <xf numFmtId="165" fontId="3" fillId="0" borderId="1" xfId="21" applyNumberFormat="1" applyFont="1" applyFill="1" applyBorder="1">
      <alignment/>
      <protection/>
    </xf>
    <xf numFmtId="164" fontId="16" fillId="0" borderId="0" xfId="21" applyFont="1" applyFill="1" applyBorder="1">
      <alignment/>
      <protection/>
    </xf>
    <xf numFmtId="164" fontId="3" fillId="0" borderId="0" xfId="21" applyFont="1" applyFill="1" applyAlignment="1">
      <alignment horizontal="center" vertical="top"/>
      <protection/>
    </xf>
    <xf numFmtId="164" fontId="3" fillId="0" borderId="1" xfId="21" applyFont="1" applyFill="1" applyBorder="1" applyAlignment="1">
      <alignment horizontal="left" vertical="top" wrapText="1"/>
      <protection/>
    </xf>
    <xf numFmtId="164" fontId="3" fillId="0" borderId="1" xfId="21" applyFont="1" applyFill="1" applyBorder="1" applyAlignment="1">
      <alignment horizontal="center" vertical="top" wrapText="1"/>
      <protection/>
    </xf>
    <xf numFmtId="166" fontId="3" fillId="0" borderId="1" xfId="21" applyNumberFormat="1" applyFont="1" applyFill="1" applyBorder="1" applyAlignment="1">
      <alignment horizontal="center" vertical="top" wrapText="1"/>
      <protection/>
    </xf>
    <xf numFmtId="164" fontId="3" fillId="0" borderId="0" xfId="21" applyFont="1" applyFill="1" applyBorder="1" applyAlignment="1">
      <alignment horizontal="center" vertical="top"/>
      <protection/>
    </xf>
    <xf numFmtId="164" fontId="3" fillId="0" borderId="1" xfId="21" applyFont="1" applyFill="1" applyBorder="1" applyAlignment="1">
      <alignment vertical="top" wrapText="1"/>
      <protection/>
    </xf>
    <xf numFmtId="164" fontId="17" fillId="0" borderId="1" xfId="21" applyFont="1" applyFill="1" applyBorder="1" applyAlignment="1">
      <alignment vertical="top" wrapText="1"/>
      <protection/>
    </xf>
    <xf numFmtId="164" fontId="18" fillId="0" borderId="1" xfId="21" applyFont="1" applyFill="1" applyBorder="1" applyAlignment="1">
      <alignment vertical="top" wrapText="1"/>
      <protection/>
    </xf>
    <xf numFmtId="165" fontId="19" fillId="0" borderId="4" xfId="21" applyNumberFormat="1" applyFont="1" applyFill="1" applyBorder="1">
      <alignment/>
      <protection/>
    </xf>
    <xf numFmtId="164" fontId="15" fillId="0" borderId="1" xfId="21" applyFont="1" applyFill="1" applyBorder="1" applyAlignment="1">
      <alignment vertical="top" wrapText="1"/>
      <protection/>
    </xf>
    <xf numFmtId="165" fontId="20" fillId="0" borderId="1" xfId="21" applyNumberFormat="1" applyFont="1" applyFill="1" applyBorder="1">
      <alignment/>
      <protection/>
    </xf>
    <xf numFmtId="164" fontId="21" fillId="3" borderId="1" xfId="21" applyFont="1" applyFill="1" applyBorder="1" applyAlignment="1">
      <alignment vertical="top" wrapText="1"/>
      <protection/>
    </xf>
    <xf numFmtId="165" fontId="3" fillId="0" borderId="4" xfId="21" applyNumberFormat="1" applyFont="1" applyFill="1" applyBorder="1">
      <alignment/>
      <protection/>
    </xf>
    <xf numFmtId="164" fontId="22" fillId="3" borderId="1" xfId="21" applyFont="1" applyFill="1" applyBorder="1" applyAlignment="1">
      <alignment vertical="top" wrapText="1"/>
      <protection/>
    </xf>
    <xf numFmtId="164" fontId="17" fillId="3" borderId="1" xfId="21" applyFont="1" applyFill="1" applyBorder="1" applyAlignment="1">
      <alignment vertical="top" wrapText="1"/>
      <protection/>
    </xf>
    <xf numFmtId="166" fontId="3" fillId="0" borderId="5" xfId="21" applyNumberFormat="1" applyFont="1" applyFill="1" applyBorder="1" applyAlignment="1">
      <alignment horizontal="center" vertical="top" wrapText="1"/>
      <protection/>
    </xf>
    <xf numFmtId="164" fontId="23" fillId="3" borderId="1" xfId="21" applyFont="1" applyFill="1" applyBorder="1" applyAlignment="1">
      <alignment vertical="top" wrapText="1"/>
      <protection/>
    </xf>
    <xf numFmtId="164" fontId="24" fillId="3" borderId="1" xfId="21" applyFont="1" applyFill="1" applyBorder="1" applyAlignment="1">
      <alignment vertical="top" wrapText="1"/>
      <protection/>
    </xf>
    <xf numFmtId="164" fontId="25" fillId="3" borderId="1" xfId="21" applyFont="1" applyFill="1" applyBorder="1" applyAlignment="1">
      <alignment vertical="top" wrapText="1"/>
      <protection/>
    </xf>
    <xf numFmtId="164" fontId="26" fillId="3" borderId="1" xfId="21" applyFont="1" applyFill="1" applyBorder="1" applyAlignment="1">
      <alignment vertical="top" wrapText="1"/>
      <protection/>
    </xf>
    <xf numFmtId="164" fontId="17" fillId="3" borderId="2" xfId="21" applyFont="1" applyFill="1" applyBorder="1" applyAlignment="1">
      <alignment vertical="top" wrapText="1"/>
      <protection/>
    </xf>
    <xf numFmtId="164" fontId="3" fillId="3" borderId="2" xfId="21" applyFont="1" applyFill="1" applyBorder="1" applyAlignment="1">
      <alignment horizontal="center" vertical="top" wrapText="1"/>
      <protection/>
    </xf>
    <xf numFmtId="166" fontId="3" fillId="3" borderId="2" xfId="21" applyNumberFormat="1" applyFont="1" applyFill="1" applyBorder="1" applyAlignment="1">
      <alignment horizontal="center" vertical="top" wrapText="1"/>
      <protection/>
    </xf>
    <xf numFmtId="164" fontId="3" fillId="2" borderId="2" xfId="21" applyFont="1" applyFill="1" applyBorder="1" applyProtection="1">
      <alignment/>
      <protection locked="0"/>
    </xf>
    <xf numFmtId="164" fontId="3" fillId="3" borderId="1" xfId="21" applyFont="1" applyFill="1" applyBorder="1" applyAlignment="1">
      <alignment vertical="center" wrapText="1"/>
      <protection/>
    </xf>
    <xf numFmtId="164" fontId="3" fillId="3" borderId="1" xfId="21" applyFont="1" applyFill="1" applyBorder="1" applyAlignment="1">
      <alignment horizontal="left" vertical="top" wrapText="1"/>
      <protection/>
    </xf>
    <xf numFmtId="164" fontId="27" fillId="3" borderId="1" xfId="21" applyFont="1" applyFill="1" applyBorder="1" applyAlignment="1">
      <alignment vertical="top" wrapText="1"/>
      <protection/>
    </xf>
    <xf numFmtId="164" fontId="28" fillId="3" borderId="1" xfId="21" applyFont="1" applyFill="1" applyBorder="1" applyAlignment="1">
      <alignment vertical="top" wrapText="1"/>
      <protection/>
    </xf>
    <xf numFmtId="164" fontId="3" fillId="3" borderId="2" xfId="21" applyFont="1" applyFill="1" applyBorder="1" applyAlignment="1">
      <alignment vertical="top" wrapText="1"/>
      <protection/>
    </xf>
    <xf numFmtId="166" fontId="3" fillId="0" borderId="0" xfId="21" applyNumberFormat="1" applyFont="1" applyFill="1" applyBorder="1">
      <alignment/>
      <protection/>
    </xf>
    <xf numFmtId="164" fontId="3" fillId="0" borderId="5" xfId="21" applyFont="1" applyFill="1" applyBorder="1" applyAlignment="1">
      <alignment vertical="top" wrapText="1"/>
      <protection/>
    </xf>
    <xf numFmtId="164" fontId="3" fillId="0" borderId="5" xfId="21" applyFont="1" applyFill="1" applyBorder="1" applyAlignment="1">
      <alignment horizontal="center" vertical="top" wrapText="1"/>
      <protection/>
    </xf>
    <xf numFmtId="164" fontId="3" fillId="2" borderId="5" xfId="21" applyFont="1" applyFill="1" applyBorder="1">
      <alignment/>
      <protection/>
    </xf>
    <xf numFmtId="164" fontId="29" fillId="3" borderId="6" xfId="21" applyFont="1" applyFill="1" applyBorder="1" applyAlignment="1">
      <alignment vertical="top" wrapText="1"/>
      <protection/>
    </xf>
    <xf numFmtId="164" fontId="30" fillId="3" borderId="1" xfId="21" applyFont="1" applyFill="1" applyBorder="1" applyAlignment="1">
      <alignment horizontal="center" vertical="top" wrapText="1"/>
      <protection/>
    </xf>
    <xf numFmtId="166" fontId="30" fillId="3" borderId="1" xfId="21" applyNumberFormat="1" applyFont="1" applyFill="1" applyBorder="1" applyAlignment="1">
      <alignment horizontal="center" vertical="top" wrapText="1"/>
      <protection/>
    </xf>
    <xf numFmtId="164" fontId="30" fillId="2" borderId="1" xfId="21" applyFont="1" applyFill="1" applyBorder="1" applyProtection="1">
      <alignment/>
      <protection locked="0"/>
    </xf>
    <xf numFmtId="164" fontId="3" fillId="0" borderId="6" xfId="21" applyFont="1" applyFill="1" applyBorder="1">
      <alignment/>
      <protection/>
    </xf>
    <xf numFmtId="165" fontId="3" fillId="3" borderId="2" xfId="21" applyNumberFormat="1" applyFont="1" applyFill="1" applyBorder="1">
      <alignment/>
      <protection/>
    </xf>
    <xf numFmtId="164" fontId="21" fillId="3" borderId="6" xfId="21" applyFont="1" applyFill="1" applyBorder="1" applyAlignment="1">
      <alignment vertical="top" wrapText="1"/>
      <protection/>
    </xf>
    <xf numFmtId="165" fontId="3" fillId="3" borderId="4" xfId="21" applyNumberFormat="1" applyFont="1" applyFill="1" applyBorder="1">
      <alignment/>
      <protection/>
    </xf>
    <xf numFmtId="164" fontId="17" fillId="3" borderId="4" xfId="21" applyFont="1" applyFill="1" applyBorder="1" applyAlignment="1">
      <alignment horizontal="center" vertical="top" wrapText="1"/>
      <protection/>
    </xf>
    <xf numFmtId="164" fontId="3" fillId="3" borderId="6" xfId="21" applyFont="1" applyFill="1" applyBorder="1" applyAlignment="1">
      <alignment vertical="top" wrapText="1"/>
      <protection/>
    </xf>
    <xf numFmtId="164" fontId="3" fillId="3" borderId="6" xfId="21" applyFont="1" applyFill="1" applyBorder="1" applyAlignment="1">
      <alignment horizontal="center" vertical="top" wrapText="1"/>
      <protection/>
    </xf>
    <xf numFmtId="166" fontId="3" fillId="3" borderId="6" xfId="21" applyNumberFormat="1" applyFont="1" applyFill="1" applyBorder="1" applyAlignment="1">
      <alignment horizontal="center" vertical="top" wrapText="1"/>
      <protection/>
    </xf>
    <xf numFmtId="164" fontId="3" fillId="2" borderId="6" xfId="21" applyFont="1" applyFill="1" applyBorder="1" applyProtection="1">
      <alignment/>
      <protection locked="0"/>
    </xf>
    <xf numFmtId="165" fontId="3" fillId="3" borderId="6" xfId="21" applyNumberFormat="1" applyFont="1" applyFill="1" applyBorder="1">
      <alignment/>
      <protection/>
    </xf>
    <xf numFmtId="164" fontId="31" fillId="3" borderId="7" xfId="21" applyFont="1" applyFill="1" applyBorder="1" applyAlignment="1">
      <alignment horizontal="center" vertical="top" wrapText="1"/>
      <protection/>
    </xf>
    <xf numFmtId="164" fontId="1" fillId="0" borderId="6" xfId="21" applyFont="1" applyBorder="1">
      <alignment/>
      <protection/>
    </xf>
    <xf numFmtId="164" fontId="1" fillId="0" borderId="0" xfId="21" applyFill="1">
      <alignment/>
      <protection/>
    </xf>
    <xf numFmtId="164" fontId="32" fillId="0" borderId="6" xfId="21" applyFont="1" applyBorder="1">
      <alignment/>
      <protection/>
    </xf>
    <xf numFmtId="164" fontId="3" fillId="3" borderId="3" xfId="21" applyFont="1" applyFill="1" applyBorder="1" applyAlignment="1">
      <alignment vertical="top" wrapText="1"/>
      <protection/>
    </xf>
    <xf numFmtId="164" fontId="3" fillId="3" borderId="3" xfId="21" applyFont="1" applyFill="1" applyBorder="1" applyAlignment="1">
      <alignment horizontal="center" vertical="top" wrapText="1"/>
      <protection/>
    </xf>
    <xf numFmtId="166" fontId="3" fillId="3" borderId="3" xfId="21" applyNumberFormat="1" applyFont="1" applyFill="1" applyBorder="1" applyAlignment="1">
      <alignment horizontal="center" vertical="top" wrapText="1"/>
      <protection/>
    </xf>
    <xf numFmtId="164" fontId="33" fillId="3" borderId="4" xfId="21" applyFont="1" applyFill="1" applyBorder="1" applyProtection="1">
      <alignment/>
      <protection locked="0"/>
    </xf>
    <xf numFmtId="164" fontId="30" fillId="3" borderId="3" xfId="21" applyFont="1" applyFill="1" applyBorder="1" applyAlignment="1">
      <alignment vertical="top" wrapText="1"/>
      <protection/>
    </xf>
    <xf numFmtId="164" fontId="11" fillId="3" borderId="6" xfId="21" applyFont="1" applyFill="1" applyBorder="1" applyAlignment="1">
      <alignment horizontal="center" vertical="top" wrapText="1"/>
      <protection/>
    </xf>
    <xf numFmtId="165" fontId="3" fillId="0" borderId="0" xfId="21" applyNumberFormat="1" applyFont="1" applyFill="1">
      <alignment/>
      <protection/>
    </xf>
    <xf numFmtId="164" fontId="35" fillId="0" borderId="0" xfId="20" applyFont="1" applyFill="1">
      <alignment/>
      <protection/>
    </xf>
    <xf numFmtId="164" fontId="36" fillId="0" borderId="0" xfId="20" applyFont="1" applyFill="1">
      <alignment/>
      <protection/>
    </xf>
    <xf numFmtId="164" fontId="1" fillId="0" borderId="0" xfId="20" applyFont="1" applyFill="1">
      <alignment/>
      <protection/>
    </xf>
    <xf numFmtId="165" fontId="3" fillId="0" borderId="0" xfId="21" applyNumberFormat="1" applyFont="1" applyFill="1" applyBorder="1">
      <alignment/>
      <protection/>
    </xf>
    <xf numFmtId="164" fontId="37" fillId="0" borderId="0" xfId="20" applyFont="1" applyFill="1">
      <alignment/>
      <protection/>
    </xf>
    <xf numFmtId="164" fontId="1" fillId="0" borderId="0" xfId="20" applyFill="1">
      <alignment/>
      <protection/>
    </xf>
    <xf numFmtId="164" fontId="16" fillId="0" borderId="0" xfId="21" applyFont="1" applyFill="1">
      <alignment/>
      <protection/>
    </xf>
    <xf numFmtId="164" fontId="39" fillId="0" borderId="0" xfId="20" applyFont="1">
      <alignment/>
      <protection/>
    </xf>
    <xf numFmtId="164" fontId="10" fillId="0" borderId="0" xfId="21" applyFont="1" applyFill="1">
      <alignment/>
      <protection/>
    </xf>
    <xf numFmtId="165" fontId="7" fillId="0" borderId="0" xfId="21" applyNumberFormat="1" applyFont="1" applyFill="1">
      <alignment/>
      <protection/>
    </xf>
    <xf numFmtId="164" fontId="36" fillId="0" borderId="0" xfId="20" applyFont="1">
      <alignment/>
      <protection/>
    </xf>
    <xf numFmtId="164" fontId="40" fillId="0" borderId="0" xfId="21" applyFont="1" applyFill="1">
      <alignment/>
      <protection/>
    </xf>
    <xf numFmtId="165" fontId="40" fillId="0" borderId="0" xfId="21" applyNumberFormat="1" applyFont="1" applyFill="1">
      <alignment/>
      <protection/>
    </xf>
    <xf numFmtId="164" fontId="9" fillId="0" borderId="0" xfId="21" applyFont="1" applyFill="1">
      <alignment/>
      <protection/>
    </xf>
    <xf numFmtId="165" fontId="9" fillId="0" borderId="0" xfId="21" applyNumberFormat="1" applyFont="1" applyFill="1">
      <alignment/>
      <protection/>
    </xf>
    <xf numFmtId="165" fontId="1" fillId="0" borderId="0" xfId="21" applyNumberFormat="1" applyFill="1">
      <alignment/>
      <protection/>
    </xf>
    <xf numFmtId="164" fontId="41" fillId="0" borderId="0" xfId="21" applyFont="1" applyAlignment="1">
      <alignment horizontal="center"/>
      <protection/>
    </xf>
    <xf numFmtId="164" fontId="42" fillId="0" borderId="0" xfId="21" applyFont="1">
      <alignment/>
      <protection/>
    </xf>
    <xf numFmtId="164" fontId="43" fillId="0" borderId="0" xfId="21" applyFont="1">
      <alignment/>
      <protection/>
    </xf>
    <xf numFmtId="164" fontId="44" fillId="0" borderId="0" xfId="21" applyFont="1">
      <alignment/>
      <protection/>
    </xf>
    <xf numFmtId="164" fontId="45" fillId="0" borderId="0" xfId="21" applyFont="1">
      <alignment/>
      <protection/>
    </xf>
    <xf numFmtId="164" fontId="4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CC0000"/>
      <rgbColor rgb="00008000"/>
      <rgbColor rgb="00000080"/>
      <rgbColor rgb="00808000"/>
      <rgbColor rgb="00CC0066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6600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15"/>
  <sheetViews>
    <sheetView tabSelected="1" workbookViewId="0" topLeftCell="B1">
      <pane ySplit="9" topLeftCell="A127" activePane="bottomLeft" state="frozen"/>
      <selection pane="topLeft" activeCell="B1" sqref="B1"/>
      <selection pane="bottomLeft" activeCell="F137" sqref="F137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11.140625" style="1" customWidth="1"/>
    <col min="4" max="4" width="14.00390625" style="1" customWidth="1"/>
    <col min="5" max="5" width="13.00390625" style="1" customWidth="1"/>
    <col min="6" max="6" width="15.00390625" style="1" customWidth="1"/>
    <col min="7" max="7" width="14.8515625" style="2" customWidth="1"/>
    <col min="8" max="9" width="9.140625" style="3" customWidth="1"/>
    <col min="10" max="10" width="11.57421875" style="4" customWidth="1"/>
    <col min="11" max="11" width="12.7109375" style="3" customWidth="1"/>
    <col min="12" max="85" width="9.140625" style="3" customWidth="1"/>
    <col min="86" max="16384" width="9.140625" style="5" customWidth="1"/>
  </cols>
  <sheetData>
    <row r="1" spans="2:7" ht="17.25" customHeight="1">
      <c r="B1" s="6" t="s">
        <v>0</v>
      </c>
      <c r="C1" s="6"/>
      <c r="D1" s="7"/>
      <c r="E1" s="7"/>
      <c r="F1" s="7"/>
      <c r="G1" s="8"/>
    </row>
    <row r="2" spans="1:85" s="16" customFormat="1" ht="12.75" customHeight="1">
      <c r="A2" s="9"/>
      <c r="B2" s="10" t="s">
        <v>1</v>
      </c>
      <c r="C2" s="11" t="s">
        <v>2</v>
      </c>
      <c r="D2" s="11"/>
      <c r="E2" s="11"/>
      <c r="F2" s="12" t="s">
        <v>3</v>
      </c>
      <c r="G2" s="13"/>
      <c r="H2" s="14"/>
      <c r="I2" s="14"/>
      <c r="J2" s="1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</row>
    <row r="3" spans="1:85" s="16" customFormat="1" ht="15.75" customHeight="1">
      <c r="A3" s="9"/>
      <c r="B3" s="10" t="s">
        <v>4</v>
      </c>
      <c r="C3" s="17" t="s">
        <v>5</v>
      </c>
      <c r="D3" s="17"/>
      <c r="E3" s="17"/>
      <c r="F3" s="12"/>
      <c r="G3" s="13"/>
      <c r="H3" s="14"/>
      <c r="I3" s="14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s="16" customFormat="1" ht="12.75">
      <c r="A4" s="9"/>
      <c r="B4" s="10" t="s">
        <v>6</v>
      </c>
      <c r="C4" s="18" t="s">
        <v>5</v>
      </c>
      <c r="D4" s="18"/>
      <c r="E4" s="18"/>
      <c r="F4" s="19" t="s">
        <v>7</v>
      </c>
      <c r="G4" s="20"/>
      <c r="H4" s="14"/>
      <c r="I4" s="14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s="25" customFormat="1" ht="12.75" customHeight="1">
      <c r="A5" s="21"/>
      <c r="B5" s="22" t="s">
        <v>8</v>
      </c>
      <c r="C5" s="22"/>
      <c r="D5" s="22"/>
      <c r="E5" s="22"/>
      <c r="F5" s="22"/>
      <c r="G5" s="22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</row>
    <row r="6" spans="1:85" s="25" customFormat="1" ht="12.75" customHeight="1">
      <c r="A6" s="21"/>
      <c r="B6" s="26" t="s">
        <v>9</v>
      </c>
      <c r="C6" s="26"/>
      <c r="D6" s="26"/>
      <c r="E6" s="26"/>
      <c r="F6" s="26"/>
      <c r="G6" s="26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</row>
    <row r="7" spans="1:85" s="25" customFormat="1" ht="19.5" customHeight="1">
      <c r="A7" s="21"/>
      <c r="B7" s="27" t="s">
        <v>10</v>
      </c>
      <c r="C7" s="27" t="s">
        <v>11</v>
      </c>
      <c r="D7" s="27" t="s">
        <v>12</v>
      </c>
      <c r="E7" s="27" t="s">
        <v>13</v>
      </c>
      <c r="F7" s="28" t="s">
        <v>14</v>
      </c>
      <c r="G7" s="29" t="s">
        <v>15</v>
      </c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</row>
    <row r="8" spans="2:7" ht="5.25" customHeight="1">
      <c r="B8" s="30"/>
      <c r="C8" s="30"/>
      <c r="D8" s="30"/>
      <c r="E8" s="30"/>
      <c r="F8" s="30"/>
      <c r="G8" s="30"/>
    </row>
    <row r="9" spans="1:85" s="6" customFormat="1" ht="15.75" customHeight="1">
      <c r="A9" s="7"/>
      <c r="B9" s="31" t="s">
        <v>16</v>
      </c>
      <c r="C9" s="31"/>
      <c r="D9" s="31"/>
      <c r="E9" s="31"/>
      <c r="F9" s="31"/>
      <c r="G9" s="31"/>
      <c r="H9" s="32"/>
      <c r="I9" s="32"/>
      <c r="J9" s="33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</row>
    <row r="10" spans="1:10" s="32" customFormat="1" ht="12.75">
      <c r="A10" s="34"/>
      <c r="B10" s="35" t="s">
        <v>17</v>
      </c>
      <c r="C10" s="36" t="s">
        <v>18</v>
      </c>
      <c r="D10" s="37">
        <v>198</v>
      </c>
      <c r="E10" s="37">
        <v>95</v>
      </c>
      <c r="F10" s="38"/>
      <c r="G10" s="39">
        <f>E10*F10</f>
        <v>0</v>
      </c>
      <c r="J10" s="33"/>
    </row>
    <row r="11" spans="1:10" s="32" customFormat="1" ht="12.75">
      <c r="A11" s="34"/>
      <c r="B11" s="40" t="s">
        <v>19</v>
      </c>
      <c r="C11" s="41" t="s">
        <v>18</v>
      </c>
      <c r="D11" s="37">
        <v>198</v>
      </c>
      <c r="E11" s="42">
        <v>95</v>
      </c>
      <c r="F11" s="43"/>
      <c r="G11" s="44">
        <f>E11*F11</f>
        <v>0</v>
      </c>
      <c r="J11" s="33"/>
    </row>
    <row r="12" spans="1:10" s="32" customFormat="1" ht="12.75">
      <c r="A12" s="34"/>
      <c r="B12" s="40" t="s">
        <v>20</v>
      </c>
      <c r="C12" s="41" t="s">
        <v>18</v>
      </c>
      <c r="D12" s="37">
        <v>198</v>
      </c>
      <c r="E12" s="42">
        <v>95</v>
      </c>
      <c r="F12" s="43"/>
      <c r="G12" s="44">
        <f>E12*F12</f>
        <v>0</v>
      </c>
      <c r="J12" s="33"/>
    </row>
    <row r="13" spans="1:10" s="32" customFormat="1" ht="12.75">
      <c r="A13" s="34"/>
      <c r="B13" s="40" t="s">
        <v>21</v>
      </c>
      <c r="C13" s="41" t="s">
        <v>18</v>
      </c>
      <c r="D13" s="37">
        <v>198</v>
      </c>
      <c r="E13" s="42">
        <v>95</v>
      </c>
      <c r="F13" s="43"/>
      <c r="G13" s="44">
        <f>E13*F13</f>
        <v>0</v>
      </c>
      <c r="J13" s="33"/>
    </row>
    <row r="14" spans="1:10" s="32" customFormat="1" ht="12.75">
      <c r="A14" s="34"/>
      <c r="B14" s="40" t="s">
        <v>22</v>
      </c>
      <c r="C14" s="41" t="s">
        <v>18</v>
      </c>
      <c r="D14" s="37">
        <v>198</v>
      </c>
      <c r="E14" s="42">
        <v>95</v>
      </c>
      <c r="F14" s="43"/>
      <c r="G14" s="45">
        <f>F14*E14</f>
        <v>0</v>
      </c>
      <c r="H14" s="46"/>
      <c r="J14" s="33"/>
    </row>
    <row r="15" spans="1:10" s="51" customFormat="1" ht="12.75" customHeight="1">
      <c r="A15" s="47"/>
      <c r="B15" s="48" t="s">
        <v>23</v>
      </c>
      <c r="C15" s="49" t="s">
        <v>18</v>
      </c>
      <c r="D15" s="37">
        <v>198</v>
      </c>
      <c r="E15" s="50">
        <v>95</v>
      </c>
      <c r="F15" s="43"/>
      <c r="G15" s="45">
        <f>F15*E15</f>
        <v>0</v>
      </c>
      <c r="I15" s="32"/>
      <c r="J15" s="33"/>
    </row>
    <row r="16" spans="1:10" s="32" customFormat="1" ht="12.75">
      <c r="A16" s="34"/>
      <c r="B16" s="40" t="s">
        <v>24</v>
      </c>
      <c r="C16" s="41" t="s">
        <v>18</v>
      </c>
      <c r="D16" s="37">
        <v>198</v>
      </c>
      <c r="E16" s="42">
        <v>95</v>
      </c>
      <c r="F16" s="43"/>
      <c r="G16" s="45">
        <f>F16*E16</f>
        <v>0</v>
      </c>
      <c r="J16" s="33"/>
    </row>
    <row r="17" spans="1:10" s="32" customFormat="1" ht="12.75">
      <c r="A17" s="34"/>
      <c r="B17" s="40" t="s">
        <v>25</v>
      </c>
      <c r="C17" s="41" t="s">
        <v>18</v>
      </c>
      <c r="D17" s="37">
        <v>198</v>
      </c>
      <c r="E17" s="42">
        <v>95</v>
      </c>
      <c r="F17" s="43"/>
      <c r="G17" s="45">
        <f>F17*E17</f>
        <v>0</v>
      </c>
      <c r="J17" s="33"/>
    </row>
    <row r="18" spans="1:10" s="32" customFormat="1" ht="12.75">
      <c r="A18" s="34"/>
      <c r="B18" s="40" t="s">
        <v>26</v>
      </c>
      <c r="C18" s="41" t="s">
        <v>18</v>
      </c>
      <c r="D18" s="37">
        <v>198</v>
      </c>
      <c r="E18" s="42">
        <v>95</v>
      </c>
      <c r="F18" s="43"/>
      <c r="G18" s="45">
        <f>F18*E18</f>
        <v>0</v>
      </c>
      <c r="J18" s="33"/>
    </row>
    <row r="19" spans="1:10" s="32" customFormat="1" ht="12.75">
      <c r="A19" s="34"/>
      <c r="B19" s="52" t="s">
        <v>27</v>
      </c>
      <c r="C19" s="49" t="s">
        <v>18</v>
      </c>
      <c r="D19" s="37">
        <v>198</v>
      </c>
      <c r="E19" s="50">
        <v>95</v>
      </c>
      <c r="F19" s="43"/>
      <c r="G19" s="45">
        <f>F19*E19</f>
        <v>0</v>
      </c>
      <c r="J19" s="33"/>
    </row>
    <row r="20" spans="1:10" s="32" customFormat="1" ht="12.75">
      <c r="A20" s="34"/>
      <c r="B20" s="52" t="s">
        <v>28</v>
      </c>
      <c r="C20" s="49" t="s">
        <v>18</v>
      </c>
      <c r="D20" s="37">
        <v>198</v>
      </c>
      <c r="E20" s="50">
        <v>95</v>
      </c>
      <c r="F20" s="43"/>
      <c r="G20" s="45">
        <f>F20*E20</f>
        <v>0</v>
      </c>
      <c r="J20" s="33"/>
    </row>
    <row r="21" spans="1:10" s="32" customFormat="1" ht="12.75">
      <c r="A21" s="34"/>
      <c r="B21" s="52" t="s">
        <v>29</v>
      </c>
      <c r="C21" s="49" t="s">
        <v>18</v>
      </c>
      <c r="D21" s="37">
        <v>198</v>
      </c>
      <c r="E21" s="50">
        <v>95</v>
      </c>
      <c r="F21" s="43"/>
      <c r="G21" s="45">
        <f>F21*E21</f>
        <v>0</v>
      </c>
      <c r="J21" s="33"/>
    </row>
    <row r="22" spans="1:10" s="32" customFormat="1" ht="12.75">
      <c r="A22" s="34"/>
      <c r="B22" s="52" t="s">
        <v>30</v>
      </c>
      <c r="C22" s="49" t="s">
        <v>18</v>
      </c>
      <c r="D22" s="37">
        <v>198</v>
      </c>
      <c r="E22" s="50">
        <v>95</v>
      </c>
      <c r="F22" s="43"/>
      <c r="G22" s="45">
        <f>F22*E22</f>
        <v>0</v>
      </c>
      <c r="J22" s="33"/>
    </row>
    <row r="23" spans="1:10" s="32" customFormat="1" ht="12.75">
      <c r="A23" s="34"/>
      <c r="B23" s="52" t="s">
        <v>31</v>
      </c>
      <c r="C23" s="49" t="s">
        <v>18</v>
      </c>
      <c r="D23" s="37">
        <v>198</v>
      </c>
      <c r="E23" s="50">
        <v>95</v>
      </c>
      <c r="F23" s="43"/>
      <c r="G23" s="45"/>
      <c r="J23" s="33"/>
    </row>
    <row r="24" spans="1:10" s="32" customFormat="1" ht="12.75">
      <c r="A24" s="34"/>
      <c r="B24" s="52" t="s">
        <v>32</v>
      </c>
      <c r="C24" s="49" t="s">
        <v>18</v>
      </c>
      <c r="D24" s="37">
        <v>198</v>
      </c>
      <c r="E24" s="50">
        <v>95</v>
      </c>
      <c r="F24" s="43"/>
      <c r="G24" s="45">
        <f>F24*E24</f>
        <v>0</v>
      </c>
      <c r="J24" s="33"/>
    </row>
    <row r="25" spans="1:10" s="32" customFormat="1" ht="12.75">
      <c r="A25" s="34"/>
      <c r="B25" s="53" t="s">
        <v>33</v>
      </c>
      <c r="C25" s="49"/>
      <c r="D25" s="37"/>
      <c r="E25" s="50"/>
      <c r="F25" s="43"/>
      <c r="G25" s="45"/>
      <c r="J25" s="33"/>
    </row>
    <row r="26" spans="1:10" s="32" customFormat="1" ht="12.75">
      <c r="A26" s="34"/>
      <c r="B26" s="52" t="s">
        <v>34</v>
      </c>
      <c r="C26" s="49" t="s">
        <v>18</v>
      </c>
      <c r="D26" s="37">
        <v>198</v>
      </c>
      <c r="E26" s="50">
        <v>95</v>
      </c>
      <c r="F26" s="43"/>
      <c r="G26" s="45">
        <f>F26*E26</f>
        <v>0</v>
      </c>
      <c r="J26" s="33"/>
    </row>
    <row r="27" spans="1:10" s="32" customFormat="1" ht="12.75">
      <c r="A27" s="34"/>
      <c r="B27" s="52" t="s">
        <v>35</v>
      </c>
      <c r="C27" s="49" t="s">
        <v>18</v>
      </c>
      <c r="D27" s="37">
        <v>198</v>
      </c>
      <c r="E27" s="50">
        <v>95</v>
      </c>
      <c r="F27" s="43"/>
      <c r="G27" s="45">
        <f>F27*E27</f>
        <v>0</v>
      </c>
      <c r="J27" s="33"/>
    </row>
    <row r="28" spans="1:10" s="32" customFormat="1" ht="12.75">
      <c r="A28" s="34"/>
      <c r="B28" s="52" t="s">
        <v>36</v>
      </c>
      <c r="C28" s="49" t="s">
        <v>18</v>
      </c>
      <c r="D28" s="37">
        <v>198</v>
      </c>
      <c r="E28" s="50">
        <v>95</v>
      </c>
      <c r="F28" s="43"/>
      <c r="G28" s="45">
        <f>F28*E28</f>
        <v>0</v>
      </c>
      <c r="J28" s="33"/>
    </row>
    <row r="29" spans="1:10" s="32" customFormat="1" ht="12.75">
      <c r="A29" s="34"/>
      <c r="B29" s="52" t="s">
        <v>37</v>
      </c>
      <c r="C29" s="49" t="s">
        <v>18</v>
      </c>
      <c r="D29" s="37">
        <v>198</v>
      </c>
      <c r="E29" s="50">
        <v>95</v>
      </c>
      <c r="F29" s="43"/>
      <c r="G29" s="45">
        <f>F29*E29</f>
        <v>0</v>
      </c>
      <c r="J29" s="33"/>
    </row>
    <row r="30" spans="1:10" s="32" customFormat="1" ht="12.75">
      <c r="A30" s="34"/>
      <c r="B30" s="54" t="s">
        <v>38</v>
      </c>
      <c r="C30" s="49"/>
      <c r="D30" s="37"/>
      <c r="E30" s="50"/>
      <c r="F30" s="43"/>
      <c r="G30" s="55">
        <f>SUM(E10*F10,E11*F11,E12*F12,E13*F13,E14*F14,E15*F15,E16*F16,E17*F17,E18*F18,E19*F19,E20*F20,E21*F21,E22*F22,E23*F23,E24*F24,E26*F26,E27*F27,E28*F28,E29*F29)</f>
        <v>0</v>
      </c>
      <c r="J30" s="33"/>
    </row>
    <row r="31" spans="1:10" s="32" customFormat="1" ht="12.75">
      <c r="A31" s="34"/>
      <c r="B31" s="56" t="s">
        <v>39</v>
      </c>
      <c r="C31" s="49"/>
      <c r="D31" s="37"/>
      <c r="E31" s="50"/>
      <c r="F31" s="43"/>
      <c r="G31" s="45"/>
      <c r="J31" s="33"/>
    </row>
    <row r="32" spans="1:10" s="32" customFormat="1" ht="13.5" customHeight="1">
      <c r="A32" s="34"/>
      <c r="B32" s="52" t="s">
        <v>40</v>
      </c>
      <c r="C32" s="49" t="s">
        <v>41</v>
      </c>
      <c r="D32" s="37">
        <v>450</v>
      </c>
      <c r="E32" s="50">
        <v>240</v>
      </c>
      <c r="F32" s="43"/>
      <c r="G32" s="45">
        <f>E32*F32</f>
        <v>0</v>
      </c>
      <c r="J32" s="33"/>
    </row>
    <row r="33" spans="1:10" s="32" customFormat="1" ht="12.75">
      <c r="A33" s="34"/>
      <c r="B33" s="52" t="s">
        <v>42</v>
      </c>
      <c r="C33" s="49" t="s">
        <v>41</v>
      </c>
      <c r="D33" s="37">
        <v>450</v>
      </c>
      <c r="E33" s="50">
        <v>240</v>
      </c>
      <c r="F33" s="43"/>
      <c r="G33" s="45">
        <f>E33*F33</f>
        <v>0</v>
      </c>
      <c r="J33" s="33"/>
    </row>
    <row r="34" spans="1:10" s="32" customFormat="1" ht="12.75">
      <c r="A34" s="34"/>
      <c r="B34" s="52" t="s">
        <v>43</v>
      </c>
      <c r="C34" s="49" t="s">
        <v>41</v>
      </c>
      <c r="D34" s="37">
        <v>450</v>
      </c>
      <c r="E34" s="50">
        <v>240</v>
      </c>
      <c r="F34" s="43"/>
      <c r="G34" s="45">
        <f>E34*F34</f>
        <v>0</v>
      </c>
      <c r="J34" s="33"/>
    </row>
    <row r="35" spans="1:10" s="32" customFormat="1" ht="12.75">
      <c r="A35" s="34"/>
      <c r="B35" s="52" t="s">
        <v>44</v>
      </c>
      <c r="C35" s="49" t="s">
        <v>41</v>
      </c>
      <c r="D35" s="37">
        <v>450</v>
      </c>
      <c r="E35" s="50">
        <v>240</v>
      </c>
      <c r="F35" s="43"/>
      <c r="G35" s="57">
        <f>E35*F35</f>
        <v>0</v>
      </c>
      <c r="J35" s="33"/>
    </row>
    <row r="36" spans="1:10" s="32" customFormat="1" ht="12.75">
      <c r="A36" s="34"/>
      <c r="B36" s="40" t="s">
        <v>45</v>
      </c>
      <c r="C36" s="41" t="s">
        <v>41</v>
      </c>
      <c r="D36" s="37">
        <v>450</v>
      </c>
      <c r="E36" s="42">
        <v>240</v>
      </c>
      <c r="F36" s="43"/>
      <c r="G36" s="45">
        <f>E36*F36</f>
        <v>0</v>
      </c>
      <c r="J36" s="33"/>
    </row>
    <row r="37" spans="1:10" s="32" customFormat="1" ht="12.75">
      <c r="A37" s="34"/>
      <c r="B37" s="40" t="s">
        <v>46</v>
      </c>
      <c r="C37" s="41" t="s">
        <v>47</v>
      </c>
      <c r="D37" s="37">
        <v>450</v>
      </c>
      <c r="E37" s="42">
        <v>240</v>
      </c>
      <c r="F37" s="43"/>
      <c r="G37" s="45">
        <f>E37*F37</f>
        <v>0</v>
      </c>
      <c r="J37" s="33"/>
    </row>
    <row r="38" spans="1:10" s="32" customFormat="1" ht="12.75">
      <c r="A38" s="34"/>
      <c r="B38" s="40" t="s">
        <v>48</v>
      </c>
      <c r="C38" s="41" t="s">
        <v>41</v>
      </c>
      <c r="D38" s="37">
        <v>450</v>
      </c>
      <c r="E38" s="42">
        <v>240</v>
      </c>
      <c r="F38" s="43"/>
      <c r="G38" s="45">
        <f>E38*F38</f>
        <v>0</v>
      </c>
      <c r="J38" s="33"/>
    </row>
    <row r="39" spans="1:10" s="32" customFormat="1" ht="12.75">
      <c r="A39" s="34"/>
      <c r="B39" s="40" t="s">
        <v>49</v>
      </c>
      <c r="C39" s="41" t="s">
        <v>47</v>
      </c>
      <c r="D39" s="37">
        <v>450</v>
      </c>
      <c r="E39" s="42">
        <v>240</v>
      </c>
      <c r="F39" s="43"/>
      <c r="G39" s="45">
        <f>E39*F39</f>
        <v>0</v>
      </c>
      <c r="J39" s="33"/>
    </row>
    <row r="40" spans="1:10" s="32" customFormat="1" ht="12.75">
      <c r="A40" s="34"/>
      <c r="B40" s="40" t="s">
        <v>50</v>
      </c>
      <c r="C40" s="41" t="s">
        <v>47</v>
      </c>
      <c r="D40" s="37">
        <v>450</v>
      </c>
      <c r="E40" s="42">
        <v>240</v>
      </c>
      <c r="F40" s="43"/>
      <c r="G40" s="45">
        <f>E40*F40</f>
        <v>0</v>
      </c>
      <c r="J40" s="33"/>
    </row>
    <row r="41" spans="1:10" s="32" customFormat="1" ht="12.75">
      <c r="A41" s="34"/>
      <c r="B41" s="58" t="s">
        <v>38</v>
      </c>
      <c r="C41" s="41"/>
      <c r="D41" s="37"/>
      <c r="E41" s="42"/>
      <c r="F41" s="43"/>
      <c r="G41" s="59">
        <f>SUM(E32*F32,E33*F33,E34*F34,E35*F35,E36*F36,E37*F37,E38*F38,E39*F39,E40*F40)</f>
        <v>0</v>
      </c>
      <c r="J41" s="33"/>
    </row>
    <row r="42" spans="1:10" s="32" customFormat="1" ht="12.75">
      <c r="A42" s="34"/>
      <c r="B42" s="40" t="s">
        <v>51</v>
      </c>
      <c r="C42" s="41" t="s">
        <v>41</v>
      </c>
      <c r="D42" s="37">
        <v>390</v>
      </c>
      <c r="E42" s="42">
        <v>189</v>
      </c>
      <c r="F42" s="43"/>
      <c r="G42" s="45">
        <f>F42*E42</f>
        <v>0</v>
      </c>
      <c r="J42" s="33"/>
    </row>
    <row r="43" spans="1:10" s="32" customFormat="1" ht="12.75">
      <c r="A43" s="34"/>
      <c r="B43" s="40" t="s">
        <v>52</v>
      </c>
      <c r="C43" s="41" t="s">
        <v>41</v>
      </c>
      <c r="D43" s="37">
        <v>390</v>
      </c>
      <c r="E43" s="42">
        <v>189</v>
      </c>
      <c r="F43" s="43"/>
      <c r="G43" s="45">
        <f>F43*E43</f>
        <v>0</v>
      </c>
      <c r="J43" s="33"/>
    </row>
    <row r="44" spans="1:10" s="32" customFormat="1" ht="12.75">
      <c r="A44" s="34"/>
      <c r="B44" s="40" t="s">
        <v>53</v>
      </c>
      <c r="C44" s="41" t="s">
        <v>41</v>
      </c>
      <c r="D44" s="37">
        <v>390</v>
      </c>
      <c r="E44" s="42">
        <v>189</v>
      </c>
      <c r="F44" s="43"/>
      <c r="G44" s="45">
        <f>F44*E44</f>
        <v>0</v>
      </c>
      <c r="J44" s="33"/>
    </row>
    <row r="45" spans="1:10" s="32" customFormat="1" ht="12.75">
      <c r="A45" s="34"/>
      <c r="B45" s="58" t="s">
        <v>38</v>
      </c>
      <c r="C45" s="41"/>
      <c r="D45" s="37"/>
      <c r="E45" s="42"/>
      <c r="F45" s="43"/>
      <c r="G45" s="59">
        <f>SUM(E42*F42,E43*F43,E44*F44)</f>
        <v>0</v>
      </c>
      <c r="J45" s="33"/>
    </row>
    <row r="46" spans="1:10" s="32" customFormat="1" ht="12.75">
      <c r="A46" s="34"/>
      <c r="B46" s="40" t="s">
        <v>54</v>
      </c>
      <c r="C46" s="41" t="s">
        <v>55</v>
      </c>
      <c r="D46" s="37">
        <v>270</v>
      </c>
      <c r="E46" s="42">
        <v>163</v>
      </c>
      <c r="F46" s="43"/>
      <c r="G46" s="45">
        <f>F46*E46</f>
        <v>0</v>
      </c>
      <c r="J46" s="33"/>
    </row>
    <row r="47" spans="1:10" s="32" customFormat="1" ht="12.75">
      <c r="A47" s="34"/>
      <c r="B47" s="40" t="s">
        <v>56</v>
      </c>
      <c r="C47" s="41" t="s">
        <v>55</v>
      </c>
      <c r="D47" s="37">
        <v>270</v>
      </c>
      <c r="E47" s="42">
        <v>163</v>
      </c>
      <c r="F47" s="43"/>
      <c r="G47" s="45">
        <f>F47*E47</f>
        <v>0</v>
      </c>
      <c r="J47" s="33"/>
    </row>
    <row r="48" spans="1:10" s="32" customFormat="1" ht="12.75">
      <c r="A48" s="34"/>
      <c r="B48" s="40" t="s">
        <v>57</v>
      </c>
      <c r="C48" s="41" t="s">
        <v>55</v>
      </c>
      <c r="D48" s="37">
        <v>270</v>
      </c>
      <c r="E48" s="42">
        <v>163</v>
      </c>
      <c r="F48" s="43"/>
      <c r="G48" s="45">
        <f>F48*E48</f>
        <v>0</v>
      </c>
      <c r="J48" s="33"/>
    </row>
    <row r="49" spans="1:10" s="32" customFormat="1" ht="12.75">
      <c r="A49" s="34"/>
      <c r="B49" s="40" t="s">
        <v>58</v>
      </c>
      <c r="C49" s="41" t="s">
        <v>55</v>
      </c>
      <c r="D49" s="37">
        <v>270</v>
      </c>
      <c r="E49" s="42">
        <v>163</v>
      </c>
      <c r="F49" s="43"/>
      <c r="G49" s="45">
        <f>F49*E49</f>
        <v>0</v>
      </c>
      <c r="J49" s="33"/>
    </row>
    <row r="50" spans="1:10" s="32" customFormat="1" ht="12.75">
      <c r="A50" s="34"/>
      <c r="B50" s="60" t="s">
        <v>38</v>
      </c>
      <c r="C50" s="41"/>
      <c r="D50" s="37"/>
      <c r="E50" s="42"/>
      <c r="F50" s="43"/>
      <c r="G50" s="59">
        <f>SUM(E46*F46,E47*F47,E48*F48,E49*F49)</f>
        <v>0</v>
      </c>
      <c r="J50" s="33"/>
    </row>
    <row r="51" spans="1:10" s="32" customFormat="1" ht="12.75">
      <c r="A51" s="34" t="s">
        <v>59</v>
      </c>
      <c r="B51" s="61" t="s">
        <v>60</v>
      </c>
      <c r="C51" s="41"/>
      <c r="D51" s="37"/>
      <c r="E51" s="42"/>
      <c r="F51" s="43"/>
      <c r="G51" s="45"/>
      <c r="J51" s="33"/>
    </row>
    <row r="52" spans="1:10" s="32" customFormat="1" ht="12.75" customHeight="1">
      <c r="A52" s="34"/>
      <c r="B52" s="52" t="s">
        <v>61</v>
      </c>
      <c r="C52" s="49" t="s">
        <v>55</v>
      </c>
      <c r="D52" s="62">
        <v>240</v>
      </c>
      <c r="E52" s="50">
        <v>119</v>
      </c>
      <c r="F52" s="43"/>
      <c r="G52" s="45">
        <f>F52*E52</f>
        <v>0</v>
      </c>
      <c r="J52" s="33"/>
    </row>
    <row r="53" spans="1:10" s="32" customFormat="1" ht="12.75">
      <c r="A53" s="34"/>
      <c r="B53" s="40" t="s">
        <v>62</v>
      </c>
      <c r="C53" s="41" t="s">
        <v>55</v>
      </c>
      <c r="D53" s="37">
        <v>240</v>
      </c>
      <c r="E53" s="42">
        <v>119</v>
      </c>
      <c r="F53" s="43"/>
      <c r="G53" s="45">
        <f>F53*E53</f>
        <v>0</v>
      </c>
      <c r="J53" s="33"/>
    </row>
    <row r="54" spans="1:10" s="32" customFormat="1" ht="12.75">
      <c r="A54" s="34"/>
      <c r="B54" s="40" t="s">
        <v>63</v>
      </c>
      <c r="C54" s="41" t="s">
        <v>55</v>
      </c>
      <c r="D54" s="37">
        <v>240</v>
      </c>
      <c r="E54" s="42">
        <v>119</v>
      </c>
      <c r="F54" s="43"/>
      <c r="G54" s="45">
        <f>F54*E54</f>
        <v>0</v>
      </c>
      <c r="J54" s="33"/>
    </row>
    <row r="55" spans="1:10" s="32" customFormat="1" ht="12.75">
      <c r="A55" s="34"/>
      <c r="B55" s="40" t="s">
        <v>64</v>
      </c>
      <c r="C55" s="41" t="s">
        <v>55</v>
      </c>
      <c r="D55" s="37">
        <v>240</v>
      </c>
      <c r="E55" s="42">
        <v>119</v>
      </c>
      <c r="F55" s="43"/>
      <c r="G55" s="45">
        <f>F55*E55</f>
        <v>0</v>
      </c>
      <c r="J55" s="33"/>
    </row>
    <row r="56" spans="1:10" s="32" customFormat="1" ht="12.75">
      <c r="A56" s="34"/>
      <c r="B56" s="60" t="s">
        <v>38</v>
      </c>
      <c r="C56" s="41"/>
      <c r="D56" s="37"/>
      <c r="E56" s="42"/>
      <c r="F56" s="43"/>
      <c r="G56" s="59">
        <f>SUM(E52*F52,E53*F53,E54*F54,E55*F55)</f>
        <v>0</v>
      </c>
      <c r="J56" s="33"/>
    </row>
    <row r="57" spans="1:10" s="32" customFormat="1" ht="12.75">
      <c r="A57" s="34"/>
      <c r="B57" s="61" t="s">
        <v>65</v>
      </c>
      <c r="C57" s="41"/>
      <c r="D57" s="37"/>
      <c r="E57" s="42"/>
      <c r="F57" s="43"/>
      <c r="G57" s="45"/>
      <c r="J57" s="33"/>
    </row>
    <row r="58" spans="1:10" s="32" customFormat="1" ht="12.75">
      <c r="A58" s="34"/>
      <c r="B58" s="40" t="s">
        <v>66</v>
      </c>
      <c r="C58" s="41" t="s">
        <v>67</v>
      </c>
      <c r="D58" s="37">
        <v>360</v>
      </c>
      <c r="E58" s="42">
        <v>171</v>
      </c>
      <c r="F58" s="43"/>
      <c r="G58" s="45">
        <f>F58*E58</f>
        <v>0</v>
      </c>
      <c r="J58" s="33"/>
    </row>
    <row r="59" spans="1:10" s="32" customFormat="1" ht="12.75">
      <c r="A59" s="34"/>
      <c r="B59" s="40" t="s">
        <v>68</v>
      </c>
      <c r="C59" s="41" t="s">
        <v>67</v>
      </c>
      <c r="D59" s="37">
        <v>360</v>
      </c>
      <c r="E59" s="42">
        <v>171</v>
      </c>
      <c r="F59" s="43"/>
      <c r="G59" s="45">
        <f>F59*E59</f>
        <v>0</v>
      </c>
      <c r="J59" s="33"/>
    </row>
    <row r="60" spans="1:10" s="32" customFormat="1" ht="12.75">
      <c r="A60" s="34"/>
      <c r="B60" s="40" t="s">
        <v>69</v>
      </c>
      <c r="C60" s="41" t="s">
        <v>67</v>
      </c>
      <c r="D60" s="37">
        <v>360</v>
      </c>
      <c r="E60" s="42">
        <v>171</v>
      </c>
      <c r="F60" s="43"/>
      <c r="G60" s="45">
        <f>F60*E60</f>
        <v>0</v>
      </c>
      <c r="J60" s="33"/>
    </row>
    <row r="61" spans="1:10" s="32" customFormat="1" ht="12.75">
      <c r="A61" s="34"/>
      <c r="B61" s="40" t="s">
        <v>70</v>
      </c>
      <c r="C61" s="41" t="s">
        <v>67</v>
      </c>
      <c r="D61" s="37">
        <v>360</v>
      </c>
      <c r="E61" s="42">
        <v>171</v>
      </c>
      <c r="F61" s="43"/>
      <c r="G61" s="45">
        <f>F61*E61</f>
        <v>0</v>
      </c>
      <c r="J61" s="33"/>
    </row>
    <row r="62" spans="1:10" s="32" customFormat="1" ht="12.75">
      <c r="A62" s="34"/>
      <c r="B62" s="63" t="s">
        <v>38</v>
      </c>
      <c r="C62" s="41"/>
      <c r="D62" s="37"/>
      <c r="E62" s="42"/>
      <c r="F62" s="43"/>
      <c r="G62" s="59">
        <f>SUM(E58*F58,E59*F59,E60*F60,E61*F61)</f>
        <v>0</v>
      </c>
      <c r="J62" s="33"/>
    </row>
    <row r="63" spans="1:10" s="32" customFormat="1" ht="12.75">
      <c r="A63" s="34"/>
      <c r="B63" s="61" t="s">
        <v>71</v>
      </c>
      <c r="C63" s="41"/>
      <c r="D63" s="37"/>
      <c r="E63" s="42"/>
      <c r="F63" s="43"/>
      <c r="G63" s="45"/>
      <c r="J63" s="33"/>
    </row>
    <row r="64" spans="1:10" s="32" customFormat="1" ht="12.75">
      <c r="A64" s="34"/>
      <c r="B64" s="40" t="s">
        <v>72</v>
      </c>
      <c r="C64" s="41" t="s">
        <v>73</v>
      </c>
      <c r="D64" s="37">
        <v>255</v>
      </c>
      <c r="E64" s="42">
        <v>129</v>
      </c>
      <c r="F64" s="43"/>
      <c r="G64" s="59">
        <f>F64*E64</f>
        <v>0</v>
      </c>
      <c r="J64" s="33"/>
    </row>
    <row r="65" spans="1:10" s="32" customFormat="1" ht="12.75">
      <c r="A65" s="34"/>
      <c r="B65" s="64" t="s">
        <v>74</v>
      </c>
      <c r="C65" s="41" t="s">
        <v>75</v>
      </c>
      <c r="D65" s="37">
        <v>175</v>
      </c>
      <c r="E65" s="42">
        <v>90</v>
      </c>
      <c r="F65" s="43"/>
      <c r="G65" s="45">
        <f>E65*F65</f>
        <v>0</v>
      </c>
      <c r="J65" s="33"/>
    </row>
    <row r="66" spans="1:10" s="32" customFormat="1" ht="12.75">
      <c r="A66" s="34"/>
      <c r="B66" s="65" t="s">
        <v>76</v>
      </c>
      <c r="C66" s="41" t="s">
        <v>73</v>
      </c>
      <c r="D66" s="37">
        <v>175</v>
      </c>
      <c r="E66" s="42">
        <v>90</v>
      </c>
      <c r="F66" s="43"/>
      <c r="G66" s="45">
        <f>E66*F66</f>
        <v>0</v>
      </c>
      <c r="J66" s="33"/>
    </row>
    <row r="67" spans="1:10" s="32" customFormat="1" ht="12.75">
      <c r="A67" s="34"/>
      <c r="B67" s="64" t="s">
        <v>77</v>
      </c>
      <c r="C67" s="41" t="s">
        <v>73</v>
      </c>
      <c r="D67" s="37">
        <v>175</v>
      </c>
      <c r="E67" s="42">
        <v>90</v>
      </c>
      <c r="F67" s="43"/>
      <c r="G67" s="45">
        <f>E67*F67</f>
        <v>0</v>
      </c>
      <c r="J67" s="33"/>
    </row>
    <row r="68" spans="1:10" s="32" customFormat="1" ht="12.75">
      <c r="A68" s="34"/>
      <c r="B68" s="66" t="s">
        <v>38</v>
      </c>
      <c r="C68" s="41"/>
      <c r="D68" s="37"/>
      <c r="E68" s="42"/>
      <c r="F68" s="43"/>
      <c r="G68" s="59">
        <f>SUM(E65*F65,E66*F66,E67*F67)</f>
        <v>0</v>
      </c>
      <c r="J68" s="33"/>
    </row>
    <row r="69" spans="1:10" s="32" customFormat="1" ht="12.75">
      <c r="A69" s="34"/>
      <c r="B69" s="40" t="s">
        <v>78</v>
      </c>
      <c r="C69" s="41" t="s">
        <v>73</v>
      </c>
      <c r="D69" s="37">
        <v>250</v>
      </c>
      <c r="E69" s="42">
        <v>125</v>
      </c>
      <c r="F69" s="43"/>
      <c r="G69" s="45">
        <f>E69*F69</f>
        <v>0</v>
      </c>
      <c r="J69" s="33"/>
    </row>
    <row r="70" spans="1:10" s="32" customFormat="1" ht="12.75">
      <c r="A70" s="34"/>
      <c r="B70" s="40" t="s">
        <v>79</v>
      </c>
      <c r="C70" s="41" t="s">
        <v>73</v>
      </c>
      <c r="D70" s="37">
        <v>250</v>
      </c>
      <c r="E70" s="42">
        <v>125</v>
      </c>
      <c r="F70" s="43"/>
      <c r="G70" s="45">
        <f>F70*E70</f>
        <v>0</v>
      </c>
      <c r="J70" s="33"/>
    </row>
    <row r="71" spans="1:10" s="32" customFormat="1" ht="12.75">
      <c r="A71" s="34"/>
      <c r="B71" s="66" t="s">
        <v>38</v>
      </c>
      <c r="C71" s="41"/>
      <c r="D71" s="37"/>
      <c r="E71" s="42"/>
      <c r="F71" s="43"/>
      <c r="G71" s="59">
        <f>SUM(E69*F69,E70*F70)</f>
        <v>0</v>
      </c>
      <c r="J71" s="33"/>
    </row>
    <row r="72" spans="1:10" s="32" customFormat="1" ht="12.75">
      <c r="A72" s="34"/>
      <c r="B72" s="67" t="s">
        <v>80</v>
      </c>
      <c r="C72" s="68"/>
      <c r="D72" s="37"/>
      <c r="E72" s="69"/>
      <c r="F72" s="70"/>
      <c r="G72" s="45"/>
      <c r="J72" s="33"/>
    </row>
    <row r="73" spans="1:85" s="6" customFormat="1" ht="12.75">
      <c r="A73" s="7"/>
      <c r="B73" s="35" t="s">
        <v>81</v>
      </c>
      <c r="C73" s="36" t="s">
        <v>82</v>
      </c>
      <c r="D73" s="37">
        <v>350</v>
      </c>
      <c r="E73" s="37">
        <v>160</v>
      </c>
      <c r="F73" s="38"/>
      <c r="G73" s="45">
        <f>F73*E73</f>
        <v>0</v>
      </c>
      <c r="H73" s="32"/>
      <c r="I73" s="32"/>
      <c r="J73" s="33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</row>
    <row r="74" spans="1:10" s="32" customFormat="1" ht="12.75">
      <c r="A74" s="34"/>
      <c r="B74" s="40" t="s">
        <v>83</v>
      </c>
      <c r="C74" s="41" t="s">
        <v>82</v>
      </c>
      <c r="D74" s="37">
        <v>350</v>
      </c>
      <c r="E74" s="42">
        <v>160</v>
      </c>
      <c r="F74" s="43"/>
      <c r="G74" s="45">
        <f>F74*E74</f>
        <v>0</v>
      </c>
      <c r="J74" s="33"/>
    </row>
    <row r="75" spans="1:10" s="32" customFormat="1" ht="12.75">
      <c r="A75" s="34"/>
      <c r="B75" s="71" t="s">
        <v>84</v>
      </c>
      <c r="C75" s="41" t="s">
        <v>82</v>
      </c>
      <c r="D75" s="37">
        <v>350</v>
      </c>
      <c r="E75" s="42">
        <v>160</v>
      </c>
      <c r="F75" s="43"/>
      <c r="G75" s="45">
        <f>F75*E75</f>
        <v>0</v>
      </c>
      <c r="J75" s="33"/>
    </row>
    <row r="76" spans="1:10" s="32" customFormat="1" ht="12.75">
      <c r="A76" s="34"/>
      <c r="B76" s="40" t="s">
        <v>85</v>
      </c>
      <c r="C76" s="41" t="s">
        <v>82</v>
      </c>
      <c r="D76" s="37">
        <v>350</v>
      </c>
      <c r="E76" s="42">
        <v>160</v>
      </c>
      <c r="F76" s="43"/>
      <c r="G76" s="45">
        <f>F76*E76</f>
        <v>0</v>
      </c>
      <c r="J76" s="33"/>
    </row>
    <row r="77" spans="1:10" s="32" customFormat="1" ht="12.75">
      <c r="A77" s="34"/>
      <c r="B77" s="40" t="s">
        <v>86</v>
      </c>
      <c r="C77" s="41" t="s">
        <v>82</v>
      </c>
      <c r="D77" s="37">
        <v>350</v>
      </c>
      <c r="E77" s="42">
        <v>160</v>
      </c>
      <c r="F77" s="43"/>
      <c r="G77" s="45">
        <f>F77*E77</f>
        <v>0</v>
      </c>
      <c r="J77" s="33"/>
    </row>
    <row r="78" spans="1:10" s="32" customFormat="1" ht="12.75">
      <c r="A78" s="34"/>
      <c r="B78" s="72" t="s">
        <v>87</v>
      </c>
      <c r="C78" s="41" t="s">
        <v>82</v>
      </c>
      <c r="D78" s="37">
        <v>350</v>
      </c>
      <c r="E78" s="42">
        <v>160</v>
      </c>
      <c r="F78" s="43"/>
      <c r="G78" s="45">
        <f>F78*E78</f>
        <v>0</v>
      </c>
      <c r="J78" s="33"/>
    </row>
    <row r="79" spans="1:10" s="32" customFormat="1" ht="12.75">
      <c r="A79" s="34"/>
      <c r="B79" s="40" t="s">
        <v>88</v>
      </c>
      <c r="C79" s="41" t="s">
        <v>82</v>
      </c>
      <c r="D79" s="37">
        <v>350</v>
      </c>
      <c r="E79" s="42">
        <v>161</v>
      </c>
      <c r="F79" s="43"/>
      <c r="G79" s="45">
        <f>F79*E79</f>
        <v>0</v>
      </c>
      <c r="J79" s="33"/>
    </row>
    <row r="80" spans="1:10" s="32" customFormat="1" ht="12.75">
      <c r="A80" s="34"/>
      <c r="B80" s="40" t="s">
        <v>89</v>
      </c>
      <c r="C80" s="41" t="s">
        <v>90</v>
      </c>
      <c r="D80" s="37">
        <v>350</v>
      </c>
      <c r="E80" s="42">
        <v>150</v>
      </c>
      <c r="F80" s="43"/>
      <c r="G80" s="45">
        <f>E80*F80</f>
        <v>0</v>
      </c>
      <c r="J80" s="33"/>
    </row>
    <row r="81" spans="1:10" s="32" customFormat="1" ht="12.75">
      <c r="A81" s="34"/>
      <c r="B81" s="40" t="s">
        <v>91</v>
      </c>
      <c r="C81" s="41" t="s">
        <v>67</v>
      </c>
      <c r="D81" s="37">
        <v>400</v>
      </c>
      <c r="E81" s="42">
        <v>195</v>
      </c>
      <c r="F81" s="43"/>
      <c r="G81" s="45">
        <f>F81*E81</f>
        <v>0</v>
      </c>
      <c r="J81" s="33"/>
    </row>
    <row r="82" spans="1:10" s="32" customFormat="1" ht="12.75">
      <c r="A82" s="34"/>
      <c r="B82" s="40" t="s">
        <v>92</v>
      </c>
      <c r="C82" s="41" t="s">
        <v>82</v>
      </c>
      <c r="D82" s="37">
        <v>350</v>
      </c>
      <c r="E82" s="42">
        <v>160</v>
      </c>
      <c r="F82" s="43"/>
      <c r="G82" s="45">
        <f>E82*F82</f>
        <v>0</v>
      </c>
      <c r="J82" s="33"/>
    </row>
    <row r="83" spans="1:10" s="32" customFormat="1" ht="12.75">
      <c r="A83" s="34"/>
      <c r="B83" s="40" t="s">
        <v>93</v>
      </c>
      <c r="C83" s="41" t="s">
        <v>82</v>
      </c>
      <c r="D83" s="37">
        <v>290</v>
      </c>
      <c r="E83" s="42">
        <v>145</v>
      </c>
      <c r="F83" s="43"/>
      <c r="G83" s="45">
        <f>E83*F83</f>
        <v>0</v>
      </c>
      <c r="J83" s="33"/>
    </row>
    <row r="84" spans="1:10" s="32" customFormat="1" ht="12.75">
      <c r="A84" s="34"/>
      <c r="B84" s="40" t="s">
        <v>94</v>
      </c>
      <c r="C84" s="41" t="s">
        <v>82</v>
      </c>
      <c r="D84" s="37">
        <v>280</v>
      </c>
      <c r="E84" s="42">
        <v>140</v>
      </c>
      <c r="F84" s="43"/>
      <c r="G84" s="45">
        <f>E84*F84</f>
        <v>0</v>
      </c>
      <c r="J84" s="33"/>
    </row>
    <row r="85" spans="1:10" s="32" customFormat="1" ht="12.75">
      <c r="A85" s="34"/>
      <c r="B85" s="58" t="s">
        <v>38</v>
      </c>
      <c r="C85" s="41"/>
      <c r="D85" s="37"/>
      <c r="E85" s="42"/>
      <c r="F85" s="43"/>
      <c r="G85" s="59">
        <f>SUM(E73*F73,E74*F74,E75*F75,E76*F76,E77*F77,E78*F78,E79*F79,E80*F80,E81*F81,E82*F82,E83*F83,E84*F84)</f>
        <v>0</v>
      </c>
      <c r="J85" s="33"/>
    </row>
    <row r="86" spans="1:10" s="32" customFormat="1" ht="12.75">
      <c r="A86" s="34"/>
      <c r="B86" s="73" t="s">
        <v>95</v>
      </c>
      <c r="C86" s="41"/>
      <c r="D86" s="37"/>
      <c r="E86" s="42"/>
      <c r="F86" s="43"/>
      <c r="G86" s="45"/>
      <c r="J86" s="33"/>
    </row>
    <row r="87" spans="1:10" s="32" customFormat="1" ht="12.75">
      <c r="A87" s="34"/>
      <c r="B87" s="74" t="s">
        <v>96</v>
      </c>
      <c r="C87" s="41" t="s">
        <v>73</v>
      </c>
      <c r="D87" s="37">
        <v>240</v>
      </c>
      <c r="E87" s="42">
        <v>133</v>
      </c>
      <c r="F87" s="43"/>
      <c r="G87" s="59">
        <f>E87*F87</f>
        <v>0</v>
      </c>
      <c r="J87" s="33"/>
    </row>
    <row r="88" spans="1:10" s="32" customFormat="1" ht="12.75">
      <c r="A88" s="34"/>
      <c r="B88" s="74"/>
      <c r="C88" s="41"/>
      <c r="D88" s="37"/>
      <c r="E88" s="42"/>
      <c r="F88" s="43"/>
      <c r="G88" s="45"/>
      <c r="J88" s="33"/>
    </row>
    <row r="89" spans="1:10" s="32" customFormat="1" ht="12.75">
      <c r="A89" s="34"/>
      <c r="B89" s="40"/>
      <c r="C89" s="41" t="s">
        <v>73</v>
      </c>
      <c r="D89" s="37">
        <v>210</v>
      </c>
      <c r="E89" s="42">
        <v>114</v>
      </c>
      <c r="F89" s="43"/>
      <c r="G89" s="45">
        <f>E89*F89</f>
        <v>0</v>
      </c>
      <c r="J89" s="33"/>
    </row>
    <row r="90" spans="1:11" s="32" customFormat="1" ht="12.75">
      <c r="A90" s="34"/>
      <c r="B90" s="75" t="s">
        <v>97</v>
      </c>
      <c r="C90" s="41" t="s">
        <v>73</v>
      </c>
      <c r="D90" s="69">
        <v>210</v>
      </c>
      <c r="E90" s="69">
        <v>114</v>
      </c>
      <c r="F90" s="70"/>
      <c r="G90" s="45">
        <f>E90*F90</f>
        <v>0</v>
      </c>
      <c r="J90" s="33"/>
      <c r="K90" s="76"/>
    </row>
    <row r="91" spans="1:11" s="32" customFormat="1" ht="12.75">
      <c r="A91" s="34"/>
      <c r="B91" s="77" t="s">
        <v>98</v>
      </c>
      <c r="C91" s="78" t="s">
        <v>73</v>
      </c>
      <c r="D91" s="62">
        <v>210</v>
      </c>
      <c r="E91" s="62">
        <v>114</v>
      </c>
      <c r="F91" s="79"/>
      <c r="G91" s="45">
        <f>F91*E91</f>
        <v>0</v>
      </c>
      <c r="J91" s="33"/>
      <c r="K91" s="76"/>
    </row>
    <row r="92" spans="1:11" s="32" customFormat="1" ht="12.75">
      <c r="A92" s="34"/>
      <c r="B92" s="77" t="s">
        <v>99</v>
      </c>
      <c r="C92" s="78" t="s">
        <v>73</v>
      </c>
      <c r="D92" s="62">
        <v>210</v>
      </c>
      <c r="E92" s="62">
        <v>114</v>
      </c>
      <c r="F92" s="79"/>
      <c r="G92" s="45">
        <f>E92*F92</f>
        <v>0</v>
      </c>
      <c r="J92" s="33"/>
      <c r="K92" s="76"/>
    </row>
    <row r="93" spans="1:11" s="32" customFormat="1" ht="12.75">
      <c r="A93" s="34"/>
      <c r="B93" s="40" t="s">
        <v>100</v>
      </c>
      <c r="C93" s="41" t="s">
        <v>73</v>
      </c>
      <c r="D93" s="42">
        <v>210</v>
      </c>
      <c r="E93" s="42">
        <v>114</v>
      </c>
      <c r="F93" s="43"/>
      <c r="G93" s="45">
        <f>F93*E93</f>
        <v>0</v>
      </c>
      <c r="J93" s="33"/>
      <c r="K93" s="76"/>
    </row>
    <row r="94" spans="1:11" s="32" customFormat="1" ht="12.75">
      <c r="A94" s="34"/>
      <c r="B94" s="40" t="s">
        <v>101</v>
      </c>
      <c r="C94" s="41" t="s">
        <v>73</v>
      </c>
      <c r="D94" s="42">
        <v>210</v>
      </c>
      <c r="E94" s="42">
        <v>114</v>
      </c>
      <c r="F94" s="43"/>
      <c r="G94" s="45">
        <f>F94*E94</f>
        <v>0</v>
      </c>
      <c r="J94" s="33"/>
      <c r="K94" s="76"/>
    </row>
    <row r="95" spans="1:11" s="32" customFormat="1" ht="12.75">
      <c r="A95" s="34"/>
      <c r="B95" s="80" t="s">
        <v>102</v>
      </c>
      <c r="C95" s="41"/>
      <c r="D95" s="42"/>
      <c r="E95" s="42"/>
      <c r="F95" s="43"/>
      <c r="G95" s="59">
        <f>SUM(E89*F89,E90*F90,E91*F91,E92*F92,E93*F93,E94*F94)</f>
        <v>0</v>
      </c>
      <c r="J95" s="33"/>
      <c r="K95" s="76"/>
    </row>
    <row r="96" spans="1:11" s="32" customFormat="1" ht="15.75" customHeight="1">
      <c r="A96" s="34"/>
      <c r="B96" s="61" t="s">
        <v>103</v>
      </c>
      <c r="C96" s="41"/>
      <c r="D96" s="42"/>
      <c r="E96" s="42"/>
      <c r="F96" s="43"/>
      <c r="G96" s="45"/>
      <c r="J96" s="33"/>
      <c r="K96" s="76"/>
    </row>
    <row r="97" spans="1:11" s="32" customFormat="1" ht="12.75">
      <c r="A97" s="34"/>
      <c r="B97" s="40" t="s">
        <v>104</v>
      </c>
      <c r="C97" s="41" t="s">
        <v>105</v>
      </c>
      <c r="D97" s="42">
        <v>150</v>
      </c>
      <c r="E97" s="42">
        <v>70</v>
      </c>
      <c r="F97" s="43"/>
      <c r="G97" s="45">
        <f>F97*E97</f>
        <v>0</v>
      </c>
      <c r="J97" s="33"/>
      <c r="K97" s="76"/>
    </row>
    <row r="98" spans="1:85" s="6" customFormat="1" ht="12.75">
      <c r="A98" s="7"/>
      <c r="B98" s="40" t="s">
        <v>106</v>
      </c>
      <c r="C98" s="41" t="s">
        <v>105</v>
      </c>
      <c r="D98" s="42">
        <v>150</v>
      </c>
      <c r="E98" s="42">
        <v>70</v>
      </c>
      <c r="F98" s="43"/>
      <c r="G98" s="45">
        <f>F98*E98</f>
        <v>0</v>
      </c>
      <c r="H98" s="32"/>
      <c r="I98" s="32"/>
      <c r="J98" s="33"/>
      <c r="K98" s="76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</row>
    <row r="99" spans="1:85" s="6" customFormat="1" ht="12.75">
      <c r="A99" s="7"/>
      <c r="B99" s="80" t="s">
        <v>38</v>
      </c>
      <c r="C99" s="41"/>
      <c r="D99" s="42"/>
      <c r="E99" s="42"/>
      <c r="F99" s="43"/>
      <c r="G99" s="59">
        <f>SUM(E97*F97,E98*F98)</f>
        <v>0</v>
      </c>
      <c r="H99" s="32"/>
      <c r="I99" s="32"/>
      <c r="J99" s="33"/>
      <c r="K99" s="76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</row>
    <row r="100" spans="1:11" s="32" customFormat="1" ht="12.75">
      <c r="A100" s="34"/>
      <c r="B100" s="40" t="s">
        <v>107</v>
      </c>
      <c r="C100" s="41" t="s">
        <v>105</v>
      </c>
      <c r="D100" s="42">
        <v>110</v>
      </c>
      <c r="E100" s="42">
        <v>55</v>
      </c>
      <c r="F100" s="43"/>
      <c r="G100" s="59">
        <f>F100*E100</f>
        <v>0</v>
      </c>
      <c r="J100" s="33"/>
      <c r="K100" s="76"/>
    </row>
    <row r="101" spans="1:11" s="32" customFormat="1" ht="12.75">
      <c r="A101" s="34"/>
      <c r="B101" s="61" t="s">
        <v>108</v>
      </c>
      <c r="C101" s="81" t="s">
        <v>109</v>
      </c>
      <c r="D101" s="82" t="s">
        <v>110</v>
      </c>
      <c r="E101" s="82" t="s">
        <v>111</v>
      </c>
      <c r="F101" s="83" t="s">
        <v>112</v>
      </c>
      <c r="G101" s="44"/>
      <c r="J101" s="33"/>
      <c r="K101" s="76"/>
    </row>
    <row r="102" spans="1:11" s="32" customFormat="1" ht="26.25" customHeight="1">
      <c r="A102" s="34"/>
      <c r="B102" s="40" t="s">
        <v>113</v>
      </c>
      <c r="C102" s="41" t="s">
        <v>114</v>
      </c>
      <c r="D102" s="42">
        <v>420</v>
      </c>
      <c r="E102" s="42">
        <v>207</v>
      </c>
      <c r="F102" s="43"/>
      <c r="G102" s="44"/>
      <c r="J102" s="33"/>
      <c r="K102" s="76"/>
    </row>
    <row r="103" spans="1:11" s="5" customFormat="1" ht="18" customHeight="1">
      <c r="A103" s="34"/>
      <c r="B103" s="40" t="s">
        <v>115</v>
      </c>
      <c r="C103" s="41" t="s">
        <v>114</v>
      </c>
      <c r="D103" s="42">
        <v>420</v>
      </c>
      <c r="E103" s="42">
        <v>207</v>
      </c>
      <c r="F103" s="43"/>
      <c r="G103" s="44"/>
      <c r="H103" s="3"/>
      <c r="I103" s="32"/>
      <c r="J103" s="33"/>
      <c r="K103" s="76"/>
    </row>
    <row r="104" spans="1:11" s="5" customFormat="1" ht="18" customHeight="1">
      <c r="A104" s="34"/>
      <c r="B104" s="40" t="s">
        <v>116</v>
      </c>
      <c r="C104" s="41" t="s">
        <v>114</v>
      </c>
      <c r="D104" s="42">
        <v>420</v>
      </c>
      <c r="E104" s="42">
        <v>207</v>
      </c>
      <c r="F104" s="43"/>
      <c r="G104" s="44"/>
      <c r="H104" s="3"/>
      <c r="I104" s="32"/>
      <c r="J104" s="33"/>
      <c r="K104" s="76"/>
    </row>
    <row r="105" spans="1:11" s="32" customFormat="1" ht="16.5" customHeight="1">
      <c r="A105" s="34"/>
      <c r="B105" s="40" t="s">
        <v>117</v>
      </c>
      <c r="C105" s="41" t="s">
        <v>118</v>
      </c>
      <c r="D105" s="42">
        <v>420</v>
      </c>
      <c r="E105" s="42">
        <v>207</v>
      </c>
      <c r="F105" s="43"/>
      <c r="G105" s="44"/>
      <c r="J105" s="33"/>
      <c r="K105" s="76"/>
    </row>
    <row r="106" spans="1:14" s="32" customFormat="1" ht="16.5" customHeight="1">
      <c r="A106" s="34"/>
      <c r="B106" s="40" t="s">
        <v>119</v>
      </c>
      <c r="C106" s="41" t="s">
        <v>118</v>
      </c>
      <c r="D106" s="42">
        <v>420</v>
      </c>
      <c r="E106" s="42">
        <v>207</v>
      </c>
      <c r="F106" s="43"/>
      <c r="G106" s="44"/>
      <c r="J106" s="33"/>
      <c r="K106" s="76"/>
      <c r="N106" s="84"/>
    </row>
    <row r="107" spans="1:11" s="32" customFormat="1" ht="18" customHeight="1">
      <c r="A107" s="34"/>
      <c r="B107" s="40" t="s">
        <v>120</v>
      </c>
      <c r="C107" s="41" t="s">
        <v>118</v>
      </c>
      <c r="D107" s="42">
        <v>420</v>
      </c>
      <c r="E107" s="42">
        <v>207</v>
      </c>
      <c r="F107" s="43"/>
      <c r="G107" s="44"/>
      <c r="J107" s="33"/>
      <c r="K107" s="76"/>
    </row>
    <row r="108" spans="1:11" s="32" customFormat="1" ht="18" customHeight="1">
      <c r="A108" s="34"/>
      <c r="B108" s="40" t="s">
        <v>121</v>
      </c>
      <c r="C108" s="41" t="s">
        <v>118</v>
      </c>
      <c r="D108" s="42">
        <v>420</v>
      </c>
      <c r="E108" s="42">
        <v>207</v>
      </c>
      <c r="F108" s="43"/>
      <c r="G108" s="44"/>
      <c r="J108" s="33"/>
      <c r="K108" s="76"/>
    </row>
    <row r="109" spans="1:11" s="32" customFormat="1" ht="12.75">
      <c r="A109" s="34"/>
      <c r="B109" s="75" t="s">
        <v>122</v>
      </c>
      <c r="C109" s="68" t="s">
        <v>114</v>
      </c>
      <c r="D109" s="69">
        <v>420</v>
      </c>
      <c r="E109" s="69">
        <v>207</v>
      </c>
      <c r="F109" s="70"/>
      <c r="G109" s="85"/>
      <c r="J109" s="33"/>
      <c r="K109" s="76"/>
    </row>
    <row r="110" spans="1:11" s="32" customFormat="1" ht="12.75">
      <c r="A110" s="34"/>
      <c r="B110" s="86" t="s">
        <v>38</v>
      </c>
      <c r="C110" s="68"/>
      <c r="D110" s="69"/>
      <c r="E110" s="69"/>
      <c r="F110" s="70"/>
      <c r="G110" s="87">
        <f>SUM(E102*F102,E103*F103,E104*F104,E105*F105,E106*F106,E107*F107,E108*F108,E109*F109)</f>
        <v>0</v>
      </c>
      <c r="J110" s="33"/>
      <c r="K110" s="76"/>
    </row>
    <row r="111" spans="1:11" s="32" customFormat="1" ht="15.75" customHeight="1">
      <c r="A111" s="34"/>
      <c r="B111" s="88" t="s">
        <v>123</v>
      </c>
      <c r="C111" s="88"/>
      <c r="D111" s="88"/>
      <c r="E111" s="88"/>
      <c r="F111" s="88"/>
      <c r="G111" s="88"/>
      <c r="J111" s="33"/>
      <c r="K111" s="76"/>
    </row>
    <row r="112" spans="1:11" s="32" customFormat="1" ht="12.75">
      <c r="A112" s="34"/>
      <c r="B112" s="77" t="s">
        <v>124</v>
      </c>
      <c r="C112" s="78" t="s">
        <v>73</v>
      </c>
      <c r="D112" s="62">
        <v>270</v>
      </c>
      <c r="E112" s="69">
        <v>135</v>
      </c>
      <c r="F112" s="38"/>
      <c r="G112" s="85">
        <f>E112*F112</f>
        <v>0</v>
      </c>
      <c r="J112" s="33"/>
      <c r="K112" s="76"/>
    </row>
    <row r="113" spans="1:11" s="32" customFormat="1" ht="12.75">
      <c r="A113" s="34"/>
      <c r="B113" s="75" t="s">
        <v>125</v>
      </c>
      <c r="C113" s="68" t="s">
        <v>73</v>
      </c>
      <c r="D113" s="69">
        <v>270</v>
      </c>
      <c r="E113" s="69">
        <v>135</v>
      </c>
      <c r="F113" s="70"/>
      <c r="G113" s="85">
        <f>E113*F113</f>
        <v>0</v>
      </c>
      <c r="J113" s="33"/>
      <c r="K113" s="76"/>
    </row>
    <row r="114" spans="1:11" s="32" customFormat="1" ht="12.75">
      <c r="A114" s="34"/>
      <c r="B114" s="89" t="s">
        <v>126</v>
      </c>
      <c r="C114" s="90" t="s">
        <v>73</v>
      </c>
      <c r="D114" s="91">
        <v>270</v>
      </c>
      <c r="E114" s="91">
        <v>135</v>
      </c>
      <c r="F114" s="92"/>
      <c r="G114" s="93">
        <f>E114*F114</f>
        <v>0</v>
      </c>
      <c r="J114" s="33"/>
      <c r="K114" s="76"/>
    </row>
    <row r="115" spans="1:11" s="32" customFormat="1" ht="15" customHeight="1">
      <c r="A115" s="34"/>
      <c r="B115" s="35" t="s">
        <v>127</v>
      </c>
      <c r="C115" s="36" t="s">
        <v>73</v>
      </c>
      <c r="D115" s="37">
        <v>270</v>
      </c>
      <c r="E115" s="37">
        <v>135</v>
      </c>
      <c r="F115" s="38"/>
      <c r="G115" s="39">
        <f>E115*F115</f>
        <v>0</v>
      </c>
      <c r="J115" s="33"/>
      <c r="K115" s="76"/>
    </row>
    <row r="116" spans="1:11" s="5" customFormat="1" ht="12.75">
      <c r="A116" s="34"/>
      <c r="B116" s="40" t="s">
        <v>128</v>
      </c>
      <c r="C116" s="41" t="s">
        <v>73</v>
      </c>
      <c r="D116" s="42">
        <v>270</v>
      </c>
      <c r="E116" s="42">
        <v>135</v>
      </c>
      <c r="F116" s="43"/>
      <c r="G116" s="39">
        <f>E116*F116</f>
        <v>0</v>
      </c>
      <c r="H116" s="32"/>
      <c r="I116" s="32"/>
      <c r="J116" s="33"/>
      <c r="K116" s="76"/>
    </row>
    <row r="117" spans="1:11" s="32" customFormat="1" ht="14.25" customHeight="1">
      <c r="A117" s="34"/>
      <c r="B117" s="40" t="s">
        <v>129</v>
      </c>
      <c r="C117" s="41" t="s">
        <v>73</v>
      </c>
      <c r="D117" s="42">
        <v>270</v>
      </c>
      <c r="E117" s="42">
        <v>135</v>
      </c>
      <c r="F117" s="43"/>
      <c r="G117" s="44">
        <f>E117*F117</f>
        <v>0</v>
      </c>
      <c r="J117" s="33"/>
      <c r="K117" s="76"/>
    </row>
    <row r="118" spans="1:11" s="32" customFormat="1" ht="14.25" customHeight="1">
      <c r="A118" s="34"/>
      <c r="B118" s="86" t="s">
        <v>38</v>
      </c>
      <c r="C118" s="41"/>
      <c r="D118" s="42"/>
      <c r="E118" s="42"/>
      <c r="F118" s="43"/>
      <c r="G118" s="87">
        <f>SUM(E112*F112,E113*F113,E114*F114,E115*F115,E116*F116,E117*F117)</f>
        <v>0</v>
      </c>
      <c r="J118" s="33"/>
      <c r="K118" s="76"/>
    </row>
    <row r="119" spans="1:11" s="32" customFormat="1" ht="14.25" customHeight="1">
      <c r="A119" s="34"/>
      <c r="B119" s="94" t="s">
        <v>130</v>
      </c>
      <c r="C119" s="94"/>
      <c r="D119" s="94"/>
      <c r="E119" s="94"/>
      <c r="F119" s="94"/>
      <c r="G119" s="94"/>
      <c r="J119" s="33"/>
      <c r="K119" s="76"/>
    </row>
    <row r="120" spans="1:11" s="32" customFormat="1" ht="14.25" customHeight="1">
      <c r="A120" s="34"/>
      <c r="B120" s="95" t="s">
        <v>131</v>
      </c>
      <c r="C120" s="41" t="s">
        <v>114</v>
      </c>
      <c r="D120" s="42">
        <v>320</v>
      </c>
      <c r="E120" s="42">
        <v>166</v>
      </c>
      <c r="F120" s="43"/>
      <c r="G120" s="44"/>
      <c r="J120" s="33"/>
      <c r="K120" s="76"/>
    </row>
    <row r="121" spans="1:11" s="32" customFormat="1" ht="14.25" customHeight="1">
      <c r="A121" s="34"/>
      <c r="B121" s="95" t="s">
        <v>132</v>
      </c>
      <c r="C121" s="41" t="s">
        <v>118</v>
      </c>
      <c r="D121" s="42">
        <v>320</v>
      </c>
      <c r="E121" s="42">
        <v>166</v>
      </c>
      <c r="F121" s="43"/>
      <c r="G121" s="44"/>
      <c r="J121" s="33"/>
      <c r="K121" s="76"/>
    </row>
    <row r="122" spans="1:11" s="32" customFormat="1" ht="14.25" customHeight="1">
      <c r="A122" s="34"/>
      <c r="B122" s="95" t="s">
        <v>133</v>
      </c>
      <c r="C122" s="41" t="s">
        <v>118</v>
      </c>
      <c r="D122" s="42">
        <v>320</v>
      </c>
      <c r="E122" s="42">
        <v>166</v>
      </c>
      <c r="F122" s="43"/>
      <c r="G122" s="44"/>
      <c r="J122" s="33"/>
      <c r="K122" s="76"/>
    </row>
    <row r="123" spans="1:11" s="32" customFormat="1" ht="14.25" customHeight="1">
      <c r="A123" s="34"/>
      <c r="B123" s="95" t="s">
        <v>134</v>
      </c>
      <c r="C123" s="41" t="s">
        <v>114</v>
      </c>
      <c r="D123" s="42">
        <v>320</v>
      </c>
      <c r="E123" s="42">
        <v>166</v>
      </c>
      <c r="F123" s="43"/>
      <c r="G123" s="44"/>
      <c r="J123" s="33"/>
      <c r="K123" s="76"/>
    </row>
    <row r="124" spans="1:11" s="32" customFormat="1" ht="14.25" customHeight="1">
      <c r="A124" s="34"/>
      <c r="B124" s="95" t="s">
        <v>135</v>
      </c>
      <c r="C124" s="41" t="s">
        <v>118</v>
      </c>
      <c r="D124" s="42">
        <v>320</v>
      </c>
      <c r="E124" s="42">
        <v>166</v>
      </c>
      <c r="F124" s="43"/>
      <c r="G124" s="44"/>
      <c r="J124" s="33"/>
      <c r="K124" s="76"/>
    </row>
    <row r="125" spans="1:11" s="32" customFormat="1" ht="14.25" customHeight="1">
      <c r="A125" s="34"/>
      <c r="B125" s="95" t="s">
        <v>136</v>
      </c>
      <c r="C125" s="41" t="s">
        <v>118</v>
      </c>
      <c r="D125" s="42">
        <v>320</v>
      </c>
      <c r="E125" s="42">
        <v>166</v>
      </c>
      <c r="F125" s="43"/>
      <c r="G125" s="44"/>
      <c r="J125" s="33"/>
      <c r="K125" s="76"/>
    </row>
    <row r="126" spans="1:11" s="32" customFormat="1" ht="14.25" customHeight="1">
      <c r="A126" s="34"/>
      <c r="B126" s="95" t="s">
        <v>137</v>
      </c>
      <c r="C126" s="41" t="s">
        <v>114</v>
      </c>
      <c r="D126" s="42">
        <v>320</v>
      </c>
      <c r="E126" s="42">
        <v>166</v>
      </c>
      <c r="F126" s="43"/>
      <c r="G126" s="44"/>
      <c r="J126" s="33"/>
      <c r="K126" s="76"/>
    </row>
    <row r="127" spans="1:11" s="32" customFormat="1" ht="14.25" customHeight="1">
      <c r="A127" s="34"/>
      <c r="B127" s="95" t="s">
        <v>138</v>
      </c>
      <c r="C127" s="41" t="s">
        <v>114</v>
      </c>
      <c r="D127" s="42">
        <v>320</v>
      </c>
      <c r="E127" s="42">
        <v>166</v>
      </c>
      <c r="F127" s="43"/>
      <c r="G127" s="44"/>
      <c r="J127" s="33"/>
      <c r="K127" s="76"/>
    </row>
    <row r="128" spans="1:11" s="32" customFormat="1" ht="14.25" customHeight="1">
      <c r="A128" s="34"/>
      <c r="B128" s="95" t="s">
        <v>139</v>
      </c>
      <c r="C128" s="41" t="s">
        <v>114</v>
      </c>
      <c r="D128" s="42">
        <v>320</v>
      </c>
      <c r="E128" s="42">
        <v>166</v>
      </c>
      <c r="F128" s="43"/>
      <c r="G128" s="44"/>
      <c r="J128" s="33"/>
      <c r="K128" s="76"/>
    </row>
    <row r="129" spans="1:11" s="32" customFormat="1" ht="12.75">
      <c r="A129" s="96"/>
      <c r="B129" s="97" t="s">
        <v>38</v>
      </c>
      <c r="C129" s="41"/>
      <c r="D129" s="42"/>
      <c r="E129" s="42"/>
      <c r="F129" s="43"/>
      <c r="G129" s="87">
        <f>SUM(E120*F120,E121*F121,E122*F122,E123*F123,E124*F124,E125*F125,E126*F126,E127*F127,E128*F128)</f>
        <v>0</v>
      </c>
      <c r="J129" s="33"/>
      <c r="K129" s="76"/>
    </row>
    <row r="130" spans="1:11" s="32" customFormat="1" ht="12.75">
      <c r="A130" s="96"/>
      <c r="B130" s="40" t="s">
        <v>140</v>
      </c>
      <c r="C130" s="41" t="s">
        <v>141</v>
      </c>
      <c r="D130" s="42"/>
      <c r="E130" s="42">
        <v>5</v>
      </c>
      <c r="F130" s="43"/>
      <c r="G130" s="44"/>
      <c r="J130" s="33"/>
      <c r="K130" s="76"/>
    </row>
    <row r="131" spans="1:11" s="32" customFormat="1" ht="12.75">
      <c r="A131" s="96"/>
      <c r="B131" s="40" t="s">
        <v>142</v>
      </c>
      <c r="C131" s="41" t="s">
        <v>141</v>
      </c>
      <c r="D131" s="42"/>
      <c r="E131" s="42">
        <v>5</v>
      </c>
      <c r="F131" s="43"/>
      <c r="G131" s="44"/>
      <c r="J131" s="33"/>
      <c r="K131" s="76"/>
    </row>
    <row r="132" spans="1:11" s="32" customFormat="1" ht="12.75">
      <c r="A132" s="96"/>
      <c r="B132" s="40"/>
      <c r="C132" s="41"/>
      <c r="D132" s="42"/>
      <c r="E132" s="42"/>
      <c r="F132" s="43"/>
      <c r="G132" s="87">
        <f>SUM(E130*F130,E131*F131)</f>
        <v>0</v>
      </c>
      <c r="J132" s="33"/>
      <c r="K132" s="76"/>
    </row>
    <row r="133" spans="1:11" s="5" customFormat="1" ht="12.75">
      <c r="A133" s="34"/>
      <c r="B133" s="98"/>
      <c r="C133" s="99"/>
      <c r="D133" s="100"/>
      <c r="E133" s="100"/>
      <c r="F133" s="101" t="s">
        <v>143</v>
      </c>
      <c r="G133" s="87">
        <f>G30+G41+G45+G50+G56+G62+G64+G68+G71+G85+G87+G95+G99+G100+G110+G118+G129+G132</f>
        <v>0</v>
      </c>
      <c r="H133" s="32"/>
      <c r="I133" s="32"/>
      <c r="J133" s="33"/>
      <c r="K133" s="76"/>
    </row>
    <row r="134" spans="1:11" s="5" customFormat="1" ht="12.75">
      <c r="A134" s="34"/>
      <c r="B134" s="98"/>
      <c r="C134" s="99"/>
      <c r="D134" s="100"/>
      <c r="E134" s="100"/>
      <c r="F134" s="101"/>
      <c r="G134" s="87"/>
      <c r="H134" s="32"/>
      <c r="I134" s="32"/>
      <c r="J134" s="33"/>
      <c r="K134" s="76"/>
    </row>
    <row r="135" spans="1:11" s="5" customFormat="1" ht="12.75">
      <c r="A135" s="34"/>
      <c r="B135" s="102" t="s">
        <v>144</v>
      </c>
      <c r="C135" s="99" t="s">
        <v>145</v>
      </c>
      <c r="D135" s="100"/>
      <c r="E135" s="100">
        <v>33</v>
      </c>
      <c r="F135" s="101"/>
      <c r="G135" s="87"/>
      <c r="H135" s="32"/>
      <c r="I135" s="32"/>
      <c r="J135" s="33"/>
      <c r="K135" s="76"/>
    </row>
    <row r="136" spans="1:11" s="5" customFormat="1" ht="12.75">
      <c r="A136" s="34"/>
      <c r="B136" s="102" t="s">
        <v>146</v>
      </c>
      <c r="C136" s="99" t="s">
        <v>141</v>
      </c>
      <c r="D136" s="100"/>
      <c r="E136" s="100">
        <v>7</v>
      </c>
      <c r="F136" s="101"/>
      <c r="G136" s="87"/>
      <c r="H136" s="32"/>
      <c r="I136" s="32"/>
      <c r="J136" s="33"/>
      <c r="K136" s="76"/>
    </row>
    <row r="137" spans="1:11" s="5" customFormat="1" ht="12.75">
      <c r="A137" s="34"/>
      <c r="B137" s="102" t="s">
        <v>147</v>
      </c>
      <c r="C137" s="99" t="s">
        <v>148</v>
      </c>
      <c r="D137" s="100"/>
      <c r="E137" s="100">
        <v>6</v>
      </c>
      <c r="F137" s="101"/>
      <c r="G137" s="87"/>
      <c r="H137" s="32"/>
      <c r="I137" s="32"/>
      <c r="J137" s="33"/>
      <c r="K137" s="76"/>
    </row>
    <row r="138" spans="1:11" s="32" customFormat="1" ht="16.5" customHeight="1">
      <c r="A138" s="34"/>
      <c r="B138" s="103"/>
      <c r="C138" s="103"/>
      <c r="D138" s="103"/>
      <c r="E138" s="103"/>
      <c r="F138" s="103"/>
      <c r="G138" s="103"/>
      <c r="J138" s="33"/>
      <c r="K138" s="76"/>
    </row>
    <row r="139" spans="1:11" s="32" customFormat="1" ht="16.5" customHeight="1">
      <c r="A139" s="96"/>
      <c r="B139" s="103"/>
      <c r="C139" s="103"/>
      <c r="D139" s="103"/>
      <c r="E139" s="103"/>
      <c r="F139" s="103"/>
      <c r="G139" s="103"/>
      <c r="J139" s="33"/>
      <c r="K139" s="76"/>
    </row>
    <row r="140" spans="1:11" s="32" customFormat="1" ht="12.75">
      <c r="A140" s="34"/>
      <c r="B140" s="34"/>
      <c r="C140" s="34"/>
      <c r="D140" s="34"/>
      <c r="E140" s="34"/>
      <c r="F140" s="34"/>
      <c r="G140" s="104"/>
      <c r="J140" s="33"/>
      <c r="K140" s="76"/>
    </row>
    <row r="141" spans="1:11" s="32" customFormat="1" ht="12.75">
      <c r="A141" s="34"/>
      <c r="B141" s="105" t="s">
        <v>149</v>
      </c>
      <c r="C141" s="106"/>
      <c r="D141" s="106"/>
      <c r="E141" s="106"/>
      <c r="F141" s="107"/>
      <c r="G141" s="108"/>
      <c r="J141" s="33"/>
      <c r="K141" s="76"/>
    </row>
    <row r="142" spans="1:11" s="32" customFormat="1" ht="12.75">
      <c r="A142" s="34"/>
      <c r="B142" s="109"/>
      <c r="C142" s="106"/>
      <c r="D142" s="106"/>
      <c r="E142" s="106"/>
      <c r="F142" s="107"/>
      <c r="G142" s="108"/>
      <c r="J142" s="33"/>
      <c r="K142" s="76"/>
    </row>
    <row r="143" spans="1:11" s="32" customFormat="1" ht="12.75">
      <c r="A143" s="34"/>
      <c r="B143" s="106" t="s">
        <v>150</v>
      </c>
      <c r="C143" s="106"/>
      <c r="D143" s="106"/>
      <c r="E143" s="106"/>
      <c r="F143" s="110"/>
      <c r="G143" s="104"/>
      <c r="J143" s="33"/>
      <c r="K143" s="76"/>
    </row>
    <row r="144" spans="1:11" s="5" customFormat="1" ht="15.75" customHeight="1">
      <c r="A144" s="34"/>
      <c r="B144" s="106" t="s">
        <v>151</v>
      </c>
      <c r="C144" s="106"/>
      <c r="D144" s="106"/>
      <c r="E144" s="106"/>
      <c r="F144" s="110"/>
      <c r="G144" s="104"/>
      <c r="H144" s="3"/>
      <c r="I144" s="32"/>
      <c r="J144" s="33"/>
      <c r="K144" s="76"/>
    </row>
    <row r="145" spans="1:11" s="32" customFormat="1" ht="12.75">
      <c r="A145" s="34"/>
      <c r="B145" s="111" t="s">
        <v>152</v>
      </c>
      <c r="C145" s="34"/>
      <c r="D145" s="34"/>
      <c r="E145" s="34"/>
      <c r="F145" s="34"/>
      <c r="G145" s="104"/>
      <c r="J145" s="33"/>
      <c r="K145" s="76"/>
    </row>
    <row r="146" spans="1:11" s="32" customFormat="1" ht="12.75">
      <c r="A146" s="5"/>
      <c r="B146" s="111" t="s">
        <v>153</v>
      </c>
      <c r="C146" s="34"/>
      <c r="D146" s="34"/>
      <c r="E146" s="34"/>
      <c r="F146" s="34"/>
      <c r="G146" s="104"/>
      <c r="J146" s="33"/>
      <c r="K146" s="76"/>
    </row>
    <row r="147" spans="1:11" s="5" customFormat="1" ht="15.75" customHeight="1">
      <c r="A147" s="34"/>
      <c r="B147" s="111" t="s">
        <v>154</v>
      </c>
      <c r="C147" s="34"/>
      <c r="D147" s="34"/>
      <c r="E147" s="34"/>
      <c r="F147" s="34"/>
      <c r="G147" s="104"/>
      <c r="H147" s="3"/>
      <c r="I147" s="32"/>
      <c r="J147" s="33"/>
      <c r="K147" s="76"/>
    </row>
    <row r="148" spans="1:11" s="5" customFormat="1" ht="15.75" customHeight="1">
      <c r="A148" s="34"/>
      <c r="B148" s="111" t="s">
        <v>155</v>
      </c>
      <c r="C148" s="34"/>
      <c r="D148" s="34"/>
      <c r="E148" s="34"/>
      <c r="F148" s="34"/>
      <c r="G148" s="104"/>
      <c r="H148" s="3"/>
      <c r="I148" s="32"/>
      <c r="J148" s="33"/>
      <c r="K148" s="76"/>
    </row>
    <row r="149" spans="1:11" s="32" customFormat="1" ht="12.75">
      <c r="A149" s="34"/>
      <c r="B149" s="34"/>
      <c r="C149" s="34"/>
      <c r="D149" s="34"/>
      <c r="E149" s="34"/>
      <c r="F149" s="34"/>
      <c r="G149" s="104"/>
      <c r="J149" s="33"/>
      <c r="K149" s="76"/>
    </row>
    <row r="150" spans="1:10" s="5" customFormat="1" ht="12.75">
      <c r="A150" s="112" t="s">
        <v>156</v>
      </c>
      <c r="B150" s="113" t="s">
        <v>157</v>
      </c>
      <c r="C150" s="113"/>
      <c r="D150" s="113"/>
      <c r="E150" s="113" t="s">
        <v>158</v>
      </c>
      <c r="F150" s="113"/>
      <c r="G150" s="114"/>
      <c r="H150" s="3"/>
      <c r="I150" s="32"/>
      <c r="J150" s="33"/>
    </row>
    <row r="151" spans="1:10" s="5" customFormat="1" ht="12.75">
      <c r="A151" s="115" t="s">
        <v>159</v>
      </c>
      <c r="B151" s="116"/>
      <c r="C151" s="116"/>
      <c r="D151" s="116"/>
      <c r="E151" s="116"/>
      <c r="F151" s="116"/>
      <c r="G151" s="117"/>
      <c r="H151" s="3"/>
      <c r="I151" s="32"/>
      <c r="J151" s="33"/>
    </row>
    <row r="152" spans="1:10" s="5" customFormat="1" ht="12.75">
      <c r="A152" s="115" t="s">
        <v>160</v>
      </c>
      <c r="B152" s="116"/>
      <c r="C152" s="116"/>
      <c r="D152" s="116"/>
      <c r="E152" s="116"/>
      <c r="F152" s="116"/>
      <c r="G152" s="117"/>
      <c r="H152" s="3"/>
      <c r="I152" s="32"/>
      <c r="J152" s="33"/>
    </row>
    <row r="153" spans="1:10" s="5" customFormat="1" ht="12.75">
      <c r="A153" s="96"/>
      <c r="B153" s="111" t="s">
        <v>161</v>
      </c>
      <c r="C153" s="111"/>
      <c r="D153" s="111"/>
      <c r="E153" s="111"/>
      <c r="F153" s="118"/>
      <c r="G153" s="119"/>
      <c r="H153" s="3"/>
      <c r="I153" s="32"/>
      <c r="J153" s="33"/>
    </row>
    <row r="154" spans="1:10" s="5" customFormat="1" ht="12.75">
      <c r="A154" s="96"/>
      <c r="B154" s="34"/>
      <c r="C154" s="34"/>
      <c r="D154" s="34"/>
      <c r="E154" s="34"/>
      <c r="F154" s="34"/>
      <c r="G154" s="104"/>
      <c r="H154" s="3"/>
      <c r="I154" s="32"/>
      <c r="J154" s="33"/>
    </row>
    <row r="155" spans="1:10" s="5" customFormat="1" ht="12.75">
      <c r="A155" s="96"/>
      <c r="B155" s="34"/>
      <c r="C155" s="34"/>
      <c r="D155" s="34"/>
      <c r="E155" s="34"/>
      <c r="F155" s="34"/>
      <c r="G155" s="104"/>
      <c r="H155" s="3"/>
      <c r="I155" s="32"/>
      <c r="J155" s="33"/>
    </row>
    <row r="156" spans="1:10" s="5" customFormat="1" ht="12.75">
      <c r="A156" s="96"/>
      <c r="B156" s="34"/>
      <c r="C156" s="34"/>
      <c r="D156" s="34"/>
      <c r="E156" s="34"/>
      <c r="F156" s="34"/>
      <c r="G156" s="104"/>
      <c r="H156" s="3"/>
      <c r="I156" s="32"/>
      <c r="J156" s="33"/>
    </row>
    <row r="157" spans="1:10" s="5" customFormat="1" ht="12.75">
      <c r="A157" s="96"/>
      <c r="B157" s="34"/>
      <c r="C157" s="34"/>
      <c r="D157" s="34"/>
      <c r="E157" s="34"/>
      <c r="F157" s="34"/>
      <c r="G157" s="104"/>
      <c r="H157" s="3"/>
      <c r="I157" s="32"/>
      <c r="J157" s="33"/>
    </row>
    <row r="158" spans="1:10" s="5" customFormat="1" ht="12.75">
      <c r="A158" s="96"/>
      <c r="B158" s="34"/>
      <c r="C158" s="34"/>
      <c r="D158" s="34"/>
      <c r="E158" s="34"/>
      <c r="F158" s="34"/>
      <c r="G158" s="104"/>
      <c r="H158" s="3"/>
      <c r="I158" s="32"/>
      <c r="J158" s="33"/>
    </row>
    <row r="159" spans="1:10" s="5" customFormat="1" ht="12.75">
      <c r="A159" s="96"/>
      <c r="B159" s="34"/>
      <c r="C159" s="34"/>
      <c r="D159" s="34"/>
      <c r="E159" s="34"/>
      <c r="F159" s="34"/>
      <c r="G159" s="104"/>
      <c r="H159" s="3"/>
      <c r="I159" s="32"/>
      <c r="J159" s="33"/>
    </row>
    <row r="160" spans="1:10" s="5" customFormat="1" ht="12.75">
      <c r="A160" s="96"/>
      <c r="B160" s="34"/>
      <c r="C160" s="34"/>
      <c r="D160" s="34"/>
      <c r="E160" s="34"/>
      <c r="F160" s="34"/>
      <c r="G160" s="104"/>
      <c r="H160" s="3"/>
      <c r="I160" s="32"/>
      <c r="J160" s="33"/>
    </row>
    <row r="161" spans="1:10" s="5" customFormat="1" ht="12.75">
      <c r="A161" s="96"/>
      <c r="B161" s="34"/>
      <c r="C161" s="34"/>
      <c r="D161" s="34"/>
      <c r="E161" s="34"/>
      <c r="F161" s="34"/>
      <c r="G161" s="104"/>
      <c r="H161" s="3"/>
      <c r="I161" s="32"/>
      <c r="J161" s="33"/>
    </row>
    <row r="162" spans="1:10" s="5" customFormat="1" ht="12.75">
      <c r="A162" s="96"/>
      <c r="B162" s="34"/>
      <c r="C162" s="34"/>
      <c r="D162" s="34"/>
      <c r="E162" s="34"/>
      <c r="F162" s="34"/>
      <c r="G162" s="104"/>
      <c r="H162" s="3"/>
      <c r="I162" s="32"/>
      <c r="J162" s="33"/>
    </row>
    <row r="163" spans="1:10" s="5" customFormat="1" ht="12.75">
      <c r="A163" s="96"/>
      <c r="B163" s="34"/>
      <c r="C163" s="34"/>
      <c r="D163" s="34"/>
      <c r="E163" s="34"/>
      <c r="F163" s="34"/>
      <c r="G163" s="104"/>
      <c r="H163" s="3"/>
      <c r="I163" s="32"/>
      <c r="J163" s="33"/>
    </row>
    <row r="164" spans="1:10" s="5" customFormat="1" ht="12.75">
      <c r="A164" s="96"/>
      <c r="B164" s="34"/>
      <c r="C164" s="34"/>
      <c r="D164" s="34"/>
      <c r="E164" s="34"/>
      <c r="F164" s="34"/>
      <c r="G164" s="104"/>
      <c r="I164" s="32"/>
      <c r="J164" s="33"/>
    </row>
    <row r="165" spans="1:10" s="5" customFormat="1" ht="12.75">
      <c r="A165" s="96"/>
      <c r="B165" s="34"/>
      <c r="C165" s="34"/>
      <c r="D165" s="34"/>
      <c r="E165" s="34"/>
      <c r="F165" s="34"/>
      <c r="G165" s="104"/>
      <c r="I165" s="32"/>
      <c r="J165" s="33"/>
    </row>
    <row r="166" spans="1:10" s="5" customFormat="1" ht="12.75">
      <c r="A166" s="96"/>
      <c r="B166" s="34"/>
      <c r="C166" s="34"/>
      <c r="D166" s="34"/>
      <c r="E166" s="34"/>
      <c r="F166" s="34"/>
      <c r="G166" s="104"/>
      <c r="I166" s="32"/>
      <c r="J166" s="33"/>
    </row>
    <row r="167" spans="1:10" s="5" customFormat="1" ht="12.75">
      <c r="A167" s="96"/>
      <c r="B167" s="34"/>
      <c r="C167" s="34"/>
      <c r="D167" s="34"/>
      <c r="E167" s="34"/>
      <c r="F167" s="34"/>
      <c r="G167" s="104"/>
      <c r="I167" s="32"/>
      <c r="J167" s="33"/>
    </row>
    <row r="168" spans="1:10" s="5" customFormat="1" ht="12.75">
      <c r="A168" s="96"/>
      <c r="B168" s="34"/>
      <c r="C168" s="34"/>
      <c r="D168" s="34"/>
      <c r="E168" s="34"/>
      <c r="F168" s="34"/>
      <c r="G168" s="104"/>
      <c r="I168" s="32"/>
      <c r="J168" s="33"/>
    </row>
    <row r="169" spans="1:10" s="5" customFormat="1" ht="12.75">
      <c r="A169" s="96"/>
      <c r="B169" s="34"/>
      <c r="C169" s="34"/>
      <c r="D169" s="34"/>
      <c r="E169" s="34"/>
      <c r="F169" s="34"/>
      <c r="G169" s="104"/>
      <c r="I169" s="32"/>
      <c r="J169" s="33"/>
    </row>
    <row r="170" spans="1:10" s="5" customFormat="1" ht="12.75">
      <c r="A170" s="96"/>
      <c r="B170" s="34"/>
      <c r="C170" s="34"/>
      <c r="D170" s="34"/>
      <c r="E170" s="34"/>
      <c r="F170" s="34"/>
      <c r="G170" s="104"/>
      <c r="I170" s="32"/>
      <c r="J170" s="33"/>
    </row>
    <row r="171" spans="1:10" s="5" customFormat="1" ht="12.75">
      <c r="A171" s="96"/>
      <c r="B171" s="34"/>
      <c r="C171" s="34"/>
      <c r="D171" s="34"/>
      <c r="E171" s="34"/>
      <c r="F171" s="34"/>
      <c r="G171" s="104"/>
      <c r="I171" s="32"/>
      <c r="J171" s="33"/>
    </row>
    <row r="172" spans="1:10" s="5" customFormat="1" ht="12.75">
      <c r="A172" s="96"/>
      <c r="B172" s="34"/>
      <c r="C172" s="34"/>
      <c r="D172" s="34"/>
      <c r="E172" s="34"/>
      <c r="F172" s="34"/>
      <c r="G172" s="104"/>
      <c r="I172" s="32"/>
      <c r="J172" s="33"/>
    </row>
    <row r="173" spans="1:10" s="5" customFormat="1" ht="12.75">
      <c r="A173" s="96"/>
      <c r="B173" s="34"/>
      <c r="C173" s="34"/>
      <c r="D173" s="34"/>
      <c r="E173" s="34"/>
      <c r="F173" s="34"/>
      <c r="G173" s="104"/>
      <c r="I173" s="32"/>
      <c r="J173" s="33"/>
    </row>
    <row r="174" spans="1:10" s="5" customFormat="1" ht="12.75">
      <c r="A174" s="96"/>
      <c r="B174" s="34"/>
      <c r="C174" s="34"/>
      <c r="D174" s="34"/>
      <c r="E174" s="34"/>
      <c r="F174" s="34"/>
      <c r="G174" s="104"/>
      <c r="I174" s="32"/>
      <c r="J174" s="33"/>
    </row>
    <row r="175" spans="1:10" s="5" customFormat="1" ht="12.75">
      <c r="A175" s="96"/>
      <c r="B175" s="34"/>
      <c r="C175" s="34"/>
      <c r="D175" s="34"/>
      <c r="E175" s="34"/>
      <c r="F175" s="34"/>
      <c r="G175" s="104"/>
      <c r="I175" s="32"/>
      <c r="J175" s="33"/>
    </row>
    <row r="176" spans="1:10" s="5" customFormat="1" ht="12.75">
      <c r="A176" s="96"/>
      <c r="B176" s="34"/>
      <c r="C176" s="34"/>
      <c r="D176" s="34"/>
      <c r="E176" s="34"/>
      <c r="F176" s="34"/>
      <c r="G176" s="104"/>
      <c r="I176" s="32"/>
      <c r="J176" s="33"/>
    </row>
    <row r="177" spans="1:10" s="5" customFormat="1" ht="12.75">
      <c r="A177" s="96"/>
      <c r="B177" s="34"/>
      <c r="C177" s="34"/>
      <c r="D177" s="34"/>
      <c r="E177" s="34"/>
      <c r="F177" s="34"/>
      <c r="G177" s="104"/>
      <c r="I177" s="32"/>
      <c r="J177" s="33"/>
    </row>
    <row r="178" spans="1:10" s="5" customFormat="1" ht="12.75">
      <c r="A178" s="96"/>
      <c r="B178" s="34"/>
      <c r="C178" s="34"/>
      <c r="D178" s="34"/>
      <c r="E178" s="34"/>
      <c r="F178" s="34"/>
      <c r="G178" s="104"/>
      <c r="I178" s="32"/>
      <c r="J178" s="33"/>
    </row>
    <row r="179" spans="1:10" s="5" customFormat="1" ht="12.75">
      <c r="A179" s="96"/>
      <c r="B179" s="34"/>
      <c r="C179" s="34"/>
      <c r="D179" s="34"/>
      <c r="E179" s="34"/>
      <c r="F179" s="34"/>
      <c r="G179" s="104"/>
      <c r="I179" s="32"/>
      <c r="J179" s="33"/>
    </row>
    <row r="180" spans="1:10" s="5" customFormat="1" ht="12.75">
      <c r="A180" s="96"/>
      <c r="B180" s="34"/>
      <c r="C180" s="34"/>
      <c r="D180" s="34"/>
      <c r="E180" s="34"/>
      <c r="F180" s="34"/>
      <c r="G180" s="104"/>
      <c r="I180" s="32"/>
      <c r="J180" s="33"/>
    </row>
    <row r="181" spans="1:10" s="5" customFormat="1" ht="12.75">
      <c r="A181" s="96"/>
      <c r="B181" s="34"/>
      <c r="C181" s="34"/>
      <c r="D181" s="34"/>
      <c r="E181" s="34"/>
      <c r="F181" s="34"/>
      <c r="G181" s="104"/>
      <c r="I181" s="32"/>
      <c r="J181" s="33"/>
    </row>
    <row r="182" spans="1:10" s="5" customFormat="1" ht="12.75">
      <c r="A182" s="96"/>
      <c r="B182" s="34"/>
      <c r="C182" s="34"/>
      <c r="D182" s="34"/>
      <c r="E182" s="34"/>
      <c r="F182" s="34"/>
      <c r="G182" s="104"/>
      <c r="I182" s="32"/>
      <c r="J182" s="33"/>
    </row>
    <row r="183" spans="1:10" s="5" customFormat="1" ht="12.75">
      <c r="A183" s="96"/>
      <c r="B183" s="34"/>
      <c r="C183" s="34"/>
      <c r="D183" s="34"/>
      <c r="E183" s="34"/>
      <c r="F183" s="34"/>
      <c r="G183" s="104"/>
      <c r="I183" s="32"/>
      <c r="J183" s="33"/>
    </row>
    <row r="184" spans="1:10" s="5" customFormat="1" ht="12.75">
      <c r="A184" s="96"/>
      <c r="B184" s="34"/>
      <c r="C184" s="34"/>
      <c r="D184" s="34"/>
      <c r="E184" s="34"/>
      <c r="F184" s="34"/>
      <c r="G184" s="104"/>
      <c r="I184" s="32"/>
      <c r="J184" s="33"/>
    </row>
    <row r="185" spans="1:10" s="5" customFormat="1" ht="12.75">
      <c r="A185" s="96"/>
      <c r="B185" s="34"/>
      <c r="C185" s="34"/>
      <c r="D185" s="34"/>
      <c r="E185" s="34"/>
      <c r="F185" s="34"/>
      <c r="G185" s="104"/>
      <c r="I185" s="32"/>
      <c r="J185" s="33"/>
    </row>
    <row r="186" spans="1:10" s="5" customFormat="1" ht="12.75">
      <c r="A186" s="96"/>
      <c r="B186" s="34"/>
      <c r="C186" s="34"/>
      <c r="D186" s="34"/>
      <c r="E186" s="34"/>
      <c r="F186" s="34"/>
      <c r="G186" s="104"/>
      <c r="I186" s="32"/>
      <c r="J186" s="33"/>
    </row>
    <row r="187" spans="1:10" s="5" customFormat="1" ht="12.75">
      <c r="A187" s="96"/>
      <c r="B187" s="34"/>
      <c r="C187" s="34"/>
      <c r="D187" s="34"/>
      <c r="E187" s="34"/>
      <c r="F187" s="34"/>
      <c r="G187" s="104"/>
      <c r="I187" s="32"/>
      <c r="J187" s="33"/>
    </row>
    <row r="188" spans="1:10" s="5" customFormat="1" ht="12.75">
      <c r="A188" s="96"/>
      <c r="B188" s="34"/>
      <c r="C188" s="34"/>
      <c r="D188" s="34"/>
      <c r="E188" s="34"/>
      <c r="F188" s="34"/>
      <c r="G188" s="104"/>
      <c r="I188" s="32"/>
      <c r="J188" s="33"/>
    </row>
    <row r="189" spans="1:10" s="5" customFormat="1" ht="12.75">
      <c r="A189" s="96"/>
      <c r="B189" s="34"/>
      <c r="C189" s="34"/>
      <c r="D189" s="34"/>
      <c r="E189" s="34"/>
      <c r="F189" s="34"/>
      <c r="G189" s="104"/>
      <c r="I189" s="32"/>
      <c r="J189" s="33"/>
    </row>
    <row r="190" spans="1:10" s="5" customFormat="1" ht="12.75">
      <c r="A190" s="96"/>
      <c r="B190" s="34"/>
      <c r="C190" s="34"/>
      <c r="D190" s="34"/>
      <c r="E190" s="34"/>
      <c r="F190" s="34"/>
      <c r="G190" s="104"/>
      <c r="I190" s="32"/>
      <c r="J190" s="33"/>
    </row>
    <row r="191" spans="1:10" s="5" customFormat="1" ht="12.75">
      <c r="A191" s="96"/>
      <c r="B191" s="34"/>
      <c r="C191" s="34"/>
      <c r="D191" s="34"/>
      <c r="E191" s="34"/>
      <c r="F191" s="34"/>
      <c r="G191" s="104"/>
      <c r="I191" s="32"/>
      <c r="J191" s="33"/>
    </row>
    <row r="192" spans="1:10" s="5" customFormat="1" ht="12.75">
      <c r="A192" s="96"/>
      <c r="B192" s="96"/>
      <c r="C192" s="96"/>
      <c r="D192" s="96"/>
      <c r="E192" s="96"/>
      <c r="F192" s="96"/>
      <c r="G192" s="120"/>
      <c r="I192" s="32"/>
      <c r="J192" s="33"/>
    </row>
    <row r="193" spans="1:10" s="5" customFormat="1" ht="12.75">
      <c r="A193" s="96"/>
      <c r="B193" s="96"/>
      <c r="C193" s="96"/>
      <c r="D193" s="96"/>
      <c r="E193" s="96"/>
      <c r="F193" s="96"/>
      <c r="G193" s="120"/>
      <c r="I193" s="32"/>
      <c r="J193" s="33"/>
    </row>
    <row r="194" spans="1:10" s="5" customFormat="1" ht="12.75">
      <c r="A194" s="96"/>
      <c r="B194" s="96"/>
      <c r="C194" s="96"/>
      <c r="D194" s="96"/>
      <c r="E194" s="96"/>
      <c r="F194" s="96"/>
      <c r="G194" s="120"/>
      <c r="I194" s="32"/>
      <c r="J194" s="3"/>
    </row>
    <row r="195" spans="1:10" s="5" customFormat="1" ht="12.75">
      <c r="A195" s="96"/>
      <c r="B195" s="1"/>
      <c r="C195" s="1"/>
      <c r="D195" s="1"/>
      <c r="E195" s="1"/>
      <c r="F195" s="1"/>
      <c r="G195" s="2"/>
      <c r="I195" s="32"/>
      <c r="J195" s="3"/>
    </row>
    <row r="196" spans="1:10" s="5" customFormat="1" ht="12.75">
      <c r="A196" s="96"/>
      <c r="B196" s="1"/>
      <c r="C196" s="1"/>
      <c r="D196" s="1"/>
      <c r="E196" s="1"/>
      <c r="F196" s="1"/>
      <c r="G196" s="2"/>
      <c r="I196" s="32"/>
      <c r="J196" s="3"/>
    </row>
    <row r="197" spans="1:10" s="5" customFormat="1" ht="12.75">
      <c r="A197" s="96"/>
      <c r="B197" s="1"/>
      <c r="C197" s="1"/>
      <c r="D197" s="1"/>
      <c r="E197" s="1"/>
      <c r="F197" s="1"/>
      <c r="G197" s="2"/>
      <c r="I197" s="32"/>
      <c r="J197" s="3"/>
    </row>
    <row r="198" spans="1:10" s="5" customFormat="1" ht="12.75">
      <c r="A198" s="96"/>
      <c r="B198" s="1"/>
      <c r="C198" s="1"/>
      <c r="D198" s="1"/>
      <c r="E198" s="1"/>
      <c r="F198" s="1"/>
      <c r="G198" s="2"/>
      <c r="I198" s="32"/>
      <c r="J198" s="3"/>
    </row>
    <row r="199" spans="1:10" s="5" customFormat="1" ht="12.75">
      <c r="A199" s="96"/>
      <c r="B199" s="1"/>
      <c r="C199" s="1"/>
      <c r="D199" s="1"/>
      <c r="E199" s="1"/>
      <c r="F199" s="1"/>
      <c r="G199" s="2"/>
      <c r="I199" s="32"/>
      <c r="J199" s="3"/>
    </row>
    <row r="200" spans="1:10" s="5" customFormat="1" ht="12.75">
      <c r="A200" s="96"/>
      <c r="B200" s="1"/>
      <c r="C200" s="1"/>
      <c r="D200" s="1"/>
      <c r="E200" s="1"/>
      <c r="F200" s="1"/>
      <c r="G200" s="2"/>
      <c r="I200" s="32"/>
      <c r="J200" s="3"/>
    </row>
    <row r="201" spans="1:10" s="5" customFormat="1" ht="12.75">
      <c r="A201" s="96"/>
      <c r="B201" s="1"/>
      <c r="C201" s="1"/>
      <c r="D201" s="1"/>
      <c r="E201" s="1"/>
      <c r="F201" s="1"/>
      <c r="G201" s="2"/>
      <c r="I201" s="32"/>
      <c r="J201" s="3"/>
    </row>
    <row r="202" spans="1:10" s="5" customFormat="1" ht="12.75">
      <c r="A202" s="96"/>
      <c r="B202" s="1"/>
      <c r="C202" s="1"/>
      <c r="D202" s="1"/>
      <c r="E202" s="1"/>
      <c r="F202" s="1"/>
      <c r="G202" s="2"/>
      <c r="I202" s="32"/>
      <c r="J202" s="3"/>
    </row>
    <row r="203" spans="1:10" s="5" customFormat="1" ht="12.75">
      <c r="A203" s="96"/>
      <c r="B203" s="1"/>
      <c r="C203" s="1"/>
      <c r="D203" s="1"/>
      <c r="E203" s="1"/>
      <c r="F203" s="1"/>
      <c r="G203" s="2"/>
      <c r="I203" s="32"/>
      <c r="J203" s="3"/>
    </row>
    <row r="204" spans="1:10" s="5" customFormat="1" ht="12.75">
      <c r="A204" s="96"/>
      <c r="B204" s="1"/>
      <c r="C204" s="1"/>
      <c r="D204" s="1"/>
      <c r="E204" s="1"/>
      <c r="F204" s="1"/>
      <c r="G204" s="2"/>
      <c r="I204" s="32"/>
      <c r="J204" s="3"/>
    </row>
    <row r="205" spans="1:10" s="5" customFormat="1" ht="12.75">
      <c r="A205" s="96"/>
      <c r="B205" s="1"/>
      <c r="C205" s="1"/>
      <c r="D205" s="1"/>
      <c r="E205" s="1"/>
      <c r="F205" s="1"/>
      <c r="G205" s="2"/>
      <c r="I205" s="32"/>
      <c r="J205" s="3"/>
    </row>
    <row r="206" spans="1:10" s="5" customFormat="1" ht="12.75">
      <c r="A206" s="96"/>
      <c r="B206" s="1"/>
      <c r="C206" s="1"/>
      <c r="D206" s="1"/>
      <c r="E206" s="1"/>
      <c r="F206" s="1"/>
      <c r="G206" s="2"/>
      <c r="I206" s="32"/>
      <c r="J206" s="3"/>
    </row>
    <row r="207" spans="1:10" s="5" customFormat="1" ht="12.75">
      <c r="A207" s="96"/>
      <c r="B207" s="1"/>
      <c r="C207" s="1"/>
      <c r="D207" s="1"/>
      <c r="E207" s="1"/>
      <c r="F207" s="1"/>
      <c r="G207" s="2"/>
      <c r="I207" s="32"/>
      <c r="J207" s="3"/>
    </row>
    <row r="208" spans="1:10" s="5" customFormat="1" ht="12.75">
      <c r="A208" s="96"/>
      <c r="B208" s="1"/>
      <c r="C208" s="1"/>
      <c r="D208" s="1"/>
      <c r="E208" s="1"/>
      <c r="F208" s="1"/>
      <c r="G208" s="2"/>
      <c r="I208" s="32"/>
      <c r="J208" s="3"/>
    </row>
    <row r="209" spans="1:10" s="5" customFormat="1" ht="12.75">
      <c r="A209" s="96"/>
      <c r="B209" s="1"/>
      <c r="C209" s="1"/>
      <c r="D209" s="1"/>
      <c r="E209" s="1"/>
      <c r="F209" s="1"/>
      <c r="G209" s="2"/>
      <c r="I209" s="32"/>
      <c r="J209" s="3"/>
    </row>
    <row r="210" spans="1:10" s="5" customFormat="1" ht="12.75">
      <c r="A210" s="96"/>
      <c r="B210" s="1"/>
      <c r="C210" s="1"/>
      <c r="D210" s="1"/>
      <c r="E210" s="1"/>
      <c r="F210" s="1"/>
      <c r="G210" s="2"/>
      <c r="I210" s="32"/>
      <c r="J210" s="3"/>
    </row>
    <row r="211" spans="1:9" ht="12.75">
      <c r="A211" s="96"/>
      <c r="I211" s="32"/>
    </row>
    <row r="212" spans="1:9" ht="12.75">
      <c r="A212" s="96"/>
      <c r="I212" s="32"/>
    </row>
    <row r="213" ht="12.75">
      <c r="I213" s="32"/>
    </row>
    <row r="214" ht="12.75">
      <c r="I214" s="32"/>
    </row>
    <row r="215" ht="12.75">
      <c r="I215" s="32"/>
    </row>
  </sheetData>
  <sheetProtection selectLockedCells="1" selectUnlockedCells="1"/>
  <mergeCells count="13">
    <mergeCell ref="C2:E2"/>
    <mergeCell ref="F2:F3"/>
    <mergeCell ref="G2:G3"/>
    <mergeCell ref="C3:E3"/>
    <mergeCell ref="C4:E4"/>
    <mergeCell ref="B5:G5"/>
    <mergeCell ref="B6:G6"/>
    <mergeCell ref="B8:G8"/>
    <mergeCell ref="B9:G9"/>
    <mergeCell ref="B111:G111"/>
    <mergeCell ref="B119:G119"/>
    <mergeCell ref="B138:G138"/>
    <mergeCell ref="B139:G139"/>
  </mergeCells>
  <printOptions/>
  <pageMargins left="0.75" right="0.75" top="1" bottom="1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1"/>
  <sheetViews>
    <sheetView workbookViewId="0" topLeftCell="A1">
      <selection activeCell="B3" sqref="B3"/>
    </sheetView>
  </sheetViews>
  <sheetFormatPr defaultColWidth="9.140625" defaultRowHeight="12.75"/>
  <cols>
    <col min="1" max="16384" width="8.7109375" style="1" customWidth="1"/>
  </cols>
  <sheetData>
    <row r="4" ht="12.75">
      <c r="G4" s="121"/>
    </row>
    <row r="5" ht="12.75">
      <c r="B5" s="122"/>
    </row>
    <row r="6" ht="12.75">
      <c r="B6" s="123"/>
    </row>
    <row r="7" ht="12.75">
      <c r="B7" s="124"/>
    </row>
    <row r="8" ht="12.75">
      <c r="B8" s="125"/>
    </row>
    <row r="9" ht="12.75">
      <c r="B9" s="124"/>
    </row>
    <row r="10" ht="12.75">
      <c r="B10" s="126"/>
    </row>
    <row r="11" ht="12.75">
      <c r="B11" s="124"/>
    </row>
    <row r="12" ht="12.75">
      <c r="B12" s="124"/>
    </row>
    <row r="13" ht="12.75">
      <c r="B13" s="124"/>
    </row>
    <row r="14" ht="12.75">
      <c r="B14" s="125"/>
    </row>
    <row r="15" ht="12.75">
      <c r="B15" s="124"/>
    </row>
    <row r="16" ht="12.75">
      <c r="B16" s="124"/>
    </row>
    <row r="17" ht="12.75">
      <c r="B17" s="125"/>
    </row>
    <row r="21" ht="12.75">
      <c r="B21" s="124"/>
    </row>
    <row r="23" s="124" customFormat="1" ht="12.75"/>
    <row r="24" s="124" customFormat="1" ht="12.75"/>
    <row r="25" s="124" customFormat="1" ht="12.75"/>
    <row r="26" s="125" customFormat="1" ht="12.75"/>
    <row r="27" s="125" customFormat="1" ht="12.7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2016-04-08T09:05:18Z</cp:lastPrinted>
  <dcterms:created xsi:type="dcterms:W3CDTF">2015-01-12T06:18:51Z</dcterms:created>
  <dcterms:modified xsi:type="dcterms:W3CDTF">2016-10-28T08:31:51Z</dcterms:modified>
  <cp:category/>
  <cp:version/>
  <cp:contentType/>
  <cp:contentStatus/>
  <cp:revision>43</cp:revision>
</cp:coreProperties>
</file>