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<sst xmlns="http://schemas.openxmlformats.org/spreadsheetml/2006/main" count="315" uniqueCount="170">
  <si>
    <t>Ник</t>
  </si>
  <si>
    <t>ЗАКАЗ</t>
  </si>
  <si>
    <t>ЦЕНА</t>
  </si>
  <si>
    <t>КОЛ.</t>
  </si>
  <si>
    <t>ИТОГО</t>
  </si>
  <si>
    <t>Julia_D</t>
  </si>
  <si>
    <t>Утолщитель ногтевой пластины "Богема" 16 мл. 1шт</t>
  </si>
  <si>
    <t>-Быстрый укрепитель ногтей "Богема" с бриллиантовой пудрой 16мл. 1шт</t>
  </si>
  <si>
    <t>-Карандаш капиллярный «BEAUTY TRIUMPH» LUXURI (в блистере) натуральный удалитель кутикулы с маслом лимона и витаминами. 1шт</t>
  </si>
  <si>
    <t>1) Карандаш капиллярный «BEAUTY TRIUMPH» натуральный удалитель кутикулы с маслом лимона и витаминами. ХИТ ПРОДАЖ! 98,00 - 6 шт. (на замену за 109 руб.)</t>
  </si>
  <si>
    <t>2) Пилка 2-х сторонняя "MERTZ-964" 32,25 - 2 шт. (на замену "Богема" 38,25)</t>
  </si>
  <si>
    <t>3) «Мыло натуральное с лечебной грязью Сакского озера для ПРОБЛЕМНОЙ КОЖИ» 78 - 2 шт.</t>
  </si>
  <si>
    <t>4) «Мыло натуральное с лечебной грязью Сакского озера АНТИЦЕЛЛЮЛИТНОЕ» 78 - 2 шт.</t>
  </si>
  <si>
    <t>5) «Мыло натуральное ОВСЯНЫЕ ХЛОПЬЯ И ВАНИЛЬ» 70 - 1 шт.</t>
  </si>
  <si>
    <t>6) «Мыло натуральное ВИННОЕ» 73 - 1 шт</t>
  </si>
  <si>
    <t>tat-rus</t>
  </si>
  <si>
    <t>Карандаш капиллярный «BEAUTY TRIUMPH» натуральный удалитель кутикулы с маслом лимона и витаминами. ХИТ ПРОДАЖ!   98,00</t>
  </si>
  <si>
    <t>Ароматерапевтическое средство «Антистресс»    80,00</t>
  </si>
  <si>
    <t>«Мыло натуральное  с лечебной грязью  Сакского озера для ПРОБЛЕМНОЙ КОЖИ»   78</t>
  </si>
  <si>
    <t>Аннетта</t>
  </si>
  <si>
    <t>Пилка хрустальная 2-х сторонняя 9.0 см. "Триумф Красоты" 48,50 2 шт</t>
  </si>
  <si>
    <t>Пилка хрустальная 2-х сторонняя 9.0 см. "Триумф Красоты" 48,50 - 1 шт.</t>
  </si>
  <si>
    <t>«Мыло натуральное с лечебной грязью Сакского озера для ПРОБЛЕМНОЙ КОЖИ» 78</t>
  </si>
  <si>
    <t>Карандаш капиллярный «BEAUTY TRIUMPH» натуральный удалитель кутикулы с маслом лимона и витаминами. ХИТ ПРОДАЖ! 98,00 2штуки</t>
  </si>
  <si>
    <t>Владлена70</t>
  </si>
  <si>
    <t>Пилка 2-х сторонняя "Блеск для ваших ногтей  "Богема"   38,25 - 2 шт.</t>
  </si>
  <si>
    <t>Быстр.укреп.цветной "Розовый" с брилл.пудрой 6мл.   66,00</t>
  </si>
  <si>
    <t>Быстрый укрепитель ногтей "Богема" с бриллиантовой пудрой 6мл.   66,00</t>
  </si>
  <si>
    <t>Карандаш капиллярный «BEAUTY TRIUMPH» натуральный удалитель кутикулы с маслом лимона и витаминами.    98,00 - 3 шт.</t>
  </si>
  <si>
    <t>*Есения*</t>
  </si>
  <si>
    <t>1. "Кристалл-ДеоНат" чистый, цельный, 60 гр. 195р</t>
  </si>
  <si>
    <t>2.Пилка хрустальная 2-х сторонняя 19,5 см. "Триумф Красоты"137.74р</t>
  </si>
  <si>
    <t>3.«Мыло натуральное КОРИЦА И ЛИМОН» - 70р</t>
  </si>
  <si>
    <t xml:space="preserve">4.«Мыло натуральное с лечебной грязью Сакского озера для НОРМАЛЬНОЙ И ЖИРНОЙ КОЖИ» - 78р </t>
  </si>
  <si>
    <t>Асцелла</t>
  </si>
  <si>
    <t>1) Карандаш капиллярный «BEAUTY TRIUMPH» натуральный удалитель кутикулы с маслом лимона и витаминами. ХИТ ПРОДАЖ! 98,00 – 2шт</t>
  </si>
  <si>
    <t xml:space="preserve">2) Пилка хрустальная 2-х сторонняя 9.0 см. "Триумф Красоты" 48,50 </t>
  </si>
  <si>
    <t>olga6164</t>
  </si>
  <si>
    <t>2) Пилка хрустальная 2-х сторонняя 9.0 см. "Триумф Красоты" 48,50 - 1 шт.</t>
  </si>
  <si>
    <t>Тасюля</t>
  </si>
  <si>
    <t>Карандаш капиллярный «BEAUTY TRIUMPH» натуральный удалитель кутикулы с маслом лимона и витаминами. ХИТ ПРОДАЖ! 98,00 - 2 шт</t>
  </si>
  <si>
    <t>*Sakura*</t>
  </si>
  <si>
    <t>1.Альгинатная маска для лица, 150 мл/50 гр ДЛЯ КОЖИ ВОКРУГ ГЛАЗ 146.25</t>
  </si>
  <si>
    <t>3. Маска для век. 50 мл/65 грПАЙ ФРЕШ 90р</t>
  </si>
  <si>
    <t>4. БЛЭК ФРЕШ 90р</t>
  </si>
  <si>
    <t>5.ПЕНКА НЕРОЛИ-ЖАСМИН 143.2</t>
  </si>
  <si>
    <t>6.СУФЛЕ ДЕЛИКАТНОЕ 90,00 руб.</t>
  </si>
  <si>
    <t>1. Гидролат ДАМАССКОЙ РОЗЫ 84,38 руб.</t>
  </si>
  <si>
    <t>2. гель скраб для рук СМУЗИ ШОКОЛАДНЫЙ 112,50 руб.</t>
  </si>
  <si>
    <t>3.крем-молочко для рук ШОКОЛАДНОЕ 112,50 руб.</t>
  </si>
  <si>
    <t>Пилка хрустальная 2-х сторонняя 9.0 см. "Богема" 69.00</t>
  </si>
  <si>
    <t>Крем-пилинг для умывания, 140 гр ГОЛУБАЯ НУГА 112.5</t>
  </si>
  <si>
    <t>juli_losk</t>
  </si>
  <si>
    <t>Маска для лица, 50 мл/65 гр ВИТАМИННЫЙ ФРЕШ 90,00 руб.</t>
  </si>
  <si>
    <t>Маска для век. 50 мл/65 гр ПАЙ ФРЕШ 90,00 руб.</t>
  </si>
  <si>
    <t>Ashlen</t>
  </si>
  <si>
    <t>ФРАНЦУЗСКИЙ ПАРАДОКС</t>
  </si>
  <si>
    <t>ШЕЙК ЖАСМИН</t>
  </si>
  <si>
    <t>ЩЕРБЕТ МАРАКАНСКИЙ</t>
  </si>
  <si>
    <t>«Мыло натуральное МОЖЖЕВЕЛЬНИК»</t>
  </si>
  <si>
    <t>1) Карандаш капиллярный «BEAUTY TRIUMPH» натуральный удалитель кутикулы с маслом лимона и витаминами.</t>
  </si>
  <si>
    <t>Немк@</t>
  </si>
  <si>
    <t>мими81</t>
  </si>
  <si>
    <t>Пилка хрустальная 2-х сторонняя 9.0 см. "Богема" 69,00</t>
  </si>
  <si>
    <t>Альгинатная маска для лица, 150 мл/50 гр ОМОЛАЖИВАЮЩАЯ КАКАО 146,25 руб.</t>
  </si>
  <si>
    <t>Утолщитель ногтевой пластины "Богема" 6 мл. 66,00</t>
  </si>
  <si>
    <t>Карандаш капиллярный «BEAUTY TRIUMPH» натуральный удалитель кутикулы с маслом лимона и витаминами. ХИТ ПРОДАЖ! 98,00</t>
  </si>
  <si>
    <t>Растительно-минеральная смесь для ванн/для рук и ногтей, 150 гр КОКТЕЙЛЬ МОЛОЧНЫЙ 73,13 руб.</t>
  </si>
  <si>
    <t>Ароматические свечи на соевом воске с эфирными маслами Прованские травы 000000679 стакан 90 гр 145 р.</t>
  </si>
  <si>
    <t>Бурлящие шары и маффины для ванны с увлажняющим миндальным маслом:</t>
  </si>
  <si>
    <t>Восточная сказка NEW 49 р. -1 шт.</t>
  </si>
  <si>
    <t>Вишневый поцелуй 49 - 1 шт.</t>
  </si>
  <si>
    <t>1. Карандаш капиллярный «BEAUTY TRIUMPH» натуральный удалитель кутикулы с маслом лимона и витаминами. ХИТ ПРОДАЖ! 98,00</t>
  </si>
  <si>
    <t>2.крем-скраб для ног СМУЗИ ВАНИЛЬНАЯ ЛАВАНДА 112,50 руб.</t>
  </si>
  <si>
    <t>3.СУФЛЕ ДЕЛИКАТНОЕ 90,00 руб.</t>
  </si>
  <si>
    <t>4.крем-молочко для ног ВАНИЛЬНАЯ ЛАВАНДА 112,50 руб.</t>
  </si>
  <si>
    <t>5.Растительно-минеральная смесь для ванн/для ног, 150 гр 0</t>
  </si>
  <si>
    <t>КОКТЕЙЛЬ ВАНИЛЬНАЯ ЛАВАНДА 61,88 руб.</t>
  </si>
  <si>
    <t>1.«Мыло натуральное МОЖЖЕВЕЛЬНИК»   73 - 1 шт</t>
  </si>
  <si>
    <t>2. «Мыло натуральное  с лечебной грязью  Сакского озера с ЭФФЕКТОМ  ЛИФТИНГА»   78 - 3 шт</t>
  </si>
  <si>
    <t>3. «Мыло натуральное  с лечебной грязью  Сакского озера для ПРОБЛЕМНОЙ КОЖИ»   78 - 1 шт</t>
  </si>
  <si>
    <t>4. Карандаш капиллярный «BEAUTY TRIUMPH» натуральный удалитель кутикулы с маслом лимона и витаминами. ХИТ ПРОДАЖ!   98,00 - 1 шт</t>
  </si>
  <si>
    <t>5. Бальзам-блеск для губ, 10 мл ПОМАДКА ШОКОЛАДНАЯ   56,25 руб. - 1шт</t>
  </si>
  <si>
    <t>6. Бальзам-блеск для губ, 10 мл ПОМАДКА АПЕЛЬСИНОВАЯ   56,25 руб. - 1 шт</t>
  </si>
  <si>
    <t>7. Гель-крем для душа, 250 мл ПЕНКА ЦИТРУС-МИКС   146,25 руб. - 1 шт</t>
  </si>
  <si>
    <t>8. Гель-крем для мытья волос, 280 мл МУСС БЕЛЫЙ ВИНОГРАД   146,25 руб. - 1 шт</t>
  </si>
  <si>
    <t>9. Гель-крем для мытья волос, 280 мл МУСС ЦИТРУСОВЫЙ   146,25 руб. - 1 шт</t>
  </si>
  <si>
    <t>10. Крем-пилинг для умывания, 140 гр СЛИВОЧНАЯ НУГА   112,50 руб. - 1 шт</t>
  </si>
  <si>
    <t>Панно4ка</t>
  </si>
  <si>
    <t>Рита</t>
  </si>
  <si>
    <t>коллагеновая</t>
  </si>
  <si>
    <t>Карандаш капиллярный «BEAUTY TRIUMPH» натуральный удалитель кутикулы с маслом лимона и витаминами. ХИТ ПРОДАЖ!   98,00 - 1 шт</t>
  </si>
  <si>
    <t>tanaka</t>
  </si>
  <si>
    <t>Карандаш капиллярный «BEAUTY TRIUMPH» натуральный удалитель кутикулы с маслом лимона и витаминами. ХИТ ПРОДАЖ! 98,00 </t>
  </si>
  <si>
    <t>2.Пилка хрустальная 2-х сторонняя 9.0 см. "Богема" 69,00 </t>
  </si>
  <si>
    <t>3.Пилка 2-х сторонняя "Блеск для ваших ногтей "Богема" 38,25 </t>
  </si>
  <si>
    <t>4.Мультивитамины для ногтей "Богема" 6 мл 66,00 </t>
  </si>
  <si>
    <t>5.Эликсир для ногтей 10 в 1 "Богема" 6 мл. 66,00</t>
  </si>
  <si>
    <t>на замену Карандаш капиллярный «BEAUTY TRIUMPH» LUXURI (в блистере) натуральный удалитель кутикулы с маслом лимона и витаминами. ХИТ ПРОДАЖ! 109,00 </t>
  </si>
  <si>
    <t>замена Пилка хрустальная 2-х сторонняя 9.0 см. "Триумф Красоты" 48,50 </t>
  </si>
  <si>
    <t>замена Пилка 2-х сторонняя "MERTZ-964" 32,25 </t>
  </si>
  <si>
    <t>Alida</t>
  </si>
  <si>
    <t>Гель-крем для душа ПЕНКА НЕРОЛИ-ЖАСМИН 146,25 руб. -- 1 шт. </t>
  </si>
  <si>
    <t>1.Пилка хрустальная 2-х сторонняя 9.0 см. "Триумф Красоты" 48,50 </t>
  </si>
  <si>
    <t>Пилка хрустальная 2-х сторонняя 9.0 см. "Богема" 69,00 </t>
  </si>
  <si>
    <t>2.Карандаш капиллярный «BEAUTY TRIUMPH» натуральный удалитель кутикулы с маслом лимона и витаминами. ХИТ ПРОДАЖ! 98,00 </t>
  </si>
  <si>
    <t>Карандаш капиллярный «BEAUTY TRIUMPH» LUXURI (в блистере) натуральный удалитель кутикулы с маслом лимона и витаминами. ХИТ ПРОДАЖ! 109,00</t>
  </si>
  <si>
    <t>Shustra</t>
  </si>
  <si>
    <t>1. Карандаш капиллярный «BEAUTY TRIUMPH» натуральный удалитель кутикулы с маслом лимона и витаминами. ХИТ ПРОДАЖ! 98,00 руб - 2 шт. </t>
  </si>
  <si>
    <t>Карандаш капиллярный «BEAUTY TRIUMPH» LUXURI (в блистере) натуральный удалитель кутикулы с маслом лимона и витаминами. ХИТ ПРОДАЖ! 109,00 - 2 шт. </t>
  </si>
  <si>
    <t>2.Пилка хрустальная 2-х сторонняя 9.0 см. "Триумф Красоты" 48,50 - 1 шт. </t>
  </si>
  <si>
    <t>Пилка хрустальная 2-х сторонняя 9.0 см. "Богема" 69,00 - 1 шт.</t>
  </si>
  <si>
    <t>Флориана</t>
  </si>
  <si>
    <t>Крем-сыворотка для лица, 50 мл   АНТИ АКНЕ 112,50 руб. </t>
  </si>
  <si>
    <t>Крем-пилинг для умывания, 140 гр ЗЕЛЕНАЯ НУГА  112,50 руб. </t>
  </si>
  <si>
    <t>Крем-скраб для тела, 300 гр   ЩЕРБЕТ ТАЙСКИЙ   140,63 руб. </t>
  </si>
  <si>
    <t>Гель-крем для душа, 250 мл   ПЕНКА ВИНОГРАД-КРИМ   146,25 руб. </t>
  </si>
  <si>
    <t>2.Крем-пилинг для умывания, 140 гр мятная 112.5</t>
  </si>
  <si>
    <t>2.«Мыло натуральное ШАЛФЕЙНОЕ» 73 </t>
  </si>
  <si>
    <t>3. «Мыло натуральное ЛАВАНДА» 73 </t>
  </si>
  <si>
    <t>4. «Мыло натуральное РОЗА» 73 </t>
  </si>
  <si>
    <t>5. «Мыло натуральное с лечебной грязью Сакского озера АНТИЦЕЛЛЮЛИТНОЕ» 78 </t>
  </si>
  <si>
    <t>6. Терка педикюрная лазерная 180,0 - 2шт. </t>
  </si>
  <si>
    <t>7. Пилка хрустальная 2-х сторонняя 13.5 см. "Богема" 110,25 </t>
  </si>
  <si>
    <t>Аульчанка</t>
  </si>
  <si>
    <t>1. Карандаш капиллярный «BEAUTY TRIUMPH» натуральный удалитель кутикулы с маслом лимона и витаминами. ХИТ ПРОДАЖ! 98,00 руб </t>
  </si>
  <si>
    <t>2. Терка педикюрная лазерная 180,0 </t>
  </si>
  <si>
    <t>3. Пилка хрустальная 2-х сторонняя 9 см. "Триумф красоты" 48,50 руб.</t>
  </si>
  <si>
    <t>Lussy</t>
  </si>
  <si>
    <t>Карандаш капиллярный «BEAUTY TRIUMPH» натуральный удалитель кутикулы с маслом лимона и витаминами. 98 руб. 1шт. </t>
  </si>
  <si>
    <t>-Пилка хрустальная 2-х сторонняя 9.0 см. "Богема" 69 руб. 1шт.</t>
  </si>
  <si>
    <t>Маруха</t>
  </si>
  <si>
    <t>АНТИ АКНЕ 112,50 руб</t>
  </si>
  <si>
    <t>Мыло натуральное с лечебной грязью Сакского озера с ЭФФЕКТОМ ЛИФТИНГА </t>
  </si>
  <si>
    <t>Мыло натуральное с лечебной грязью Сакского озера АНТИЦЕЛЛЮЛИТНОЕ </t>
  </si>
  <si>
    <t>Мыло натуральное винное </t>
  </si>
  <si>
    <t>Мыло натуральное шалфейное</t>
  </si>
  <si>
    <t>Натуральное масло кокоса NEW </t>
  </si>
  <si>
    <t>Масло для ногтей "Лимонная свежесть" (с эфирным маслом лимона) </t>
  </si>
  <si>
    <t>Карандаш капиллярный «BEAUTY TRIUMPH» LUXURI (в блистере) натуральный удалитель кутикулы с маслом лимона и витаминами. ХИТ ПРОДАЖ! </t>
  </si>
  <si>
    <t>Карандаш капиллярный «BEAUTY TRIUMPH» натуральный удалитель кутикулы с маслом лимона и витаминами. ХИТ ПРОДАЖ! </t>
  </si>
  <si>
    <t>Бальзам детский «Телохранитель» для отпугивания и устранения последствий укусов насекомых</t>
  </si>
  <si>
    <t>ТатьЯнаС</t>
  </si>
  <si>
    <t>1. Карандаш капиллярный «BEAUTY TRIUMPH» натуральный удалитель кутикулы с маслом лимона и витаминами. ХИТ ПРОДАЖ! 98,00 руб - 1 шт. </t>
  </si>
  <si>
    <t>Карандаш капиллярный «BEAUTY TRIUMPH» LUXURI (в блистере) натуральный удалитель кутикулы с маслом лимона и витаминами. ХИТ ПРОДАЖ! 109,00 - 1 шт. </t>
  </si>
  <si>
    <t>Мама Киры</t>
  </si>
  <si>
    <t>Терка педикюрная лазерная 180,0 - 2шт.</t>
  </si>
  <si>
    <t>Пилка хрустальная 2-х сторонняя  9.0 см. "Триумф Красоты"</t>
  </si>
  <si>
    <t>Маска для лица витаминный фрэш</t>
  </si>
  <si>
    <t>ОТ МОРЩИН БОТОКС-ЭФФЕКТ</t>
  </si>
  <si>
    <t>ШОКОЛАДНОЕ ОБЕРТОВАНИЕ АНТИЦЕЛЛЮЛИТНОЕ</t>
  </si>
  <si>
    <t>блеск-бальзам ПОМАДКА клубничная</t>
  </si>
  <si>
    <t>«Мыло натуральное  с лечебной грязью  Сакского озера с ЭФФЕКТОМ  ЛИФТИНГА»</t>
  </si>
  <si>
    <t>D@rya </t>
  </si>
  <si>
    <t>«Мыло натуральное РОЗА» 1 шт </t>
  </si>
  <si>
    <t>Карандаш капиллярный «BEAUTY TRIUMPH» натуральный удалитель кутикулы с маслом лимона и витаминами. ХИТ ПРОДАЖ! 2 шт </t>
  </si>
  <si>
    <t>Гидролат ЖЕНЬШЕНЬ</t>
  </si>
  <si>
    <t>Богема 9см пр-во Германия</t>
  </si>
  <si>
    <t>ботокс</t>
  </si>
  <si>
    <t>альгинатная суперувлажняющая маска</t>
  </si>
  <si>
    <t>альгинатная антивозрастная</t>
  </si>
  <si>
    <t>с орг</t>
  </si>
  <si>
    <t>сдаем</t>
  </si>
  <si>
    <t>сдано</t>
  </si>
  <si>
    <t>komilfo001</t>
  </si>
  <si>
    <t>Tash2009</t>
  </si>
  <si>
    <t>Маркизка</t>
  </si>
  <si>
    <t>тр-т</t>
  </si>
  <si>
    <t>итого тр-т</t>
  </si>
  <si>
    <t>долг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</si>
</sst>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  <font>
      <sz val="14"/>
      <name val="Arial"/>
      <family val="2"/>
    </font>
    <font>
      <b/>
      <sz val="12"/>
      <color indexed="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2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/>
    </xf>
    <xf numFmtId="0" fontId="2" fillId="2" borderId="10" xfId="0" applyFont="1" applyFill="1" applyBorder="1" applyAlignment="1">
      <alignment vertical="center" wrapText="1"/>
    </xf>
    <xf numFmtId="0" fontId="0" fillId="18" borderId="10" xfId="0" applyFill="1" applyBorder="1" applyAlignment="1">
      <alignment/>
    </xf>
    <xf numFmtId="0" fontId="3" fillId="18" borderId="10" xfId="0" applyFont="1" applyFill="1" applyBorder="1" applyAlignment="1">
      <alignment/>
    </xf>
    <xf numFmtId="0" fontId="2" fillId="18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69" fontId="0" fillId="20" borderId="10" xfId="0" applyNumberForma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42" applyFill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0" fontId="1" fillId="19" borderId="10" xfId="0" applyFont="1" applyFill="1" applyBorder="1" applyAlignment="1">
      <alignment horizontal="center"/>
    </xf>
    <xf numFmtId="1" fontId="1" fillId="19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5470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C154">
      <selection activeCell="O157" sqref="O157"/>
    </sheetView>
  </sheetViews>
  <sheetFormatPr defaultColWidth="9.140625" defaultRowHeight="15"/>
  <cols>
    <col min="1" max="1" width="14.7109375" style="4" customWidth="1"/>
    <col min="2" max="2" width="78.421875" style="7" customWidth="1"/>
    <col min="3" max="3" width="9.57421875" style="2" bestFit="1" customWidth="1"/>
    <col min="4" max="5" width="9.140625" style="2" customWidth="1"/>
    <col min="6" max="6" width="9.140625" style="1" customWidth="1"/>
    <col min="7" max="7" width="9.140625" style="2" customWidth="1"/>
    <col min="8" max="8" width="9.140625" style="23" customWidth="1"/>
    <col min="9" max="9" width="9.140625" style="2" customWidth="1"/>
    <col min="10" max="10" width="11.421875" style="1" customWidth="1"/>
    <col min="11" max="11" width="9.00390625" style="27" customWidth="1"/>
    <col min="12" max="16384" width="9.140625" style="1" customWidth="1"/>
  </cols>
  <sheetData>
    <row r="1" spans="1:11" ht="15">
      <c r="A1" s="4" t="s">
        <v>0</v>
      </c>
      <c r="B1" s="7" t="s">
        <v>1</v>
      </c>
      <c r="C1" s="2" t="s">
        <v>2</v>
      </c>
      <c r="D1" s="2" t="s">
        <v>3</v>
      </c>
      <c r="E1" s="2" t="s">
        <v>4</v>
      </c>
      <c r="F1" s="1" t="s">
        <v>161</v>
      </c>
      <c r="G1" s="2" t="s">
        <v>162</v>
      </c>
      <c r="H1" s="23" t="s">
        <v>163</v>
      </c>
      <c r="I1" s="2" t="s">
        <v>167</v>
      </c>
      <c r="J1" s="1" t="s">
        <v>168</v>
      </c>
      <c r="K1" s="27" t="s">
        <v>169</v>
      </c>
    </row>
    <row r="2" spans="1:9" ht="15">
      <c r="A2" s="4" t="s">
        <v>41</v>
      </c>
      <c r="B2" s="9" t="s">
        <v>40</v>
      </c>
      <c r="C2" s="2">
        <v>69</v>
      </c>
      <c r="D2" s="2">
        <v>2</v>
      </c>
      <c r="E2" s="2">
        <f>C2*D2</f>
        <v>138</v>
      </c>
      <c r="F2" s="1">
        <f>(E2)*(1+15%)</f>
        <v>158.7</v>
      </c>
      <c r="I2" s="2">
        <f>3.2*D2</f>
        <v>6.4</v>
      </c>
    </row>
    <row r="3" spans="2:9" ht="15">
      <c r="B3" s="9" t="s">
        <v>53</v>
      </c>
      <c r="C3" s="2">
        <v>90</v>
      </c>
      <c r="D3" s="2">
        <v>1</v>
      </c>
      <c r="E3" s="2">
        <f aca="true" t="shared" si="0" ref="E3:E11">C3*D3</f>
        <v>90</v>
      </c>
      <c r="F3" s="1">
        <f aca="true" t="shared" si="1" ref="F3:F67">(E3)*(1+15%)</f>
        <v>103.49999999999999</v>
      </c>
      <c r="I3" s="2">
        <f aca="true" t="shared" si="2" ref="I3:I64">3.2*D3</f>
        <v>3.2</v>
      </c>
    </row>
    <row r="4" spans="2:9" ht="15">
      <c r="B4" s="9" t="s">
        <v>54</v>
      </c>
      <c r="C4" s="2">
        <v>90</v>
      </c>
      <c r="D4" s="2">
        <v>1</v>
      </c>
      <c r="E4" s="2">
        <f t="shared" si="0"/>
        <v>90</v>
      </c>
      <c r="F4" s="1">
        <f t="shared" si="1"/>
        <v>103.49999999999999</v>
      </c>
      <c r="I4" s="2">
        <f t="shared" si="2"/>
        <v>3.2</v>
      </c>
    </row>
    <row r="5" spans="2:9" ht="15">
      <c r="B5" s="9" t="s">
        <v>146</v>
      </c>
      <c r="C5" s="2">
        <v>180</v>
      </c>
      <c r="D5" s="2">
        <v>2</v>
      </c>
      <c r="E5" s="2">
        <f t="shared" si="0"/>
        <v>360</v>
      </c>
      <c r="F5" s="1">
        <f t="shared" si="1"/>
        <v>413.99999999999994</v>
      </c>
      <c r="I5" s="2">
        <f t="shared" si="2"/>
        <v>6.4</v>
      </c>
    </row>
    <row r="6" spans="2:11" ht="15">
      <c r="B6" s="9" t="s">
        <v>23</v>
      </c>
      <c r="C6" s="2">
        <v>69</v>
      </c>
      <c r="D6" s="2">
        <v>1</v>
      </c>
      <c r="E6" s="2">
        <f t="shared" si="0"/>
        <v>69</v>
      </c>
      <c r="F6" s="1">
        <f t="shared" si="1"/>
        <v>79.35</v>
      </c>
      <c r="G6" s="2">
        <f>SUM(F2:F6)</f>
        <v>859.05</v>
      </c>
      <c r="H6" s="23">
        <v>860</v>
      </c>
      <c r="I6" s="2">
        <f t="shared" si="2"/>
        <v>3.2</v>
      </c>
      <c r="J6" s="1">
        <f>SUM(I2:I6)</f>
        <v>22.400000000000002</v>
      </c>
      <c r="K6" s="28">
        <f>H6-G6+J6</f>
        <v>23.350000000000048</v>
      </c>
    </row>
    <row r="7" spans="3:11" s="4" customFormat="1" ht="15">
      <c r="C7" s="16"/>
      <c r="D7" s="16"/>
      <c r="E7" s="16"/>
      <c r="G7" s="16"/>
      <c r="H7" s="23"/>
      <c r="I7" s="2">
        <f t="shared" si="2"/>
        <v>0</v>
      </c>
      <c r="K7" s="28">
        <f aca="true" t="shared" si="3" ref="K7:K70">H7-G7+J7</f>
        <v>0</v>
      </c>
    </row>
    <row r="8" spans="1:11" ht="15">
      <c r="A8" s="24" t="s">
        <v>15</v>
      </c>
      <c r="B8" s="9" t="s">
        <v>9</v>
      </c>
      <c r="C8" s="2">
        <v>69</v>
      </c>
      <c r="D8" s="2">
        <v>10</v>
      </c>
      <c r="E8" s="2">
        <f t="shared" si="0"/>
        <v>690</v>
      </c>
      <c r="F8" s="1">
        <f t="shared" si="1"/>
        <v>793.4999999999999</v>
      </c>
      <c r="I8" s="2">
        <f t="shared" si="2"/>
        <v>32</v>
      </c>
      <c r="K8" s="28">
        <f t="shared" si="3"/>
        <v>0</v>
      </c>
    </row>
    <row r="9" spans="2:11" ht="15">
      <c r="B9" s="9" t="s">
        <v>157</v>
      </c>
      <c r="C9" s="2">
        <v>69</v>
      </c>
      <c r="D9" s="2">
        <v>2</v>
      </c>
      <c r="E9" s="2">
        <f t="shared" si="0"/>
        <v>138</v>
      </c>
      <c r="F9" s="1">
        <f t="shared" si="1"/>
        <v>158.7</v>
      </c>
      <c r="I9" s="2">
        <f t="shared" si="2"/>
        <v>6.4</v>
      </c>
      <c r="K9" s="28">
        <f t="shared" si="3"/>
        <v>0</v>
      </c>
    </row>
    <row r="10" spans="2:11" ht="15">
      <c r="B10" s="9" t="s">
        <v>11</v>
      </c>
      <c r="C10" s="2">
        <v>78</v>
      </c>
      <c r="D10" s="2">
        <v>2</v>
      </c>
      <c r="E10" s="2">
        <f t="shared" si="0"/>
        <v>156</v>
      </c>
      <c r="F10" s="1">
        <f t="shared" si="1"/>
        <v>179.39999999999998</v>
      </c>
      <c r="I10" s="2">
        <f t="shared" si="2"/>
        <v>6.4</v>
      </c>
      <c r="K10" s="28">
        <f t="shared" si="3"/>
        <v>0</v>
      </c>
    </row>
    <row r="11" spans="2:11" ht="15">
      <c r="B11" s="9" t="s">
        <v>12</v>
      </c>
      <c r="C11" s="2">
        <v>78</v>
      </c>
      <c r="D11" s="2">
        <v>2</v>
      </c>
      <c r="E11" s="2">
        <f t="shared" si="0"/>
        <v>156</v>
      </c>
      <c r="F11" s="1">
        <f t="shared" si="1"/>
        <v>179.39999999999998</v>
      </c>
      <c r="I11" s="2">
        <f t="shared" si="2"/>
        <v>6.4</v>
      </c>
      <c r="K11" s="28">
        <f t="shared" si="3"/>
        <v>0</v>
      </c>
    </row>
    <row r="12" spans="2:11" ht="15">
      <c r="B12" s="9" t="s">
        <v>13</v>
      </c>
      <c r="C12" s="2">
        <v>70</v>
      </c>
      <c r="D12" s="2">
        <v>1</v>
      </c>
      <c r="E12" s="2">
        <f aca="true" t="shared" si="4" ref="E12:E68">C12*D12</f>
        <v>70</v>
      </c>
      <c r="F12" s="1">
        <f t="shared" si="1"/>
        <v>80.5</v>
      </c>
      <c r="I12" s="2">
        <f t="shared" si="2"/>
        <v>3.2</v>
      </c>
      <c r="K12" s="28">
        <f t="shared" si="3"/>
        <v>0</v>
      </c>
    </row>
    <row r="13" spans="2:11" ht="15">
      <c r="B13" s="9" t="s">
        <v>14</v>
      </c>
      <c r="C13" s="2">
        <v>73</v>
      </c>
      <c r="D13" s="2">
        <v>1</v>
      </c>
      <c r="E13" s="2">
        <f t="shared" si="4"/>
        <v>73</v>
      </c>
      <c r="F13" s="1">
        <f t="shared" si="1"/>
        <v>83.94999999999999</v>
      </c>
      <c r="I13" s="2">
        <f t="shared" si="2"/>
        <v>3.2</v>
      </c>
      <c r="K13" s="28">
        <f t="shared" si="3"/>
        <v>0</v>
      </c>
    </row>
    <row r="14" spans="2:11" ht="15">
      <c r="B14" s="9" t="s">
        <v>113</v>
      </c>
      <c r="C14" s="2">
        <v>112.5</v>
      </c>
      <c r="D14" s="2">
        <v>1</v>
      </c>
      <c r="E14" s="2">
        <f t="shared" si="4"/>
        <v>112.5</v>
      </c>
      <c r="F14" s="1">
        <f t="shared" si="1"/>
        <v>129.375</v>
      </c>
      <c r="I14" s="2">
        <f t="shared" si="2"/>
        <v>3.2</v>
      </c>
      <c r="K14" s="28">
        <f t="shared" si="3"/>
        <v>0</v>
      </c>
    </row>
    <row r="15" spans="2:11" ht="15">
      <c r="B15" s="9" t="s">
        <v>114</v>
      </c>
      <c r="C15" s="2">
        <v>112.5</v>
      </c>
      <c r="D15" s="2">
        <v>1</v>
      </c>
      <c r="E15" s="2">
        <f t="shared" si="4"/>
        <v>112.5</v>
      </c>
      <c r="F15" s="1">
        <f t="shared" si="1"/>
        <v>129.375</v>
      </c>
      <c r="I15" s="2">
        <f t="shared" si="2"/>
        <v>3.2</v>
      </c>
      <c r="K15" s="28">
        <f t="shared" si="3"/>
        <v>0</v>
      </c>
    </row>
    <row r="16" spans="2:11" ht="15">
      <c r="B16" s="9" t="s">
        <v>115</v>
      </c>
      <c r="C16" s="2">
        <v>140.63</v>
      </c>
      <c r="D16" s="2">
        <v>1</v>
      </c>
      <c r="E16" s="2">
        <f t="shared" si="4"/>
        <v>140.63</v>
      </c>
      <c r="F16" s="1">
        <f t="shared" si="1"/>
        <v>161.72449999999998</v>
      </c>
      <c r="I16" s="2">
        <f t="shared" si="2"/>
        <v>3.2</v>
      </c>
      <c r="K16" s="28">
        <f t="shared" si="3"/>
        <v>0</v>
      </c>
    </row>
    <row r="17" spans="2:11" ht="15">
      <c r="B17" s="9" t="s">
        <v>146</v>
      </c>
      <c r="C17" s="2">
        <v>180</v>
      </c>
      <c r="D17" s="2">
        <v>1</v>
      </c>
      <c r="E17" s="2">
        <f t="shared" si="4"/>
        <v>180</v>
      </c>
      <c r="F17" s="1">
        <f t="shared" si="1"/>
        <v>206.99999999999997</v>
      </c>
      <c r="I17" s="2">
        <f t="shared" si="2"/>
        <v>3.2</v>
      </c>
      <c r="K17" s="28">
        <f t="shared" si="3"/>
        <v>0</v>
      </c>
    </row>
    <row r="18" spans="2:11" ht="15">
      <c r="B18" s="9" t="s">
        <v>116</v>
      </c>
      <c r="C18" s="2">
        <v>146.25</v>
      </c>
      <c r="D18" s="2">
        <v>1</v>
      </c>
      <c r="E18" s="2">
        <f t="shared" si="4"/>
        <v>146.25</v>
      </c>
      <c r="F18" s="1">
        <f t="shared" si="1"/>
        <v>168.1875</v>
      </c>
      <c r="G18" s="13">
        <f>SUM(F8:F18)</f>
        <v>2271.112</v>
      </c>
      <c r="H18" s="23">
        <v>2271.4</v>
      </c>
      <c r="I18" s="2">
        <f t="shared" si="2"/>
        <v>3.2</v>
      </c>
      <c r="J18" s="1">
        <f>SUM(I8:I18)</f>
        <v>73.60000000000001</v>
      </c>
      <c r="K18" s="28">
        <f t="shared" si="3"/>
        <v>73.88800000000002</v>
      </c>
    </row>
    <row r="19" spans="6:11" ht="15">
      <c r="F19" s="1">
        <f t="shared" si="1"/>
        <v>0</v>
      </c>
      <c r="I19" s="2">
        <f t="shared" si="2"/>
        <v>0</v>
      </c>
      <c r="K19" s="28">
        <f t="shared" si="3"/>
        <v>0</v>
      </c>
    </row>
    <row r="20" spans="1:11" ht="15">
      <c r="A20" s="4" t="s">
        <v>19</v>
      </c>
      <c r="B20" s="9" t="s">
        <v>16</v>
      </c>
      <c r="C20" s="2">
        <v>69</v>
      </c>
      <c r="D20" s="2">
        <v>1</v>
      </c>
      <c r="E20" s="2">
        <f>C20*D20</f>
        <v>69</v>
      </c>
      <c r="F20" s="1">
        <f t="shared" si="1"/>
        <v>79.35</v>
      </c>
      <c r="I20" s="2">
        <f t="shared" si="2"/>
        <v>3.2</v>
      </c>
      <c r="K20" s="28">
        <f t="shared" si="3"/>
        <v>0</v>
      </c>
    </row>
    <row r="21" spans="2:11" ht="15">
      <c r="B21" s="9" t="s">
        <v>17</v>
      </c>
      <c r="C21" s="2">
        <v>69</v>
      </c>
      <c r="D21" s="2">
        <v>1</v>
      </c>
      <c r="E21" s="2">
        <f>C21*D21</f>
        <v>69</v>
      </c>
      <c r="F21" s="1">
        <f t="shared" si="1"/>
        <v>79.35</v>
      </c>
      <c r="I21" s="2">
        <f t="shared" si="2"/>
        <v>3.2</v>
      </c>
      <c r="K21" s="28">
        <f t="shared" si="3"/>
        <v>0</v>
      </c>
    </row>
    <row r="22" spans="2:11" ht="15">
      <c r="B22" s="9" t="s">
        <v>18</v>
      </c>
      <c r="C22" s="2">
        <v>78</v>
      </c>
      <c r="D22" s="2">
        <v>1</v>
      </c>
      <c r="E22" s="2">
        <f>C22*D22</f>
        <v>78</v>
      </c>
      <c r="F22" s="1">
        <f t="shared" si="1"/>
        <v>89.69999999999999</v>
      </c>
      <c r="G22" s="2">
        <f>SUM(F20:F22)</f>
        <v>248.39999999999998</v>
      </c>
      <c r="H22" s="23">
        <v>248.4</v>
      </c>
      <c r="I22" s="2">
        <f t="shared" si="2"/>
        <v>3.2</v>
      </c>
      <c r="J22" s="1">
        <v>9.6</v>
      </c>
      <c r="K22" s="28">
        <f t="shared" si="3"/>
        <v>9.600000000000028</v>
      </c>
    </row>
    <row r="23" spans="5:11" ht="15">
      <c r="E23" s="2">
        <f t="shared" si="4"/>
        <v>0</v>
      </c>
      <c r="F23" s="1">
        <f t="shared" si="1"/>
        <v>0</v>
      </c>
      <c r="I23" s="2">
        <f t="shared" si="2"/>
        <v>0</v>
      </c>
      <c r="K23" s="28">
        <f t="shared" si="3"/>
        <v>0</v>
      </c>
    </row>
    <row r="24" spans="1:11" ht="15">
      <c r="A24" s="4" t="s">
        <v>52</v>
      </c>
      <c r="B24" s="9" t="s">
        <v>22</v>
      </c>
      <c r="C24" s="2">
        <v>78</v>
      </c>
      <c r="D24" s="2">
        <v>1</v>
      </c>
      <c r="E24" s="2">
        <f>C24*D24</f>
        <v>78</v>
      </c>
      <c r="F24" s="1">
        <f t="shared" si="1"/>
        <v>89.69999999999999</v>
      </c>
      <c r="I24" s="2">
        <f t="shared" si="2"/>
        <v>3.2</v>
      </c>
      <c r="K24" s="28">
        <f t="shared" si="3"/>
        <v>0</v>
      </c>
    </row>
    <row r="25" spans="2:11" ht="15">
      <c r="B25" s="9" t="s">
        <v>50</v>
      </c>
      <c r="C25" s="2">
        <v>69</v>
      </c>
      <c r="D25" s="2">
        <v>1</v>
      </c>
      <c r="E25" s="2">
        <f>C25*D25</f>
        <v>69</v>
      </c>
      <c r="F25" s="1">
        <f t="shared" si="1"/>
        <v>79.35</v>
      </c>
      <c r="I25" s="2">
        <f t="shared" si="2"/>
        <v>3.2</v>
      </c>
      <c r="K25" s="28">
        <f t="shared" si="3"/>
        <v>0</v>
      </c>
    </row>
    <row r="26" spans="2:11" ht="15">
      <c r="B26" s="9" t="s">
        <v>51</v>
      </c>
      <c r="C26" s="2">
        <v>112.5</v>
      </c>
      <c r="D26" s="2">
        <v>1</v>
      </c>
      <c r="E26" s="2">
        <f>C26*D26</f>
        <v>112.5</v>
      </c>
      <c r="F26" s="1">
        <f t="shared" si="1"/>
        <v>129.375</v>
      </c>
      <c r="G26" s="13">
        <f>SUM(F24:F26)</f>
        <v>298.42499999999995</v>
      </c>
      <c r="H26" s="23">
        <v>298.4</v>
      </c>
      <c r="I26" s="2">
        <f t="shared" si="2"/>
        <v>3.2</v>
      </c>
      <c r="J26" s="1">
        <v>9.6</v>
      </c>
      <c r="K26" s="28">
        <f t="shared" si="3"/>
        <v>9.575000000000022</v>
      </c>
    </row>
    <row r="27" spans="5:11" ht="15">
      <c r="E27" s="2">
        <f t="shared" si="4"/>
        <v>0</v>
      </c>
      <c r="F27" s="1">
        <f t="shared" si="1"/>
        <v>0</v>
      </c>
      <c r="I27" s="2">
        <f t="shared" si="2"/>
        <v>0</v>
      </c>
      <c r="K27" s="28">
        <f t="shared" si="3"/>
        <v>0</v>
      </c>
    </row>
    <row r="28" spans="1:11" ht="15">
      <c r="A28" s="4" t="s">
        <v>24</v>
      </c>
      <c r="B28" s="9" t="s">
        <v>23</v>
      </c>
      <c r="C28" s="2">
        <v>69</v>
      </c>
      <c r="D28" s="2">
        <v>2</v>
      </c>
      <c r="E28" s="2">
        <f t="shared" si="4"/>
        <v>138</v>
      </c>
      <c r="F28" s="1">
        <f t="shared" si="1"/>
        <v>158.7</v>
      </c>
      <c r="G28" s="2">
        <v>158.7</v>
      </c>
      <c r="H28" s="23">
        <v>158.7</v>
      </c>
      <c r="I28" s="2">
        <f t="shared" si="2"/>
        <v>6.4</v>
      </c>
      <c r="J28" s="1">
        <v>6.4</v>
      </c>
      <c r="K28" s="28">
        <f t="shared" si="3"/>
        <v>6.4</v>
      </c>
    </row>
    <row r="29" spans="5:11" ht="15">
      <c r="E29" s="2">
        <f t="shared" si="4"/>
        <v>0</v>
      </c>
      <c r="F29" s="1">
        <f t="shared" si="1"/>
        <v>0</v>
      </c>
      <c r="I29" s="2">
        <f t="shared" si="2"/>
        <v>0</v>
      </c>
      <c r="K29" s="28">
        <f t="shared" si="3"/>
        <v>0</v>
      </c>
    </row>
    <row r="30" spans="1:11" ht="15">
      <c r="A30" s="25" t="s">
        <v>5</v>
      </c>
      <c r="B30" s="7" t="s">
        <v>21</v>
      </c>
      <c r="C30" s="2">
        <v>48.5</v>
      </c>
      <c r="D30" s="2">
        <v>0</v>
      </c>
      <c r="E30" s="2">
        <f t="shared" si="4"/>
        <v>0</v>
      </c>
      <c r="F30" s="1">
        <f t="shared" si="1"/>
        <v>0</v>
      </c>
      <c r="I30" s="2">
        <f t="shared" si="2"/>
        <v>0</v>
      </c>
      <c r="K30" s="28">
        <f t="shared" si="3"/>
        <v>0</v>
      </c>
    </row>
    <row r="31" spans="2:11" ht="15">
      <c r="B31" s="9" t="s">
        <v>23</v>
      </c>
      <c r="C31" s="2">
        <v>69</v>
      </c>
      <c r="D31" s="2">
        <v>2</v>
      </c>
      <c r="E31" s="2">
        <f t="shared" si="4"/>
        <v>138</v>
      </c>
      <c r="F31" s="1">
        <f t="shared" si="1"/>
        <v>158.7</v>
      </c>
      <c r="I31" s="2">
        <f t="shared" si="2"/>
        <v>6.4</v>
      </c>
      <c r="K31" s="28">
        <f t="shared" si="3"/>
        <v>0</v>
      </c>
    </row>
    <row r="32" spans="2:11" ht="15">
      <c r="B32" s="9" t="s">
        <v>6</v>
      </c>
      <c r="C32" s="2">
        <v>175.5</v>
      </c>
      <c r="D32" s="2">
        <v>1</v>
      </c>
      <c r="E32" s="2">
        <f>C32*D32</f>
        <v>175.5</v>
      </c>
      <c r="F32" s="1">
        <f t="shared" si="1"/>
        <v>201.825</v>
      </c>
      <c r="I32" s="2">
        <f t="shared" si="2"/>
        <v>3.2</v>
      </c>
      <c r="K32" s="28">
        <f t="shared" si="3"/>
        <v>0</v>
      </c>
    </row>
    <row r="33" spans="2:11" ht="15">
      <c r="B33" s="9" t="s">
        <v>7</v>
      </c>
      <c r="C33" s="2">
        <v>175.5</v>
      </c>
      <c r="D33" s="2">
        <v>1</v>
      </c>
      <c r="E33" s="2">
        <f>C33*D33</f>
        <v>175.5</v>
      </c>
      <c r="F33" s="1">
        <f t="shared" si="1"/>
        <v>201.825</v>
      </c>
      <c r="I33" s="2">
        <f t="shared" si="2"/>
        <v>3.2</v>
      </c>
      <c r="K33" s="28">
        <f t="shared" si="3"/>
        <v>0</v>
      </c>
    </row>
    <row r="34" spans="2:11" ht="15">
      <c r="B34" s="9" t="s">
        <v>8</v>
      </c>
      <c r="C34" s="2">
        <v>109</v>
      </c>
      <c r="D34" s="2">
        <v>1</v>
      </c>
      <c r="E34" s="2">
        <f>C34*D34</f>
        <v>109</v>
      </c>
      <c r="F34" s="1">
        <f t="shared" si="1"/>
        <v>125.35</v>
      </c>
      <c r="I34" s="2">
        <f t="shared" si="2"/>
        <v>3.2</v>
      </c>
      <c r="K34" s="28">
        <f t="shared" si="3"/>
        <v>0</v>
      </c>
    </row>
    <row r="35" spans="2:11" ht="15">
      <c r="B35" s="9" t="s">
        <v>23</v>
      </c>
      <c r="C35" s="2">
        <v>69</v>
      </c>
      <c r="D35" s="2">
        <v>3</v>
      </c>
      <c r="E35" s="2">
        <f>C35*D35</f>
        <v>207</v>
      </c>
      <c r="F35" s="1">
        <f t="shared" si="1"/>
        <v>238.04999999999998</v>
      </c>
      <c r="G35" s="2">
        <f>SUM(F30:F35)</f>
        <v>925.7499999999999</v>
      </c>
      <c r="H35" s="23">
        <v>925.7</v>
      </c>
      <c r="I35" s="2">
        <f t="shared" si="2"/>
        <v>9.600000000000001</v>
      </c>
      <c r="J35" s="1">
        <f>SUM(I31:I35)</f>
        <v>25.6</v>
      </c>
      <c r="K35" s="28">
        <f t="shared" si="3"/>
        <v>25.55000000000016</v>
      </c>
    </row>
    <row r="36" spans="5:11" ht="15">
      <c r="E36" s="2">
        <f t="shared" si="4"/>
        <v>0</v>
      </c>
      <c r="F36" s="1">
        <f t="shared" si="1"/>
        <v>0</v>
      </c>
      <c r="I36" s="2">
        <f t="shared" si="2"/>
        <v>0</v>
      </c>
      <c r="K36" s="28">
        <f t="shared" si="3"/>
        <v>0</v>
      </c>
    </row>
    <row r="37" spans="1:11" ht="15">
      <c r="A37" s="4" t="s">
        <v>29</v>
      </c>
      <c r="B37" s="9" t="s">
        <v>25</v>
      </c>
      <c r="C37" s="2">
        <v>38.25</v>
      </c>
      <c r="D37" s="2">
        <v>2</v>
      </c>
      <c r="E37" s="2">
        <f t="shared" si="4"/>
        <v>76.5</v>
      </c>
      <c r="F37" s="1">
        <f t="shared" si="1"/>
        <v>87.975</v>
      </c>
      <c r="I37" s="2">
        <f t="shared" si="2"/>
        <v>6.4</v>
      </c>
      <c r="K37" s="28">
        <f t="shared" si="3"/>
        <v>0</v>
      </c>
    </row>
    <row r="38" spans="2:11" ht="15">
      <c r="B38" s="9" t="s">
        <v>26</v>
      </c>
      <c r="C38" s="2">
        <v>66</v>
      </c>
      <c r="D38" s="2">
        <v>1</v>
      </c>
      <c r="E38" s="2">
        <f t="shared" si="4"/>
        <v>66</v>
      </c>
      <c r="F38" s="1">
        <f t="shared" si="1"/>
        <v>75.89999999999999</v>
      </c>
      <c r="I38" s="2">
        <f t="shared" si="2"/>
        <v>3.2</v>
      </c>
      <c r="K38" s="28">
        <f t="shared" si="3"/>
        <v>0</v>
      </c>
    </row>
    <row r="39" spans="2:11" ht="15">
      <c r="B39" s="9" t="s">
        <v>27</v>
      </c>
      <c r="C39" s="2">
        <v>66</v>
      </c>
      <c r="D39" s="2">
        <v>1</v>
      </c>
      <c r="E39" s="2">
        <f t="shared" si="4"/>
        <v>66</v>
      </c>
      <c r="F39" s="1">
        <f t="shared" si="1"/>
        <v>75.89999999999999</v>
      </c>
      <c r="I39" s="2">
        <f t="shared" si="2"/>
        <v>3.2</v>
      </c>
      <c r="K39" s="28">
        <f t="shared" si="3"/>
        <v>0</v>
      </c>
    </row>
    <row r="40" spans="2:11" ht="15">
      <c r="B40" s="9" t="s">
        <v>28</v>
      </c>
      <c r="C40" s="2">
        <v>69</v>
      </c>
      <c r="D40" s="2">
        <v>3</v>
      </c>
      <c r="E40" s="2">
        <f t="shared" si="4"/>
        <v>207</v>
      </c>
      <c r="F40" s="1">
        <f t="shared" si="1"/>
        <v>238.04999999999998</v>
      </c>
      <c r="G40" s="13"/>
      <c r="I40" s="2">
        <f t="shared" si="2"/>
        <v>9.600000000000001</v>
      </c>
      <c r="K40" s="28">
        <f t="shared" si="3"/>
        <v>0</v>
      </c>
    </row>
    <row r="41" spans="2:11" ht="15">
      <c r="B41" s="15" t="s">
        <v>146</v>
      </c>
      <c r="C41" s="2">
        <v>180</v>
      </c>
      <c r="D41" s="2">
        <v>1</v>
      </c>
      <c r="E41" s="2">
        <f>C41*D41</f>
        <v>180</v>
      </c>
      <c r="F41" s="1">
        <f>(E41)*(1+15%)</f>
        <v>206.99999999999997</v>
      </c>
      <c r="G41" s="2">
        <v>684.8</v>
      </c>
      <c r="H41" s="23">
        <v>684.8</v>
      </c>
      <c r="I41" s="2">
        <f t="shared" si="2"/>
        <v>3.2</v>
      </c>
      <c r="J41" s="1">
        <f>SUM(I37:I41)</f>
        <v>25.6</v>
      </c>
      <c r="K41" s="28">
        <f t="shared" si="3"/>
        <v>25.6</v>
      </c>
    </row>
    <row r="42" spans="6:11" ht="15">
      <c r="F42" s="1">
        <f t="shared" si="1"/>
        <v>0</v>
      </c>
      <c r="I42" s="2">
        <f t="shared" si="2"/>
        <v>0</v>
      </c>
      <c r="K42" s="28">
        <f t="shared" si="3"/>
        <v>0</v>
      </c>
    </row>
    <row r="43" spans="1:11" ht="15">
      <c r="A43" s="4" t="s">
        <v>37</v>
      </c>
      <c r="B43" s="9" t="s">
        <v>35</v>
      </c>
      <c r="C43" s="2">
        <v>69</v>
      </c>
      <c r="D43" s="2">
        <v>1</v>
      </c>
      <c r="E43" s="2">
        <f aca="true" t="shared" si="5" ref="E43:E48">C43*D43</f>
        <v>69</v>
      </c>
      <c r="F43" s="1">
        <f t="shared" si="1"/>
        <v>79.35</v>
      </c>
      <c r="I43" s="2">
        <f t="shared" si="2"/>
        <v>3.2</v>
      </c>
      <c r="K43" s="28">
        <f t="shared" si="3"/>
        <v>0</v>
      </c>
    </row>
    <row r="44" spans="2:11" ht="15">
      <c r="B44" s="15" t="s">
        <v>146</v>
      </c>
      <c r="C44" s="2">
        <v>180</v>
      </c>
      <c r="D44" s="2">
        <v>1</v>
      </c>
      <c r="E44" s="2">
        <f>C44*D44</f>
        <v>180</v>
      </c>
      <c r="F44" s="1">
        <f>(E44)*(1+15%)</f>
        <v>206.99999999999997</v>
      </c>
      <c r="G44" s="2">
        <v>286.4</v>
      </c>
      <c r="H44" s="23">
        <v>287</v>
      </c>
      <c r="I44" s="2">
        <f t="shared" si="2"/>
        <v>3.2</v>
      </c>
      <c r="J44" s="1">
        <v>6.4</v>
      </c>
      <c r="K44" s="28">
        <f t="shared" si="3"/>
        <v>7.000000000000023</v>
      </c>
    </row>
    <row r="45" spans="5:11" ht="15">
      <c r="E45" s="2">
        <f t="shared" si="5"/>
        <v>0</v>
      </c>
      <c r="F45" s="1">
        <f t="shared" si="1"/>
        <v>0</v>
      </c>
      <c r="I45" s="2">
        <f t="shared" si="2"/>
        <v>0</v>
      </c>
      <c r="K45" s="28">
        <f t="shared" si="3"/>
        <v>0</v>
      </c>
    </row>
    <row r="46" spans="5:11" ht="15">
      <c r="E46" s="2">
        <f t="shared" si="5"/>
        <v>0</v>
      </c>
      <c r="F46" s="1">
        <f t="shared" si="1"/>
        <v>0</v>
      </c>
      <c r="I46" s="2">
        <f t="shared" si="2"/>
        <v>0</v>
      </c>
      <c r="K46" s="28">
        <f t="shared" si="3"/>
        <v>0</v>
      </c>
    </row>
    <row r="47" spans="1:11" ht="15">
      <c r="A47" s="4" t="s">
        <v>39</v>
      </c>
      <c r="B47" s="9" t="s">
        <v>35</v>
      </c>
      <c r="C47" s="2">
        <v>69</v>
      </c>
      <c r="D47" s="2">
        <v>2</v>
      </c>
      <c r="E47" s="2">
        <f t="shared" si="5"/>
        <v>138</v>
      </c>
      <c r="F47" s="1">
        <f t="shared" si="1"/>
        <v>158.7</v>
      </c>
      <c r="I47" s="2">
        <f t="shared" si="2"/>
        <v>6.4</v>
      </c>
      <c r="K47" s="28">
        <f t="shared" si="3"/>
        <v>0</v>
      </c>
    </row>
    <row r="48" spans="2:11" ht="15">
      <c r="B48" s="7" t="s">
        <v>38</v>
      </c>
      <c r="C48" s="2">
        <v>48.5</v>
      </c>
      <c r="D48" s="2">
        <v>0</v>
      </c>
      <c r="E48" s="2">
        <f t="shared" si="5"/>
        <v>0</v>
      </c>
      <c r="F48" s="1">
        <f t="shared" si="1"/>
        <v>0</v>
      </c>
      <c r="I48" s="2">
        <f t="shared" si="2"/>
        <v>0</v>
      </c>
      <c r="K48" s="28">
        <f t="shared" si="3"/>
        <v>0</v>
      </c>
    </row>
    <row r="49" spans="2:11" ht="15">
      <c r="B49" s="9" t="s">
        <v>146</v>
      </c>
      <c r="C49" s="2">
        <v>180</v>
      </c>
      <c r="D49" s="2">
        <v>2</v>
      </c>
      <c r="E49" s="2">
        <f t="shared" si="4"/>
        <v>360</v>
      </c>
      <c r="F49" s="1">
        <f t="shared" si="1"/>
        <v>413.99999999999994</v>
      </c>
      <c r="G49" s="2">
        <f>SUM(F47:F49)</f>
        <v>572.6999999999999</v>
      </c>
      <c r="H49" s="23">
        <v>572.7</v>
      </c>
      <c r="I49" s="2">
        <f t="shared" si="2"/>
        <v>6.4</v>
      </c>
      <c r="J49" s="1">
        <f>SUM(I47:I49)</f>
        <v>12.8</v>
      </c>
      <c r="K49" s="28">
        <f t="shared" si="3"/>
        <v>12.800000000000114</v>
      </c>
    </row>
    <row r="50" spans="5:11" ht="15">
      <c r="E50" s="2">
        <f t="shared" si="4"/>
        <v>0</v>
      </c>
      <c r="F50" s="1">
        <f t="shared" si="1"/>
        <v>0</v>
      </c>
      <c r="I50" s="2">
        <f t="shared" si="2"/>
        <v>0</v>
      </c>
      <c r="K50" s="28">
        <f t="shared" si="3"/>
        <v>0</v>
      </c>
    </row>
    <row r="51" spans="1:11" ht="15">
      <c r="A51" s="4" t="s">
        <v>55</v>
      </c>
      <c r="B51" s="9" t="s">
        <v>59</v>
      </c>
      <c r="C51" s="2">
        <v>73</v>
      </c>
      <c r="D51" s="2">
        <v>1</v>
      </c>
      <c r="E51" s="2">
        <f t="shared" si="4"/>
        <v>73</v>
      </c>
      <c r="F51" s="1">
        <f t="shared" si="1"/>
        <v>83.94999999999999</v>
      </c>
      <c r="I51" s="2">
        <f t="shared" si="2"/>
        <v>3.2</v>
      </c>
      <c r="K51" s="28">
        <f t="shared" si="3"/>
        <v>0</v>
      </c>
    </row>
    <row r="52" spans="2:11" ht="15">
      <c r="B52" s="9" t="s">
        <v>33</v>
      </c>
      <c r="C52" s="2">
        <v>78</v>
      </c>
      <c r="D52" s="2">
        <v>1</v>
      </c>
      <c r="E52" s="2">
        <f t="shared" si="4"/>
        <v>78</v>
      </c>
      <c r="F52" s="1">
        <f t="shared" si="1"/>
        <v>89.69999999999999</v>
      </c>
      <c r="I52" s="2">
        <f t="shared" si="2"/>
        <v>3.2</v>
      </c>
      <c r="K52" s="28">
        <f t="shared" si="3"/>
        <v>0</v>
      </c>
    </row>
    <row r="53" spans="2:11" ht="15">
      <c r="B53" s="9" t="s">
        <v>117</v>
      </c>
      <c r="C53" s="2">
        <v>112.5</v>
      </c>
      <c r="D53" s="2">
        <v>1</v>
      </c>
      <c r="E53" s="2">
        <f t="shared" si="4"/>
        <v>112.5</v>
      </c>
      <c r="F53" s="1">
        <f t="shared" si="1"/>
        <v>129.375</v>
      </c>
      <c r="I53" s="2">
        <f t="shared" si="2"/>
        <v>3.2</v>
      </c>
      <c r="K53" s="28">
        <f t="shared" si="3"/>
        <v>0</v>
      </c>
    </row>
    <row r="54" spans="2:11" ht="15">
      <c r="B54" s="9" t="s">
        <v>117</v>
      </c>
      <c r="C54" s="2">
        <v>112.5</v>
      </c>
      <c r="D54" s="2">
        <v>1</v>
      </c>
      <c r="E54" s="2">
        <f t="shared" si="4"/>
        <v>112.5</v>
      </c>
      <c r="F54" s="1">
        <f t="shared" si="1"/>
        <v>129.375</v>
      </c>
      <c r="I54" s="2">
        <f t="shared" si="2"/>
        <v>3.2</v>
      </c>
      <c r="K54" s="28">
        <f t="shared" si="3"/>
        <v>0</v>
      </c>
    </row>
    <row r="55" spans="2:11" ht="15">
      <c r="B55" s="9" t="s">
        <v>64</v>
      </c>
      <c r="C55" s="2">
        <v>146.25</v>
      </c>
      <c r="D55" s="2">
        <v>1</v>
      </c>
      <c r="E55" s="2">
        <f t="shared" si="4"/>
        <v>146.25</v>
      </c>
      <c r="F55" s="1">
        <f t="shared" si="1"/>
        <v>168.1875</v>
      </c>
      <c r="I55" s="2">
        <f t="shared" si="2"/>
        <v>3.2</v>
      </c>
      <c r="K55" s="28">
        <f t="shared" si="3"/>
        <v>0</v>
      </c>
    </row>
    <row r="56" spans="2:11" ht="15">
      <c r="B56" s="9" t="s">
        <v>56</v>
      </c>
      <c r="C56" s="2">
        <v>146.25</v>
      </c>
      <c r="D56" s="2">
        <v>1</v>
      </c>
      <c r="E56" s="2">
        <f t="shared" si="4"/>
        <v>146.25</v>
      </c>
      <c r="F56" s="1">
        <f t="shared" si="1"/>
        <v>168.1875</v>
      </c>
      <c r="I56" s="2">
        <f t="shared" si="2"/>
        <v>3.2</v>
      </c>
      <c r="K56" s="28">
        <f t="shared" si="3"/>
        <v>0</v>
      </c>
    </row>
    <row r="57" spans="2:11" ht="15">
      <c r="B57" s="9" t="s">
        <v>148</v>
      </c>
      <c r="C57" s="2">
        <v>90</v>
      </c>
      <c r="D57" s="2">
        <v>1</v>
      </c>
      <c r="E57" s="2">
        <f t="shared" si="4"/>
        <v>90</v>
      </c>
      <c r="F57" s="1">
        <f t="shared" si="1"/>
        <v>103.49999999999999</v>
      </c>
      <c r="I57" s="2">
        <f t="shared" si="2"/>
        <v>3.2</v>
      </c>
      <c r="K57" s="28">
        <f t="shared" si="3"/>
        <v>0</v>
      </c>
    </row>
    <row r="58" spans="2:11" ht="15">
      <c r="B58" s="9" t="s">
        <v>57</v>
      </c>
      <c r="C58" s="2">
        <v>95.63</v>
      </c>
      <c r="D58" s="2">
        <v>1</v>
      </c>
      <c r="E58" s="2">
        <f t="shared" si="4"/>
        <v>95.63</v>
      </c>
      <c r="F58" s="1">
        <f t="shared" si="1"/>
        <v>109.97449999999999</v>
      </c>
      <c r="I58" s="2">
        <f t="shared" si="2"/>
        <v>3.2</v>
      </c>
      <c r="K58" s="28">
        <f t="shared" si="3"/>
        <v>0</v>
      </c>
    </row>
    <row r="59" spans="2:11" ht="15">
      <c r="B59" s="11" t="s">
        <v>58</v>
      </c>
      <c r="C59" s="3">
        <v>140.63</v>
      </c>
      <c r="D59" s="2">
        <v>1</v>
      </c>
      <c r="E59" s="2">
        <f t="shared" si="4"/>
        <v>140.63</v>
      </c>
      <c r="F59" s="1">
        <f t="shared" si="1"/>
        <v>161.72449999999998</v>
      </c>
      <c r="I59" s="2">
        <f t="shared" si="2"/>
        <v>3.2</v>
      </c>
      <c r="K59" s="28">
        <f t="shared" si="3"/>
        <v>0</v>
      </c>
    </row>
    <row r="60" spans="2:11" ht="15">
      <c r="B60" s="7" t="s">
        <v>147</v>
      </c>
      <c r="C60" s="2">
        <v>48.5</v>
      </c>
      <c r="D60" s="2">
        <v>0</v>
      </c>
      <c r="E60" s="2">
        <f t="shared" si="4"/>
        <v>0</v>
      </c>
      <c r="F60" s="1">
        <f t="shared" si="1"/>
        <v>0</v>
      </c>
      <c r="I60" s="2">
        <f t="shared" si="2"/>
        <v>0</v>
      </c>
      <c r="K60" s="28">
        <f t="shared" si="3"/>
        <v>0</v>
      </c>
    </row>
    <row r="61" spans="2:11" ht="15">
      <c r="B61" s="9" t="s">
        <v>150</v>
      </c>
      <c r="C61" s="2">
        <v>123.75</v>
      </c>
      <c r="D61" s="2">
        <v>1</v>
      </c>
      <c r="E61" s="2">
        <f t="shared" si="4"/>
        <v>123.75</v>
      </c>
      <c r="F61" s="1">
        <f t="shared" si="1"/>
        <v>142.3125</v>
      </c>
      <c r="I61" s="2">
        <f t="shared" si="2"/>
        <v>3.2</v>
      </c>
      <c r="K61" s="28">
        <f t="shared" si="3"/>
        <v>0</v>
      </c>
    </row>
    <row r="62" spans="2:11" ht="15">
      <c r="B62" s="11" t="s">
        <v>151</v>
      </c>
      <c r="C62" s="2">
        <v>56.25</v>
      </c>
      <c r="D62" s="2">
        <v>1</v>
      </c>
      <c r="E62" s="2">
        <f t="shared" si="4"/>
        <v>56.25</v>
      </c>
      <c r="F62" s="1">
        <f t="shared" si="1"/>
        <v>64.6875</v>
      </c>
      <c r="I62" s="2">
        <f t="shared" si="2"/>
        <v>3.2</v>
      </c>
      <c r="K62" s="28">
        <f t="shared" si="3"/>
        <v>0</v>
      </c>
    </row>
    <row r="63" spans="2:11" ht="15">
      <c r="B63" s="11" t="s">
        <v>152</v>
      </c>
      <c r="C63" s="2">
        <v>78</v>
      </c>
      <c r="D63" s="2">
        <v>1</v>
      </c>
      <c r="E63" s="2">
        <f t="shared" si="4"/>
        <v>78</v>
      </c>
      <c r="F63" s="1">
        <f t="shared" si="1"/>
        <v>89.69999999999999</v>
      </c>
      <c r="I63" s="2">
        <f t="shared" si="2"/>
        <v>3.2</v>
      </c>
      <c r="K63" s="28">
        <f t="shared" si="3"/>
        <v>0</v>
      </c>
    </row>
    <row r="64" spans="2:11" ht="15">
      <c r="B64" s="11" t="s">
        <v>156</v>
      </c>
      <c r="C64" s="2">
        <v>112.5</v>
      </c>
      <c r="D64" s="2">
        <v>1</v>
      </c>
      <c r="E64" s="2">
        <f t="shared" si="4"/>
        <v>112.5</v>
      </c>
      <c r="F64" s="1">
        <f t="shared" si="1"/>
        <v>129.375</v>
      </c>
      <c r="G64" s="12">
        <f>SUM(F51:F64)</f>
        <v>1570.049</v>
      </c>
      <c r="H64" s="23">
        <v>1570.05</v>
      </c>
      <c r="I64" s="2">
        <f t="shared" si="2"/>
        <v>3.2</v>
      </c>
      <c r="J64" s="1">
        <f>SUM(I51:I64)</f>
        <v>41.6</v>
      </c>
      <c r="K64" s="28">
        <f t="shared" si="3"/>
        <v>41.60099999999998</v>
      </c>
    </row>
    <row r="65" spans="2:11" ht="15">
      <c r="B65" s="8"/>
      <c r="F65" s="1">
        <f t="shared" si="1"/>
        <v>0</v>
      </c>
      <c r="I65" s="2">
        <f aca="true" t="shared" si="6" ref="I65:I119">3.2*D65</f>
        <v>0</v>
      </c>
      <c r="K65" s="28">
        <f t="shared" si="3"/>
        <v>0</v>
      </c>
    </row>
    <row r="66" spans="1:11" ht="15">
      <c r="A66" s="4" t="s">
        <v>61</v>
      </c>
      <c r="B66" s="9" t="s">
        <v>60</v>
      </c>
      <c r="C66" s="2">
        <v>69</v>
      </c>
      <c r="D66" s="2">
        <v>3</v>
      </c>
      <c r="E66" s="2">
        <f t="shared" si="4"/>
        <v>207</v>
      </c>
      <c r="F66" s="1">
        <f t="shared" si="1"/>
        <v>238.04999999999998</v>
      </c>
      <c r="G66" s="2">
        <v>238</v>
      </c>
      <c r="H66" s="23">
        <v>238</v>
      </c>
      <c r="I66" s="2">
        <f t="shared" si="6"/>
        <v>9.600000000000001</v>
      </c>
      <c r="J66" s="1">
        <v>9.6</v>
      </c>
      <c r="K66" s="28">
        <f t="shared" si="3"/>
        <v>9.6</v>
      </c>
    </row>
    <row r="67" spans="5:11" ht="15">
      <c r="E67" s="2">
        <f t="shared" si="4"/>
        <v>0</v>
      </c>
      <c r="F67" s="1">
        <f t="shared" si="1"/>
        <v>0</v>
      </c>
      <c r="I67" s="2">
        <f t="shared" si="6"/>
        <v>0</v>
      </c>
      <c r="K67" s="28">
        <f t="shared" si="3"/>
        <v>0</v>
      </c>
    </row>
    <row r="68" spans="1:11" ht="15">
      <c r="A68" s="4" t="s">
        <v>62</v>
      </c>
      <c r="B68" s="9" t="s">
        <v>63</v>
      </c>
      <c r="C68" s="2">
        <v>69</v>
      </c>
      <c r="D68" s="2">
        <v>1</v>
      </c>
      <c r="E68" s="2">
        <f t="shared" si="4"/>
        <v>69</v>
      </c>
      <c r="F68" s="1">
        <f aca="true" t="shared" si="7" ref="F68:F124">(E68)*(1+15%)</f>
        <v>79.35</v>
      </c>
      <c r="I68" s="2">
        <f t="shared" si="6"/>
        <v>3.2</v>
      </c>
      <c r="K68" s="28">
        <f t="shared" si="3"/>
        <v>0</v>
      </c>
    </row>
    <row r="69" spans="2:11" ht="15">
      <c r="B69" s="9" t="s">
        <v>64</v>
      </c>
      <c r="C69" s="2">
        <v>146.25</v>
      </c>
      <c r="D69" s="2">
        <v>1</v>
      </c>
      <c r="E69" s="2">
        <f aca="true" t="shared" si="8" ref="E69:E123">C69*D69</f>
        <v>146.25</v>
      </c>
      <c r="F69" s="1">
        <f t="shared" si="7"/>
        <v>168.1875</v>
      </c>
      <c r="I69" s="2">
        <f t="shared" si="6"/>
        <v>3.2</v>
      </c>
      <c r="K69" s="28">
        <f t="shared" si="3"/>
        <v>0</v>
      </c>
    </row>
    <row r="70" spans="2:11" ht="15">
      <c r="B70" s="9" t="s">
        <v>65</v>
      </c>
      <c r="C70" s="2">
        <v>66</v>
      </c>
      <c r="D70" s="2">
        <v>1</v>
      </c>
      <c r="E70" s="2">
        <f t="shared" si="8"/>
        <v>66</v>
      </c>
      <c r="F70" s="1">
        <f t="shared" si="7"/>
        <v>75.89999999999999</v>
      </c>
      <c r="I70" s="2">
        <f t="shared" si="6"/>
        <v>3.2</v>
      </c>
      <c r="K70" s="28">
        <f t="shared" si="3"/>
        <v>0</v>
      </c>
    </row>
    <row r="71" spans="2:11" ht="15">
      <c r="B71" s="9" t="s">
        <v>66</v>
      </c>
      <c r="C71" s="2">
        <v>69</v>
      </c>
      <c r="D71" s="2">
        <v>1</v>
      </c>
      <c r="E71" s="2">
        <f t="shared" si="8"/>
        <v>69</v>
      </c>
      <c r="F71" s="1">
        <f t="shared" si="7"/>
        <v>79.35</v>
      </c>
      <c r="I71" s="2">
        <f t="shared" si="6"/>
        <v>3.2</v>
      </c>
      <c r="K71" s="28">
        <f aca="true" t="shared" si="9" ref="K71:K134">H71-G71+J71</f>
        <v>0</v>
      </c>
    </row>
    <row r="72" spans="2:11" ht="15">
      <c r="B72" s="9" t="s">
        <v>67</v>
      </c>
      <c r="C72" s="2">
        <v>73.13</v>
      </c>
      <c r="D72" s="2">
        <v>1</v>
      </c>
      <c r="E72" s="2">
        <f t="shared" si="8"/>
        <v>73.13</v>
      </c>
      <c r="F72" s="1">
        <f t="shared" si="7"/>
        <v>84.09949999999999</v>
      </c>
      <c r="I72" s="2">
        <f t="shared" si="6"/>
        <v>3.2</v>
      </c>
      <c r="K72" s="28">
        <f t="shared" si="9"/>
        <v>0</v>
      </c>
    </row>
    <row r="73" spans="2:11" ht="15">
      <c r="B73" s="10" t="s">
        <v>126</v>
      </c>
      <c r="C73" s="2">
        <v>180</v>
      </c>
      <c r="D73" s="2">
        <v>1</v>
      </c>
      <c r="E73" s="2">
        <f t="shared" si="8"/>
        <v>180</v>
      </c>
      <c r="F73" s="1">
        <f t="shared" si="7"/>
        <v>206.99999999999997</v>
      </c>
      <c r="G73" s="13">
        <f>SUM(F68:F73)</f>
        <v>693.887</v>
      </c>
      <c r="H73" s="23">
        <v>695</v>
      </c>
      <c r="I73" s="2">
        <f t="shared" si="6"/>
        <v>3.2</v>
      </c>
      <c r="J73" s="1">
        <f>SUM(I68:I73)</f>
        <v>19.2</v>
      </c>
      <c r="K73" s="28">
        <f t="shared" si="9"/>
        <v>20.313000000000056</v>
      </c>
    </row>
    <row r="74" spans="5:11" ht="15">
      <c r="E74" s="2">
        <f t="shared" si="8"/>
        <v>0</v>
      </c>
      <c r="F74" s="1">
        <f t="shared" si="7"/>
        <v>0</v>
      </c>
      <c r="I74" s="2">
        <f t="shared" si="6"/>
        <v>0</v>
      </c>
      <c r="K74" s="28">
        <f t="shared" si="9"/>
        <v>0</v>
      </c>
    </row>
    <row r="75" spans="1:11" ht="15">
      <c r="A75" s="4" t="s">
        <v>88</v>
      </c>
      <c r="B75" s="9" t="s">
        <v>78</v>
      </c>
      <c r="C75" s="2">
        <v>73</v>
      </c>
      <c r="D75" s="2">
        <v>1</v>
      </c>
      <c r="E75" s="2">
        <f t="shared" si="8"/>
        <v>73</v>
      </c>
      <c r="F75" s="1">
        <f t="shared" si="7"/>
        <v>83.94999999999999</v>
      </c>
      <c r="I75" s="2">
        <f t="shared" si="6"/>
        <v>3.2</v>
      </c>
      <c r="K75" s="28">
        <f t="shared" si="9"/>
        <v>0</v>
      </c>
    </row>
    <row r="76" spans="2:11" ht="15">
      <c r="B76" s="9" t="s">
        <v>79</v>
      </c>
      <c r="C76" s="2">
        <v>78</v>
      </c>
      <c r="D76" s="2">
        <v>3</v>
      </c>
      <c r="E76" s="2">
        <f t="shared" si="8"/>
        <v>234</v>
      </c>
      <c r="F76" s="1">
        <f t="shared" si="7"/>
        <v>269.09999999999997</v>
      </c>
      <c r="I76" s="2">
        <f t="shared" si="6"/>
        <v>9.600000000000001</v>
      </c>
      <c r="K76" s="28">
        <f t="shared" si="9"/>
        <v>0</v>
      </c>
    </row>
    <row r="77" spans="2:11" ht="15">
      <c r="B77" s="9" t="s">
        <v>80</v>
      </c>
      <c r="C77" s="2">
        <v>78</v>
      </c>
      <c r="D77" s="2">
        <v>1</v>
      </c>
      <c r="E77" s="2">
        <f t="shared" si="8"/>
        <v>78</v>
      </c>
      <c r="F77" s="1">
        <f t="shared" si="7"/>
        <v>89.69999999999999</v>
      </c>
      <c r="I77" s="2">
        <f t="shared" si="6"/>
        <v>3.2</v>
      </c>
      <c r="K77" s="28">
        <f t="shared" si="9"/>
        <v>0</v>
      </c>
    </row>
    <row r="78" spans="2:11" ht="15">
      <c r="B78" s="9" t="s">
        <v>81</v>
      </c>
      <c r="C78" s="2">
        <v>69</v>
      </c>
      <c r="D78" s="2">
        <v>1</v>
      </c>
      <c r="E78" s="2">
        <f t="shared" si="8"/>
        <v>69</v>
      </c>
      <c r="F78" s="1">
        <f t="shared" si="7"/>
        <v>79.35</v>
      </c>
      <c r="I78" s="2">
        <f t="shared" si="6"/>
        <v>3.2</v>
      </c>
      <c r="K78" s="28">
        <f t="shared" si="9"/>
        <v>0</v>
      </c>
    </row>
    <row r="79" spans="2:11" ht="15">
      <c r="B79" s="9" t="s">
        <v>82</v>
      </c>
      <c r="C79" s="2">
        <v>56.25</v>
      </c>
      <c r="D79" s="2">
        <v>1</v>
      </c>
      <c r="E79" s="2">
        <f t="shared" si="8"/>
        <v>56.25</v>
      </c>
      <c r="F79" s="1">
        <f t="shared" si="7"/>
        <v>64.6875</v>
      </c>
      <c r="I79" s="2">
        <f t="shared" si="6"/>
        <v>3.2</v>
      </c>
      <c r="K79" s="28">
        <f t="shared" si="9"/>
        <v>0</v>
      </c>
    </row>
    <row r="80" spans="2:11" ht="15">
      <c r="B80" s="9" t="s">
        <v>83</v>
      </c>
      <c r="C80" s="2">
        <v>56.25</v>
      </c>
      <c r="D80" s="2">
        <v>1</v>
      </c>
      <c r="E80" s="2">
        <f t="shared" si="8"/>
        <v>56.25</v>
      </c>
      <c r="F80" s="1">
        <f t="shared" si="7"/>
        <v>64.6875</v>
      </c>
      <c r="I80" s="2">
        <f t="shared" si="6"/>
        <v>3.2</v>
      </c>
      <c r="K80" s="28">
        <f t="shared" si="9"/>
        <v>0</v>
      </c>
    </row>
    <row r="81" spans="2:11" ht="15">
      <c r="B81" s="9" t="s">
        <v>84</v>
      </c>
      <c r="C81" s="2">
        <v>146.25</v>
      </c>
      <c r="D81" s="2">
        <v>1</v>
      </c>
      <c r="E81" s="2">
        <f t="shared" si="8"/>
        <v>146.25</v>
      </c>
      <c r="F81" s="1">
        <f t="shared" si="7"/>
        <v>168.1875</v>
      </c>
      <c r="I81" s="2">
        <f t="shared" si="6"/>
        <v>3.2</v>
      </c>
      <c r="K81" s="28">
        <f t="shared" si="9"/>
        <v>0</v>
      </c>
    </row>
    <row r="82" spans="2:11" ht="15">
      <c r="B82" s="9" t="s">
        <v>85</v>
      </c>
      <c r="C82" s="2">
        <v>146.25</v>
      </c>
      <c r="D82" s="2">
        <v>1</v>
      </c>
      <c r="E82" s="2">
        <f t="shared" si="8"/>
        <v>146.25</v>
      </c>
      <c r="F82" s="1">
        <f t="shared" si="7"/>
        <v>168.1875</v>
      </c>
      <c r="I82" s="2">
        <f t="shared" si="6"/>
        <v>3.2</v>
      </c>
      <c r="K82" s="28">
        <f t="shared" si="9"/>
        <v>0</v>
      </c>
    </row>
    <row r="83" spans="2:11" ht="15">
      <c r="B83" s="9" t="s">
        <v>86</v>
      </c>
      <c r="C83" s="2">
        <v>146.25</v>
      </c>
      <c r="D83" s="2">
        <v>1</v>
      </c>
      <c r="E83" s="2">
        <f t="shared" si="8"/>
        <v>146.25</v>
      </c>
      <c r="F83" s="1">
        <f t="shared" si="7"/>
        <v>168.1875</v>
      </c>
      <c r="I83" s="2">
        <f t="shared" si="6"/>
        <v>3.2</v>
      </c>
      <c r="K83" s="28">
        <f t="shared" si="9"/>
        <v>0</v>
      </c>
    </row>
    <row r="84" spans="2:11" ht="15">
      <c r="B84" s="9" t="s">
        <v>87</v>
      </c>
      <c r="C84" s="2">
        <v>112.5</v>
      </c>
      <c r="D84" s="2">
        <v>1</v>
      </c>
      <c r="E84" s="2">
        <f t="shared" si="8"/>
        <v>112.5</v>
      </c>
      <c r="F84" s="1">
        <f t="shared" si="7"/>
        <v>129.375</v>
      </c>
      <c r="G84" s="13">
        <f>SUM(F75:F84)</f>
        <v>1285.4125</v>
      </c>
      <c r="H84" s="23">
        <v>1285.4</v>
      </c>
      <c r="I84" s="2">
        <f t="shared" si="6"/>
        <v>3.2</v>
      </c>
      <c r="J84" s="1">
        <f>SUM(I75:I84)</f>
        <v>38.4</v>
      </c>
      <c r="K84" s="28">
        <f t="shared" si="9"/>
        <v>38.38750000000018</v>
      </c>
    </row>
    <row r="85" spans="5:11" ht="15">
      <c r="E85" s="2">
        <f t="shared" si="8"/>
        <v>0</v>
      </c>
      <c r="F85" s="1">
        <f t="shared" si="7"/>
        <v>0</v>
      </c>
      <c r="I85" s="2">
        <f t="shared" si="6"/>
        <v>0</v>
      </c>
      <c r="K85" s="28">
        <f t="shared" si="9"/>
        <v>0</v>
      </c>
    </row>
    <row r="86" spans="1:11" ht="15">
      <c r="A86" s="4" t="s">
        <v>89</v>
      </c>
      <c r="B86" s="9" t="s">
        <v>158</v>
      </c>
      <c r="C86" s="2">
        <v>157.5</v>
      </c>
      <c r="D86" s="2">
        <v>1</v>
      </c>
      <c r="E86" s="2">
        <f t="shared" si="8"/>
        <v>157.5</v>
      </c>
      <c r="F86" s="1">
        <f t="shared" si="7"/>
        <v>181.125</v>
      </c>
      <c r="G86" s="2">
        <v>181.1</v>
      </c>
      <c r="H86" s="23">
        <v>181.1</v>
      </c>
      <c r="I86" s="2">
        <f t="shared" si="6"/>
        <v>3.2</v>
      </c>
      <c r="J86" s="1">
        <v>3.2</v>
      </c>
      <c r="K86" s="28">
        <f t="shared" si="9"/>
        <v>3.2</v>
      </c>
    </row>
    <row r="87" spans="5:11" ht="15">
      <c r="E87" s="2">
        <f t="shared" si="8"/>
        <v>0</v>
      </c>
      <c r="F87" s="1">
        <f t="shared" si="7"/>
        <v>0</v>
      </c>
      <c r="I87" s="2">
        <f t="shared" si="6"/>
        <v>0</v>
      </c>
      <c r="K87" s="28">
        <f t="shared" si="9"/>
        <v>0</v>
      </c>
    </row>
    <row r="88" spans="1:11" ht="15">
      <c r="A88" s="4" t="s">
        <v>92</v>
      </c>
      <c r="B88" s="9" t="s">
        <v>91</v>
      </c>
      <c r="C88" s="2">
        <v>69</v>
      </c>
      <c r="D88" s="2">
        <v>2</v>
      </c>
      <c r="E88" s="2">
        <f t="shared" si="8"/>
        <v>138</v>
      </c>
      <c r="F88" s="1">
        <f t="shared" si="7"/>
        <v>158.7</v>
      </c>
      <c r="I88" s="2">
        <f t="shared" si="6"/>
        <v>6.4</v>
      </c>
      <c r="K88" s="28">
        <f t="shared" si="9"/>
        <v>0</v>
      </c>
    </row>
    <row r="89" spans="2:11" ht="15">
      <c r="B89" s="9" t="s">
        <v>102</v>
      </c>
      <c r="C89" s="2">
        <v>146.25</v>
      </c>
      <c r="D89" s="2">
        <v>1</v>
      </c>
      <c r="E89" s="2">
        <f t="shared" si="8"/>
        <v>146.25</v>
      </c>
      <c r="F89" s="1">
        <f t="shared" si="7"/>
        <v>168.1875</v>
      </c>
      <c r="I89" s="2">
        <f t="shared" si="6"/>
        <v>3.2</v>
      </c>
      <c r="K89" s="28">
        <f t="shared" si="9"/>
        <v>0</v>
      </c>
    </row>
    <row r="90" spans="2:11" ht="15">
      <c r="B90" s="9" t="s">
        <v>133</v>
      </c>
      <c r="C90" s="2">
        <v>78</v>
      </c>
      <c r="D90" s="2">
        <v>1</v>
      </c>
      <c r="E90" s="2">
        <f t="shared" si="8"/>
        <v>78</v>
      </c>
      <c r="F90" s="1">
        <f t="shared" si="7"/>
        <v>89.69999999999999</v>
      </c>
      <c r="I90" s="2">
        <f t="shared" si="6"/>
        <v>3.2</v>
      </c>
      <c r="K90" s="28">
        <f t="shared" si="9"/>
        <v>0</v>
      </c>
    </row>
    <row r="91" spans="2:11" ht="15">
      <c r="B91" s="9" t="s">
        <v>134</v>
      </c>
      <c r="C91" s="2">
        <v>78</v>
      </c>
      <c r="D91" s="2">
        <v>1</v>
      </c>
      <c r="E91" s="2">
        <f t="shared" si="8"/>
        <v>78</v>
      </c>
      <c r="F91" s="1">
        <f t="shared" si="7"/>
        <v>89.69999999999999</v>
      </c>
      <c r="I91" s="2">
        <f t="shared" si="6"/>
        <v>3.2</v>
      </c>
      <c r="K91" s="28">
        <f t="shared" si="9"/>
        <v>0</v>
      </c>
    </row>
    <row r="92" spans="2:11" ht="15">
      <c r="B92" s="9" t="s">
        <v>135</v>
      </c>
      <c r="C92" s="2">
        <v>73</v>
      </c>
      <c r="D92" s="2">
        <v>1</v>
      </c>
      <c r="E92" s="2">
        <f t="shared" si="8"/>
        <v>73</v>
      </c>
      <c r="F92" s="1">
        <f t="shared" si="7"/>
        <v>83.94999999999999</v>
      </c>
      <c r="I92" s="2">
        <f t="shared" si="6"/>
        <v>3.2</v>
      </c>
      <c r="K92" s="28">
        <f t="shared" si="9"/>
        <v>0</v>
      </c>
    </row>
    <row r="93" spans="2:11" ht="15">
      <c r="B93" s="9" t="s">
        <v>136</v>
      </c>
      <c r="C93" s="2">
        <v>73</v>
      </c>
      <c r="D93" s="2">
        <v>1</v>
      </c>
      <c r="E93" s="2">
        <f t="shared" si="8"/>
        <v>73</v>
      </c>
      <c r="F93" s="1">
        <f t="shared" si="7"/>
        <v>83.94999999999999</v>
      </c>
      <c r="G93" s="13"/>
      <c r="I93" s="2">
        <f t="shared" si="6"/>
        <v>3.2</v>
      </c>
      <c r="K93" s="28">
        <f t="shared" si="9"/>
        <v>0</v>
      </c>
    </row>
    <row r="94" spans="2:11" ht="15">
      <c r="B94" s="15" t="s">
        <v>160</v>
      </c>
      <c r="C94" s="2">
        <v>146.25</v>
      </c>
      <c r="D94" s="2">
        <v>1</v>
      </c>
      <c r="E94" s="2">
        <f>C94*D94</f>
        <v>146.25</v>
      </c>
      <c r="F94" s="1">
        <f>(E94)*(1+15%)</f>
        <v>168.1875</v>
      </c>
      <c r="G94" s="13"/>
      <c r="I94" s="2">
        <f t="shared" si="6"/>
        <v>3.2</v>
      </c>
      <c r="K94" s="28">
        <f t="shared" si="9"/>
        <v>0</v>
      </c>
    </row>
    <row r="95" spans="2:11" ht="15">
      <c r="B95" s="15" t="s">
        <v>146</v>
      </c>
      <c r="C95" s="2">
        <v>180</v>
      </c>
      <c r="D95" s="2">
        <v>1</v>
      </c>
      <c r="E95" s="2">
        <f>C95*D95</f>
        <v>180</v>
      </c>
      <c r="F95" s="1">
        <f>(E95)*(1+15%)</f>
        <v>206.99999999999997</v>
      </c>
      <c r="G95" s="13">
        <f>SUM(F88:F95)</f>
        <v>1049.375</v>
      </c>
      <c r="H95" s="23">
        <v>1049</v>
      </c>
      <c r="I95" s="2">
        <f t="shared" si="6"/>
        <v>3.2</v>
      </c>
      <c r="J95" s="1">
        <f>SUM(I88:I95)</f>
        <v>28.799999999999997</v>
      </c>
      <c r="K95" s="28">
        <f t="shared" si="9"/>
        <v>28.424999999999997</v>
      </c>
    </row>
    <row r="96" spans="9:11" ht="15">
      <c r="I96" s="2">
        <f t="shared" si="6"/>
        <v>0</v>
      </c>
      <c r="K96" s="28">
        <f t="shared" si="9"/>
        <v>0</v>
      </c>
    </row>
    <row r="97" spans="1:11" ht="15">
      <c r="A97" s="4" t="s">
        <v>101</v>
      </c>
      <c r="B97" s="9" t="s">
        <v>93</v>
      </c>
      <c r="C97" s="2">
        <v>69</v>
      </c>
      <c r="D97" s="2">
        <v>1</v>
      </c>
      <c r="E97" s="2">
        <f t="shared" si="8"/>
        <v>69</v>
      </c>
      <c r="F97" s="1">
        <f t="shared" si="7"/>
        <v>79.35</v>
      </c>
      <c r="I97" s="2">
        <f t="shared" si="6"/>
        <v>3.2</v>
      </c>
      <c r="K97" s="28">
        <f t="shared" si="9"/>
        <v>0</v>
      </c>
    </row>
    <row r="98" spans="2:11" ht="15">
      <c r="B98" s="9" t="s">
        <v>94</v>
      </c>
      <c r="C98" s="2">
        <v>69</v>
      </c>
      <c r="D98" s="2">
        <v>1</v>
      </c>
      <c r="E98" s="2">
        <f t="shared" si="8"/>
        <v>69</v>
      </c>
      <c r="F98" s="1">
        <f t="shared" si="7"/>
        <v>79.35</v>
      </c>
      <c r="I98" s="2">
        <f t="shared" si="6"/>
        <v>3.2</v>
      </c>
      <c r="K98" s="28">
        <f t="shared" si="9"/>
        <v>0</v>
      </c>
    </row>
    <row r="99" spans="2:11" ht="15">
      <c r="B99" s="9" t="s">
        <v>95</v>
      </c>
      <c r="C99" s="2">
        <v>38.25</v>
      </c>
      <c r="D99" s="2">
        <v>1</v>
      </c>
      <c r="E99" s="2">
        <f t="shared" si="8"/>
        <v>38.25</v>
      </c>
      <c r="F99" s="1">
        <f t="shared" si="7"/>
        <v>43.9875</v>
      </c>
      <c r="I99" s="2">
        <f t="shared" si="6"/>
        <v>3.2</v>
      </c>
      <c r="K99" s="28">
        <f t="shared" si="9"/>
        <v>0</v>
      </c>
    </row>
    <row r="100" spans="2:11" ht="15">
      <c r="B100" s="9" t="s">
        <v>96</v>
      </c>
      <c r="C100" s="2">
        <v>66</v>
      </c>
      <c r="D100" s="2">
        <v>1</v>
      </c>
      <c r="E100" s="2">
        <f t="shared" si="8"/>
        <v>66</v>
      </c>
      <c r="F100" s="1">
        <f t="shared" si="7"/>
        <v>75.89999999999999</v>
      </c>
      <c r="I100" s="2">
        <f t="shared" si="6"/>
        <v>3.2</v>
      </c>
      <c r="K100" s="28">
        <f t="shared" si="9"/>
        <v>0</v>
      </c>
    </row>
    <row r="101" spans="2:11" ht="15">
      <c r="B101" s="9" t="s">
        <v>97</v>
      </c>
      <c r="C101" s="2">
        <v>66</v>
      </c>
      <c r="D101" s="2">
        <v>1</v>
      </c>
      <c r="E101" s="2">
        <f t="shared" si="8"/>
        <v>66</v>
      </c>
      <c r="F101" s="1">
        <f t="shared" si="7"/>
        <v>75.89999999999999</v>
      </c>
      <c r="G101" s="13">
        <f>SUM(F97:F101)</f>
        <v>354.48749999999995</v>
      </c>
      <c r="H101" s="23">
        <v>355</v>
      </c>
      <c r="I101" s="2">
        <f t="shared" si="6"/>
        <v>3.2</v>
      </c>
      <c r="J101" s="1">
        <f>SUM(I97:I101)</f>
        <v>16</v>
      </c>
      <c r="K101" s="28">
        <f t="shared" si="9"/>
        <v>16.512500000000045</v>
      </c>
    </row>
    <row r="102" spans="5:11" ht="15">
      <c r="E102" s="2">
        <f t="shared" si="8"/>
        <v>0</v>
      </c>
      <c r="F102" s="1">
        <f t="shared" si="7"/>
        <v>0</v>
      </c>
      <c r="I102" s="2">
        <f t="shared" si="6"/>
        <v>0</v>
      </c>
      <c r="K102" s="28">
        <f t="shared" si="9"/>
        <v>0</v>
      </c>
    </row>
    <row r="103" spans="1:11" ht="15">
      <c r="A103" s="4" t="s">
        <v>107</v>
      </c>
      <c r="B103" s="7" t="s">
        <v>103</v>
      </c>
      <c r="C103" s="2">
        <v>48.5</v>
      </c>
      <c r="D103" s="2">
        <v>0</v>
      </c>
      <c r="E103" s="2">
        <f t="shared" si="8"/>
        <v>0</v>
      </c>
      <c r="F103" s="1">
        <f t="shared" si="7"/>
        <v>0</v>
      </c>
      <c r="I103" s="2">
        <f t="shared" si="6"/>
        <v>0</v>
      </c>
      <c r="K103" s="28">
        <f t="shared" si="9"/>
        <v>0</v>
      </c>
    </row>
    <row r="104" spans="2:11" ht="15">
      <c r="B104" s="9" t="s">
        <v>104</v>
      </c>
      <c r="C104" s="2">
        <v>69</v>
      </c>
      <c r="D104" s="2">
        <v>1</v>
      </c>
      <c r="E104" s="2">
        <f t="shared" si="8"/>
        <v>69</v>
      </c>
      <c r="F104" s="1">
        <f t="shared" si="7"/>
        <v>79.35</v>
      </c>
      <c r="I104" s="2">
        <f t="shared" si="6"/>
        <v>3.2</v>
      </c>
      <c r="K104" s="28">
        <f t="shared" si="9"/>
        <v>0</v>
      </c>
    </row>
    <row r="105" spans="2:11" ht="15">
      <c r="B105" s="9" t="s">
        <v>105</v>
      </c>
      <c r="C105" s="2">
        <v>69</v>
      </c>
      <c r="D105" s="2">
        <v>1</v>
      </c>
      <c r="E105" s="2">
        <f t="shared" si="8"/>
        <v>69</v>
      </c>
      <c r="F105" s="1">
        <f t="shared" si="7"/>
        <v>79.35</v>
      </c>
      <c r="I105" s="2">
        <f t="shared" si="6"/>
        <v>3.2</v>
      </c>
      <c r="J105" s="1">
        <f>SUM(I103:I105)</f>
        <v>6.4</v>
      </c>
      <c r="K105" s="28">
        <f t="shared" si="9"/>
        <v>6.4</v>
      </c>
    </row>
    <row r="106" spans="5:11" ht="15">
      <c r="E106" s="2">
        <f t="shared" si="8"/>
        <v>0</v>
      </c>
      <c r="F106" s="1">
        <f t="shared" si="7"/>
        <v>0</v>
      </c>
      <c r="I106" s="2">
        <f t="shared" si="6"/>
        <v>0</v>
      </c>
      <c r="K106" s="28">
        <f t="shared" si="9"/>
        <v>0</v>
      </c>
    </row>
    <row r="107" spans="1:11" ht="15">
      <c r="A107" s="4" t="s">
        <v>112</v>
      </c>
      <c r="B107" s="9" t="s">
        <v>108</v>
      </c>
      <c r="C107" s="2">
        <v>69</v>
      </c>
      <c r="D107" s="2">
        <v>2</v>
      </c>
      <c r="E107" s="2">
        <f t="shared" si="8"/>
        <v>138</v>
      </c>
      <c r="F107" s="1">
        <f t="shared" si="7"/>
        <v>158.7</v>
      </c>
      <c r="I107" s="2">
        <f t="shared" si="6"/>
        <v>6.4</v>
      </c>
      <c r="K107" s="28">
        <f t="shared" si="9"/>
        <v>0</v>
      </c>
    </row>
    <row r="108" spans="2:11" ht="15">
      <c r="B108" s="9" t="s">
        <v>64</v>
      </c>
      <c r="C108" s="2">
        <v>146.25</v>
      </c>
      <c r="D108" s="2">
        <v>1</v>
      </c>
      <c r="E108" s="2">
        <f t="shared" si="8"/>
        <v>146.25</v>
      </c>
      <c r="F108" s="1">
        <f t="shared" si="7"/>
        <v>168.1875</v>
      </c>
      <c r="I108" s="2">
        <f t="shared" si="6"/>
        <v>3.2</v>
      </c>
      <c r="K108" s="28">
        <f t="shared" si="9"/>
        <v>0</v>
      </c>
    </row>
    <row r="109" spans="2:11" ht="15">
      <c r="B109" s="9" t="s">
        <v>111</v>
      </c>
      <c r="C109" s="2">
        <v>69</v>
      </c>
      <c r="D109" s="2">
        <v>1</v>
      </c>
      <c r="E109" s="2">
        <f t="shared" si="8"/>
        <v>69</v>
      </c>
      <c r="F109" s="1">
        <f t="shared" si="7"/>
        <v>79.35</v>
      </c>
      <c r="G109" s="13"/>
      <c r="I109" s="2">
        <f t="shared" si="6"/>
        <v>3.2</v>
      </c>
      <c r="K109" s="28">
        <f t="shared" si="9"/>
        <v>0</v>
      </c>
    </row>
    <row r="110" spans="2:11" ht="15">
      <c r="B110" s="15" t="s">
        <v>146</v>
      </c>
      <c r="C110" s="2">
        <v>180</v>
      </c>
      <c r="D110" s="2">
        <v>1</v>
      </c>
      <c r="E110" s="2">
        <f>C110*D110</f>
        <v>180</v>
      </c>
      <c r="F110" s="1">
        <f>(E110)*(1+15%)</f>
        <v>206.99999999999997</v>
      </c>
      <c r="G110" s="2">
        <v>613.2</v>
      </c>
      <c r="H110" s="23">
        <v>613.2</v>
      </c>
      <c r="I110" s="2">
        <f t="shared" si="6"/>
        <v>3.2</v>
      </c>
      <c r="J110" s="1">
        <f>SUM(I107:I110)</f>
        <v>16</v>
      </c>
      <c r="K110" s="28">
        <f t="shared" si="9"/>
        <v>16</v>
      </c>
    </row>
    <row r="111" spans="5:11" ht="15">
      <c r="E111" s="2">
        <f t="shared" si="8"/>
        <v>0</v>
      </c>
      <c r="F111" s="1">
        <f t="shared" si="7"/>
        <v>0</v>
      </c>
      <c r="I111" s="2">
        <f t="shared" si="6"/>
        <v>0</v>
      </c>
      <c r="K111" s="28">
        <f t="shared" si="9"/>
        <v>0</v>
      </c>
    </row>
    <row r="112" spans="1:11" ht="15">
      <c r="A112" s="4" t="s">
        <v>124</v>
      </c>
      <c r="B112" s="9" t="s">
        <v>108</v>
      </c>
      <c r="C112" s="2">
        <v>69</v>
      </c>
      <c r="D112" s="2">
        <v>1</v>
      </c>
      <c r="E112" s="2">
        <f t="shared" si="8"/>
        <v>69</v>
      </c>
      <c r="F112" s="1">
        <f t="shared" si="7"/>
        <v>79.35</v>
      </c>
      <c r="I112" s="2">
        <f t="shared" si="6"/>
        <v>3.2</v>
      </c>
      <c r="K112" s="28">
        <f t="shared" si="9"/>
        <v>0</v>
      </c>
    </row>
    <row r="113" spans="2:11" ht="15">
      <c r="B113" s="9" t="s">
        <v>118</v>
      </c>
      <c r="C113" s="2">
        <v>73</v>
      </c>
      <c r="D113" s="2">
        <v>1</v>
      </c>
      <c r="E113" s="2">
        <f t="shared" si="8"/>
        <v>73</v>
      </c>
      <c r="F113" s="1">
        <f t="shared" si="7"/>
        <v>83.94999999999999</v>
      </c>
      <c r="I113" s="2">
        <f t="shared" si="6"/>
        <v>3.2</v>
      </c>
      <c r="K113" s="28">
        <f t="shared" si="9"/>
        <v>0</v>
      </c>
    </row>
    <row r="114" spans="2:11" ht="15">
      <c r="B114" s="9" t="s">
        <v>119</v>
      </c>
      <c r="C114" s="2">
        <v>73</v>
      </c>
      <c r="D114" s="2">
        <v>1</v>
      </c>
      <c r="E114" s="2">
        <f t="shared" si="8"/>
        <v>73</v>
      </c>
      <c r="F114" s="1">
        <f t="shared" si="7"/>
        <v>83.94999999999999</v>
      </c>
      <c r="I114" s="2">
        <f t="shared" si="6"/>
        <v>3.2</v>
      </c>
      <c r="K114" s="28">
        <f t="shared" si="9"/>
        <v>0</v>
      </c>
    </row>
    <row r="115" spans="2:11" ht="15">
      <c r="B115" s="9" t="s">
        <v>120</v>
      </c>
      <c r="C115" s="2">
        <v>73</v>
      </c>
      <c r="D115" s="2">
        <v>1</v>
      </c>
      <c r="E115" s="2">
        <f t="shared" si="8"/>
        <v>73</v>
      </c>
      <c r="F115" s="1">
        <f t="shared" si="7"/>
        <v>83.94999999999999</v>
      </c>
      <c r="I115" s="2">
        <f t="shared" si="6"/>
        <v>3.2</v>
      </c>
      <c r="K115" s="28">
        <f t="shared" si="9"/>
        <v>0</v>
      </c>
    </row>
    <row r="116" spans="2:11" ht="15">
      <c r="B116" s="9" t="s">
        <v>121</v>
      </c>
      <c r="C116" s="2">
        <v>78</v>
      </c>
      <c r="D116" s="2">
        <v>1</v>
      </c>
      <c r="E116" s="2">
        <f t="shared" si="8"/>
        <v>78</v>
      </c>
      <c r="F116" s="1">
        <f t="shared" si="7"/>
        <v>89.69999999999999</v>
      </c>
      <c r="I116" s="2">
        <f t="shared" si="6"/>
        <v>3.2</v>
      </c>
      <c r="K116" s="28">
        <f t="shared" si="9"/>
        <v>0</v>
      </c>
    </row>
    <row r="117" spans="2:11" ht="15">
      <c r="B117" s="9" t="s">
        <v>122</v>
      </c>
      <c r="C117" s="2">
        <v>180</v>
      </c>
      <c r="D117" s="2">
        <v>2</v>
      </c>
      <c r="E117" s="2">
        <f t="shared" si="8"/>
        <v>360</v>
      </c>
      <c r="F117" s="1">
        <f t="shared" si="7"/>
        <v>413.99999999999994</v>
      </c>
      <c r="I117" s="2">
        <f t="shared" si="6"/>
        <v>6.4</v>
      </c>
      <c r="K117" s="28">
        <f t="shared" si="9"/>
        <v>0</v>
      </c>
    </row>
    <row r="118" spans="2:11" ht="15">
      <c r="B118" s="9" t="s">
        <v>123</v>
      </c>
      <c r="C118" s="2">
        <v>110.25</v>
      </c>
      <c r="D118" s="2">
        <v>1</v>
      </c>
      <c r="E118" s="2">
        <f t="shared" si="8"/>
        <v>110.25</v>
      </c>
      <c r="F118" s="14">
        <f t="shared" si="7"/>
        <v>126.7875</v>
      </c>
      <c r="G118" s="13">
        <f>SUM(F112:F118)</f>
        <v>961.6874999999999</v>
      </c>
      <c r="H118" s="23">
        <v>961.4</v>
      </c>
      <c r="I118" s="2">
        <f t="shared" si="6"/>
        <v>3.2</v>
      </c>
      <c r="J118" s="1">
        <f>SUM(I112:I118)</f>
        <v>25.599999999999998</v>
      </c>
      <c r="K118" s="28">
        <f t="shared" si="9"/>
        <v>25.31250000000009</v>
      </c>
    </row>
    <row r="119" spans="5:11" ht="15">
      <c r="E119" s="2">
        <f t="shared" si="8"/>
        <v>0</v>
      </c>
      <c r="F119" s="1">
        <f t="shared" si="7"/>
        <v>0</v>
      </c>
      <c r="I119" s="2">
        <f t="shared" si="6"/>
        <v>0</v>
      </c>
      <c r="K119" s="28">
        <f t="shared" si="9"/>
        <v>0</v>
      </c>
    </row>
    <row r="120" spans="1:11" ht="15">
      <c r="A120" s="4" t="s">
        <v>128</v>
      </c>
      <c r="B120" s="10" t="s">
        <v>125</v>
      </c>
      <c r="C120" s="2">
        <v>69</v>
      </c>
      <c r="D120" s="2">
        <v>1</v>
      </c>
      <c r="E120" s="2">
        <f t="shared" si="8"/>
        <v>69</v>
      </c>
      <c r="F120" s="1">
        <f t="shared" si="7"/>
        <v>79.35</v>
      </c>
      <c r="I120" s="2">
        <f aca="true" t="shared" si="10" ref="I120:I170">3.2*D120</f>
        <v>3.2</v>
      </c>
      <c r="K120" s="28">
        <f t="shared" si="9"/>
        <v>0</v>
      </c>
    </row>
    <row r="121" spans="2:11" ht="15">
      <c r="B121" s="10" t="s">
        <v>126</v>
      </c>
      <c r="C121" s="2">
        <v>180</v>
      </c>
      <c r="D121" s="2">
        <v>1</v>
      </c>
      <c r="E121" s="2">
        <f t="shared" si="8"/>
        <v>180</v>
      </c>
      <c r="F121" s="1">
        <f t="shared" si="7"/>
        <v>206.99999999999997</v>
      </c>
      <c r="I121" s="2">
        <f t="shared" si="10"/>
        <v>3.2</v>
      </c>
      <c r="J121" s="1">
        <v>6.4</v>
      </c>
      <c r="K121" s="28">
        <f t="shared" si="9"/>
        <v>6.4</v>
      </c>
    </row>
    <row r="122" spans="5:11" ht="15">
      <c r="E122" s="2">
        <f t="shared" si="8"/>
        <v>0</v>
      </c>
      <c r="F122" s="1">
        <f t="shared" si="7"/>
        <v>0</v>
      </c>
      <c r="I122" s="2">
        <f t="shared" si="10"/>
        <v>0</v>
      </c>
      <c r="K122" s="28">
        <f t="shared" si="9"/>
        <v>0</v>
      </c>
    </row>
    <row r="123" spans="1:11" ht="15">
      <c r="A123" s="4" t="s">
        <v>131</v>
      </c>
      <c r="B123" s="9" t="s">
        <v>129</v>
      </c>
      <c r="C123" s="2">
        <v>69</v>
      </c>
      <c r="D123" s="2">
        <v>1</v>
      </c>
      <c r="E123" s="2">
        <f t="shared" si="8"/>
        <v>69</v>
      </c>
      <c r="F123" s="1">
        <f t="shared" si="7"/>
        <v>79.35</v>
      </c>
      <c r="I123" s="2">
        <f t="shared" si="10"/>
        <v>3.2</v>
      </c>
      <c r="K123" s="28">
        <f t="shared" si="9"/>
        <v>0</v>
      </c>
    </row>
    <row r="124" spans="2:11" ht="15">
      <c r="B124" s="9" t="s">
        <v>130</v>
      </c>
      <c r="C124" s="2">
        <v>69</v>
      </c>
      <c r="D124" s="2">
        <v>1</v>
      </c>
      <c r="E124" s="2">
        <f>C124*D124</f>
        <v>69</v>
      </c>
      <c r="F124" s="1">
        <f t="shared" si="7"/>
        <v>79.35</v>
      </c>
      <c r="G124" s="2">
        <v>158.7</v>
      </c>
      <c r="H124" s="23">
        <v>158.7</v>
      </c>
      <c r="I124" s="2">
        <f t="shared" si="10"/>
        <v>3.2</v>
      </c>
      <c r="J124" s="26">
        <v>6.4</v>
      </c>
      <c r="K124" s="28">
        <f t="shared" si="9"/>
        <v>6.4</v>
      </c>
    </row>
    <row r="125" spans="5:11" ht="15">
      <c r="E125" s="2">
        <f aca="true" t="shared" si="11" ref="E125:E133">C125*D125</f>
        <v>0</v>
      </c>
      <c r="F125" s="1">
        <f aca="true" t="shared" si="12" ref="F125:F162">(E125)*(1+15%)</f>
        <v>0</v>
      </c>
      <c r="I125" s="2">
        <f t="shared" si="10"/>
        <v>0</v>
      </c>
      <c r="K125" s="28">
        <f t="shared" si="9"/>
        <v>0</v>
      </c>
    </row>
    <row r="126" spans="1:11" ht="15">
      <c r="A126" s="4" t="s">
        <v>142</v>
      </c>
      <c r="B126" s="7" t="s">
        <v>137</v>
      </c>
      <c r="C126" s="2">
        <v>0</v>
      </c>
      <c r="D126" s="2">
        <v>0</v>
      </c>
      <c r="E126" s="2">
        <f t="shared" si="11"/>
        <v>0</v>
      </c>
      <c r="F126" s="1">
        <f t="shared" si="12"/>
        <v>0</v>
      </c>
      <c r="I126" s="2">
        <f t="shared" si="10"/>
        <v>0</v>
      </c>
      <c r="K126" s="28">
        <f t="shared" si="9"/>
        <v>0</v>
      </c>
    </row>
    <row r="127" spans="2:11" ht="15">
      <c r="B127" s="9" t="s">
        <v>139</v>
      </c>
      <c r="C127" s="2">
        <v>109</v>
      </c>
      <c r="D127" s="2">
        <v>1</v>
      </c>
      <c r="E127" s="2">
        <f t="shared" si="11"/>
        <v>109</v>
      </c>
      <c r="F127" s="1">
        <f t="shared" si="12"/>
        <v>125.35</v>
      </c>
      <c r="I127" s="2">
        <f t="shared" si="10"/>
        <v>3.2</v>
      </c>
      <c r="K127" s="28">
        <f t="shared" si="9"/>
        <v>0</v>
      </c>
    </row>
    <row r="128" spans="2:11" ht="15">
      <c r="B128" s="9" t="s">
        <v>140</v>
      </c>
      <c r="C128" s="2">
        <v>69</v>
      </c>
      <c r="D128" s="2">
        <v>1</v>
      </c>
      <c r="E128" s="2">
        <f t="shared" si="11"/>
        <v>69</v>
      </c>
      <c r="F128" s="1">
        <f t="shared" si="12"/>
        <v>79.35</v>
      </c>
      <c r="I128" s="2">
        <f t="shared" si="10"/>
        <v>3.2</v>
      </c>
      <c r="K128" s="28">
        <f t="shared" si="9"/>
        <v>0</v>
      </c>
    </row>
    <row r="129" spans="2:11" ht="15">
      <c r="B129" s="9" t="s">
        <v>141</v>
      </c>
      <c r="C129" s="2">
        <v>69</v>
      </c>
      <c r="D129" s="2">
        <v>1</v>
      </c>
      <c r="E129" s="2">
        <f t="shared" si="11"/>
        <v>69</v>
      </c>
      <c r="F129" s="1">
        <f t="shared" si="12"/>
        <v>79.35</v>
      </c>
      <c r="G129" s="2">
        <f>SUM(F126:F129)</f>
        <v>284.04999999999995</v>
      </c>
      <c r="H129" s="23">
        <v>284.05</v>
      </c>
      <c r="I129" s="2">
        <f t="shared" si="10"/>
        <v>3.2</v>
      </c>
      <c r="J129" s="1">
        <v>9.6</v>
      </c>
      <c r="K129" s="28">
        <f t="shared" si="9"/>
        <v>9.600000000000056</v>
      </c>
    </row>
    <row r="130" spans="5:11" ht="15">
      <c r="E130" s="2">
        <f t="shared" si="11"/>
        <v>0</v>
      </c>
      <c r="F130" s="1">
        <f t="shared" si="12"/>
        <v>0</v>
      </c>
      <c r="I130" s="2">
        <f t="shared" si="10"/>
        <v>0</v>
      </c>
      <c r="K130" s="28">
        <f t="shared" si="9"/>
        <v>0</v>
      </c>
    </row>
    <row r="131" spans="1:11" ht="15">
      <c r="A131" s="4" t="s">
        <v>145</v>
      </c>
      <c r="B131" s="9" t="s">
        <v>143</v>
      </c>
      <c r="C131" s="2">
        <v>69</v>
      </c>
      <c r="D131" s="2">
        <v>1</v>
      </c>
      <c r="E131" s="2">
        <f t="shared" si="11"/>
        <v>69</v>
      </c>
      <c r="F131" s="1">
        <f t="shared" si="12"/>
        <v>79.35</v>
      </c>
      <c r="I131" s="2">
        <f t="shared" si="10"/>
        <v>3.2</v>
      </c>
      <c r="K131" s="28">
        <f t="shared" si="9"/>
        <v>0</v>
      </c>
    </row>
    <row r="132" spans="2:11" ht="15">
      <c r="B132" s="9" t="s">
        <v>111</v>
      </c>
      <c r="C132" s="2">
        <v>69</v>
      </c>
      <c r="D132" s="2">
        <v>1</v>
      </c>
      <c r="E132" s="2">
        <f t="shared" si="11"/>
        <v>69</v>
      </c>
      <c r="F132" s="1">
        <f t="shared" si="12"/>
        <v>79.35</v>
      </c>
      <c r="G132" s="2">
        <v>158.7</v>
      </c>
      <c r="H132" s="23">
        <v>160</v>
      </c>
      <c r="I132" s="2">
        <f t="shared" si="10"/>
        <v>3.2</v>
      </c>
      <c r="J132" s="1">
        <f>SUM(I131:I132)</f>
        <v>6.4</v>
      </c>
      <c r="K132" s="28">
        <f t="shared" si="9"/>
        <v>7.700000000000012</v>
      </c>
    </row>
    <row r="133" spans="5:11" ht="15">
      <c r="E133" s="2">
        <f t="shared" si="11"/>
        <v>0</v>
      </c>
      <c r="F133" s="1">
        <f t="shared" si="12"/>
        <v>0</v>
      </c>
      <c r="I133" s="2">
        <f t="shared" si="10"/>
        <v>0</v>
      </c>
      <c r="K133" s="28">
        <f t="shared" si="9"/>
        <v>0</v>
      </c>
    </row>
    <row r="134" spans="1:11" ht="15">
      <c r="A134" s="4" t="s">
        <v>34</v>
      </c>
      <c r="B134" s="9" t="s">
        <v>47</v>
      </c>
      <c r="C134" s="2">
        <v>84.38</v>
      </c>
      <c r="D134" s="2">
        <v>1</v>
      </c>
      <c r="E134" s="2">
        <f aca="true" t="shared" si="13" ref="E134:E151">C134*D134</f>
        <v>84.38</v>
      </c>
      <c r="F134" s="1">
        <f t="shared" si="12"/>
        <v>97.03699999999999</v>
      </c>
      <c r="I134" s="2">
        <f t="shared" si="10"/>
        <v>3.2</v>
      </c>
      <c r="K134" s="28">
        <f t="shared" si="9"/>
        <v>0</v>
      </c>
    </row>
    <row r="135" spans="2:11" ht="15">
      <c r="B135" s="9" t="s">
        <v>30</v>
      </c>
      <c r="C135" s="2">
        <v>195</v>
      </c>
      <c r="D135" s="2">
        <v>1</v>
      </c>
      <c r="E135" s="2">
        <f t="shared" si="13"/>
        <v>195</v>
      </c>
      <c r="F135" s="1">
        <f t="shared" si="12"/>
        <v>224.24999999999997</v>
      </c>
      <c r="I135" s="2">
        <f t="shared" si="10"/>
        <v>3.2</v>
      </c>
      <c r="K135" s="28">
        <f aca="true" t="shared" si="14" ref="K135:K170">H135-G135+J135</f>
        <v>0</v>
      </c>
    </row>
    <row r="136" spans="2:11" ht="15">
      <c r="B136" s="9" t="s">
        <v>32</v>
      </c>
      <c r="C136" s="2">
        <v>70</v>
      </c>
      <c r="D136" s="2">
        <v>1</v>
      </c>
      <c r="E136" s="2">
        <f t="shared" si="13"/>
        <v>70</v>
      </c>
      <c r="F136" s="1">
        <f t="shared" si="12"/>
        <v>80.5</v>
      </c>
      <c r="I136" s="2">
        <f t="shared" si="10"/>
        <v>3.2</v>
      </c>
      <c r="K136" s="28">
        <f t="shared" si="14"/>
        <v>0</v>
      </c>
    </row>
    <row r="137" spans="2:11" ht="15">
      <c r="B137" s="9" t="s">
        <v>33</v>
      </c>
      <c r="C137" s="2">
        <v>78</v>
      </c>
      <c r="D137" s="2">
        <v>1</v>
      </c>
      <c r="E137" s="2">
        <f t="shared" si="13"/>
        <v>78</v>
      </c>
      <c r="F137" s="1">
        <f t="shared" si="12"/>
        <v>89.69999999999999</v>
      </c>
      <c r="I137" s="2">
        <f t="shared" si="10"/>
        <v>3.2</v>
      </c>
      <c r="K137" s="28">
        <f t="shared" si="14"/>
        <v>0</v>
      </c>
    </row>
    <row r="138" spans="2:11" ht="15">
      <c r="B138" s="9" t="s">
        <v>42</v>
      </c>
      <c r="C138" s="2">
        <v>146.25</v>
      </c>
      <c r="D138" s="2">
        <v>1</v>
      </c>
      <c r="E138" s="2">
        <f t="shared" si="13"/>
        <v>146.25</v>
      </c>
      <c r="F138" s="1">
        <f t="shared" si="12"/>
        <v>168.1875</v>
      </c>
      <c r="I138" s="2">
        <f t="shared" si="10"/>
        <v>3.2</v>
      </c>
      <c r="K138" s="28">
        <f t="shared" si="14"/>
        <v>0</v>
      </c>
    </row>
    <row r="139" spans="2:11" ht="15">
      <c r="B139" s="9" t="s">
        <v>117</v>
      </c>
      <c r="C139" s="2">
        <v>112.5</v>
      </c>
      <c r="D139" s="2">
        <v>1</v>
      </c>
      <c r="E139" s="2">
        <f t="shared" si="13"/>
        <v>112.5</v>
      </c>
      <c r="F139" s="1">
        <f t="shared" si="12"/>
        <v>129.375</v>
      </c>
      <c r="I139" s="2">
        <f t="shared" si="10"/>
        <v>3.2</v>
      </c>
      <c r="K139" s="28">
        <f t="shared" si="14"/>
        <v>0</v>
      </c>
    </row>
    <row r="140" spans="2:11" ht="15">
      <c r="B140" s="9" t="s">
        <v>43</v>
      </c>
      <c r="C140" s="2">
        <v>90</v>
      </c>
      <c r="D140" s="2">
        <v>1</v>
      </c>
      <c r="E140" s="2">
        <f t="shared" si="13"/>
        <v>90</v>
      </c>
      <c r="F140" s="1">
        <f t="shared" si="12"/>
        <v>103.49999999999999</v>
      </c>
      <c r="I140" s="2">
        <f t="shared" si="10"/>
        <v>3.2</v>
      </c>
      <c r="K140" s="28">
        <f t="shared" si="14"/>
        <v>0</v>
      </c>
    </row>
    <row r="141" spans="2:11" ht="15">
      <c r="B141" s="9" t="s">
        <v>44</v>
      </c>
      <c r="C141" s="2">
        <v>90</v>
      </c>
      <c r="D141" s="2">
        <v>1</v>
      </c>
      <c r="E141" s="2">
        <f t="shared" si="13"/>
        <v>90</v>
      </c>
      <c r="F141" s="1">
        <f t="shared" si="12"/>
        <v>103.49999999999999</v>
      </c>
      <c r="I141" s="2">
        <f t="shared" si="10"/>
        <v>3.2</v>
      </c>
      <c r="K141" s="28">
        <f t="shared" si="14"/>
        <v>0</v>
      </c>
    </row>
    <row r="142" spans="2:11" ht="15">
      <c r="B142" s="9" t="s">
        <v>45</v>
      </c>
      <c r="C142" s="2">
        <v>146.25</v>
      </c>
      <c r="D142" s="2">
        <v>1</v>
      </c>
      <c r="E142" s="2">
        <f t="shared" si="13"/>
        <v>146.25</v>
      </c>
      <c r="F142" s="1">
        <f t="shared" si="12"/>
        <v>168.1875</v>
      </c>
      <c r="I142" s="2">
        <f t="shared" si="10"/>
        <v>3.2</v>
      </c>
      <c r="K142" s="28">
        <f t="shared" si="14"/>
        <v>0</v>
      </c>
    </row>
    <row r="143" spans="2:11" ht="15">
      <c r="B143" s="9" t="s">
        <v>46</v>
      </c>
      <c r="C143" s="2">
        <v>90</v>
      </c>
      <c r="D143" s="2">
        <v>1</v>
      </c>
      <c r="E143" s="2">
        <f t="shared" si="13"/>
        <v>90</v>
      </c>
      <c r="F143" s="1">
        <f t="shared" si="12"/>
        <v>103.49999999999999</v>
      </c>
      <c r="I143" s="2">
        <f t="shared" si="10"/>
        <v>3.2</v>
      </c>
      <c r="K143" s="28">
        <f t="shared" si="14"/>
        <v>0</v>
      </c>
    </row>
    <row r="144" spans="2:11" ht="15">
      <c r="B144" s="9" t="s">
        <v>48</v>
      </c>
      <c r="C144" s="2">
        <v>112.5</v>
      </c>
      <c r="D144" s="2">
        <v>1</v>
      </c>
      <c r="E144" s="2">
        <f t="shared" si="13"/>
        <v>112.5</v>
      </c>
      <c r="F144" s="1">
        <f t="shared" si="12"/>
        <v>129.375</v>
      </c>
      <c r="I144" s="2">
        <f t="shared" si="10"/>
        <v>3.2</v>
      </c>
      <c r="K144" s="28">
        <f t="shared" si="14"/>
        <v>0</v>
      </c>
    </row>
    <row r="145" spans="2:11" ht="15">
      <c r="B145" s="9" t="s">
        <v>49</v>
      </c>
      <c r="C145" s="2">
        <v>112.5</v>
      </c>
      <c r="D145" s="2">
        <v>1</v>
      </c>
      <c r="E145" s="2">
        <f t="shared" si="13"/>
        <v>112.5</v>
      </c>
      <c r="F145" s="1">
        <f t="shared" si="12"/>
        <v>129.375</v>
      </c>
      <c r="I145" s="2">
        <f t="shared" si="10"/>
        <v>3.2</v>
      </c>
      <c r="K145" s="28">
        <f t="shared" si="14"/>
        <v>0</v>
      </c>
    </row>
    <row r="146" spans="2:11" ht="15">
      <c r="B146" s="9" t="s">
        <v>72</v>
      </c>
      <c r="C146" s="2">
        <v>69</v>
      </c>
      <c r="D146" s="2">
        <v>1</v>
      </c>
      <c r="E146" s="2">
        <f t="shared" si="13"/>
        <v>69</v>
      </c>
      <c r="F146" s="1">
        <f t="shared" si="12"/>
        <v>79.35</v>
      </c>
      <c r="I146" s="2">
        <f t="shared" si="10"/>
        <v>3.2</v>
      </c>
      <c r="K146" s="28">
        <f t="shared" si="14"/>
        <v>0</v>
      </c>
    </row>
    <row r="147" spans="2:11" ht="15">
      <c r="B147" s="9" t="s">
        <v>73</v>
      </c>
      <c r="C147" s="2">
        <v>112.5</v>
      </c>
      <c r="D147" s="2">
        <v>1</v>
      </c>
      <c r="E147" s="2">
        <f t="shared" si="13"/>
        <v>112.5</v>
      </c>
      <c r="F147" s="1">
        <f t="shared" si="12"/>
        <v>129.375</v>
      </c>
      <c r="I147" s="2">
        <f t="shared" si="10"/>
        <v>3.2</v>
      </c>
      <c r="K147" s="28">
        <f t="shared" si="14"/>
        <v>0</v>
      </c>
    </row>
    <row r="148" spans="2:11" ht="15">
      <c r="B148" s="9" t="s">
        <v>74</v>
      </c>
      <c r="C148" s="2">
        <v>90</v>
      </c>
      <c r="D148" s="2">
        <v>1</v>
      </c>
      <c r="E148" s="2">
        <f t="shared" si="13"/>
        <v>90</v>
      </c>
      <c r="F148" s="1">
        <f t="shared" si="12"/>
        <v>103.49999999999999</v>
      </c>
      <c r="I148" s="2">
        <f t="shared" si="10"/>
        <v>3.2</v>
      </c>
      <c r="K148" s="28">
        <f t="shared" si="14"/>
        <v>0</v>
      </c>
    </row>
    <row r="149" spans="2:11" ht="15">
      <c r="B149" s="9" t="s">
        <v>75</v>
      </c>
      <c r="C149" s="2">
        <v>112.5</v>
      </c>
      <c r="D149" s="2">
        <v>1</v>
      </c>
      <c r="E149" s="2">
        <f t="shared" si="13"/>
        <v>112.5</v>
      </c>
      <c r="F149" s="1">
        <f t="shared" si="12"/>
        <v>129.375</v>
      </c>
      <c r="I149" s="2">
        <f t="shared" si="10"/>
        <v>3.2</v>
      </c>
      <c r="K149" s="28">
        <f t="shared" si="14"/>
        <v>0</v>
      </c>
    </row>
    <row r="150" spans="2:11" ht="15">
      <c r="B150" s="9" t="s">
        <v>76</v>
      </c>
      <c r="E150" s="2">
        <f t="shared" si="13"/>
        <v>0</v>
      </c>
      <c r="F150" s="1">
        <f t="shared" si="12"/>
        <v>0</v>
      </c>
      <c r="I150" s="2">
        <f t="shared" si="10"/>
        <v>0</v>
      </c>
      <c r="K150" s="28">
        <f t="shared" si="14"/>
        <v>0</v>
      </c>
    </row>
    <row r="151" spans="2:11" ht="15">
      <c r="B151" s="9" t="s">
        <v>77</v>
      </c>
      <c r="C151" s="2">
        <v>61.88</v>
      </c>
      <c r="D151" s="2">
        <v>1</v>
      </c>
      <c r="E151" s="2">
        <f t="shared" si="13"/>
        <v>61.88</v>
      </c>
      <c r="F151" s="1">
        <f t="shared" si="12"/>
        <v>71.16199999999999</v>
      </c>
      <c r="I151" s="2">
        <f t="shared" si="10"/>
        <v>3.2</v>
      </c>
      <c r="K151" s="28">
        <f t="shared" si="14"/>
        <v>0</v>
      </c>
    </row>
    <row r="152" spans="2:11" ht="15">
      <c r="B152" s="10" t="s">
        <v>132</v>
      </c>
      <c r="C152" s="2">
        <v>112.5</v>
      </c>
      <c r="D152" s="2">
        <v>1</v>
      </c>
      <c r="E152" s="2">
        <f aca="true" t="shared" si="15" ref="E152:E162">C152*D152</f>
        <v>112.5</v>
      </c>
      <c r="F152" s="1">
        <f t="shared" si="12"/>
        <v>129.375</v>
      </c>
      <c r="G152" s="13"/>
      <c r="I152" s="2">
        <f t="shared" si="10"/>
        <v>3.2</v>
      </c>
      <c r="K152" s="28">
        <f t="shared" si="14"/>
        <v>0</v>
      </c>
    </row>
    <row r="153" spans="2:11" ht="15">
      <c r="B153" s="15" t="s">
        <v>111</v>
      </c>
      <c r="C153" s="2">
        <v>69</v>
      </c>
      <c r="D153" s="2">
        <v>1</v>
      </c>
      <c r="E153" s="2">
        <f>C153*D153</f>
        <v>69</v>
      </c>
      <c r="F153" s="1">
        <f>(E153)*(1+15%)</f>
        <v>79.35</v>
      </c>
      <c r="G153" s="13"/>
      <c r="I153" s="2">
        <f t="shared" si="10"/>
        <v>3.2</v>
      </c>
      <c r="K153" s="28">
        <f t="shared" si="14"/>
        <v>0</v>
      </c>
    </row>
    <row r="154" spans="2:11" ht="15">
      <c r="B154" s="15" t="s">
        <v>123</v>
      </c>
      <c r="C154" s="2">
        <v>110.25</v>
      </c>
      <c r="D154" s="2">
        <v>1</v>
      </c>
      <c r="E154" s="2">
        <f>C154*D154</f>
        <v>110.25</v>
      </c>
      <c r="F154" s="1">
        <f>(E154)*(1+15%)</f>
        <v>126.7875</v>
      </c>
      <c r="G154" s="13"/>
      <c r="I154" s="2">
        <f t="shared" si="10"/>
        <v>3.2</v>
      </c>
      <c r="K154" s="28">
        <f t="shared" si="14"/>
        <v>0</v>
      </c>
    </row>
    <row r="155" spans="2:11" ht="15">
      <c r="B155" s="15" t="s">
        <v>64</v>
      </c>
      <c r="C155" s="2">
        <v>146.25</v>
      </c>
      <c r="D155" s="2">
        <v>1</v>
      </c>
      <c r="E155" s="2">
        <f>C155*D155</f>
        <v>146.25</v>
      </c>
      <c r="F155" s="1">
        <f>(E155)*(1+15%)</f>
        <v>168.1875</v>
      </c>
      <c r="G155" s="13">
        <f>SUM(F134:F155)</f>
        <v>2542.9489999999996</v>
      </c>
      <c r="H155" s="23">
        <v>2543</v>
      </c>
      <c r="I155" s="2">
        <f t="shared" si="10"/>
        <v>3.2</v>
      </c>
      <c r="J155" s="1">
        <f>SUM(I134:I155)</f>
        <v>67.20000000000002</v>
      </c>
      <c r="K155" s="28">
        <f t="shared" si="14"/>
        <v>67.2510000000004</v>
      </c>
    </row>
    <row r="156" spans="2:11" ht="15">
      <c r="B156" s="10"/>
      <c r="G156" s="13"/>
      <c r="I156" s="2">
        <f t="shared" si="10"/>
        <v>0</v>
      </c>
      <c r="K156" s="28">
        <f t="shared" si="14"/>
        <v>0</v>
      </c>
    </row>
    <row r="157" spans="5:11" ht="15">
      <c r="E157" s="2">
        <f t="shared" si="15"/>
        <v>0</v>
      </c>
      <c r="F157" s="1">
        <f t="shared" si="12"/>
        <v>0</v>
      </c>
      <c r="I157" s="2">
        <f t="shared" si="10"/>
        <v>0</v>
      </c>
      <c r="K157" s="28">
        <f t="shared" si="14"/>
        <v>0</v>
      </c>
    </row>
    <row r="158" spans="1:11" ht="15">
      <c r="A158" s="4" t="s">
        <v>153</v>
      </c>
      <c r="B158" s="9" t="s">
        <v>155</v>
      </c>
      <c r="C158" s="2">
        <v>69</v>
      </c>
      <c r="D158" s="2">
        <v>2</v>
      </c>
      <c r="E158" s="2">
        <f t="shared" si="15"/>
        <v>138</v>
      </c>
      <c r="F158" s="1">
        <f t="shared" si="12"/>
        <v>158.7</v>
      </c>
      <c r="I158" s="2">
        <f t="shared" si="10"/>
        <v>6.4</v>
      </c>
      <c r="K158" s="28">
        <f t="shared" si="14"/>
        <v>0</v>
      </c>
    </row>
    <row r="159" spans="2:11" ht="15">
      <c r="B159" s="9" t="s">
        <v>154</v>
      </c>
      <c r="C159" s="2">
        <v>73</v>
      </c>
      <c r="D159" s="2">
        <v>1</v>
      </c>
      <c r="E159" s="2">
        <f t="shared" si="15"/>
        <v>73</v>
      </c>
      <c r="F159" s="1">
        <f t="shared" si="12"/>
        <v>83.94999999999999</v>
      </c>
      <c r="I159" s="2">
        <f t="shared" si="10"/>
        <v>3.2</v>
      </c>
      <c r="K159" s="28">
        <f t="shared" si="14"/>
        <v>0</v>
      </c>
    </row>
    <row r="160" spans="2:11" ht="15">
      <c r="B160" s="9" t="s">
        <v>126</v>
      </c>
      <c r="C160" s="2">
        <v>180</v>
      </c>
      <c r="D160" s="2">
        <v>1</v>
      </c>
      <c r="E160" s="2">
        <f t="shared" si="15"/>
        <v>180</v>
      </c>
      <c r="F160" s="1">
        <f t="shared" si="12"/>
        <v>206.99999999999997</v>
      </c>
      <c r="G160" s="13">
        <f>SUM(F158:F160)</f>
        <v>449.65</v>
      </c>
      <c r="H160" s="23">
        <v>449.7</v>
      </c>
      <c r="I160" s="2">
        <f t="shared" si="10"/>
        <v>3.2</v>
      </c>
      <c r="J160" s="1">
        <f>SUM(I158:I160)</f>
        <v>12.8</v>
      </c>
      <c r="K160" s="28">
        <f t="shared" si="14"/>
        <v>12.850000000000012</v>
      </c>
    </row>
    <row r="161" spans="5:11" ht="15">
      <c r="E161" s="2">
        <f t="shared" si="15"/>
        <v>0</v>
      </c>
      <c r="F161" s="1">
        <f t="shared" si="12"/>
        <v>0</v>
      </c>
      <c r="I161" s="2">
        <f t="shared" si="10"/>
        <v>0</v>
      </c>
      <c r="K161" s="28">
        <f t="shared" si="14"/>
        <v>0</v>
      </c>
    </row>
    <row r="162" spans="1:11" s="17" customFormat="1" ht="15">
      <c r="A162" s="4" t="s">
        <v>89</v>
      </c>
      <c r="B162" s="17" t="s">
        <v>126</v>
      </c>
      <c r="C162" s="18">
        <v>180</v>
      </c>
      <c r="D162" s="18">
        <v>1</v>
      </c>
      <c r="E162" s="18">
        <f t="shared" si="15"/>
        <v>180</v>
      </c>
      <c r="F162" s="17">
        <f t="shared" si="12"/>
        <v>206.99999999999997</v>
      </c>
      <c r="G162" s="18">
        <v>207</v>
      </c>
      <c r="H162" s="23">
        <v>207</v>
      </c>
      <c r="I162" s="2">
        <f t="shared" si="10"/>
        <v>3.2</v>
      </c>
      <c r="J162" s="17">
        <v>3.2</v>
      </c>
      <c r="K162" s="28">
        <f t="shared" si="14"/>
        <v>3.2</v>
      </c>
    </row>
    <row r="163" spans="9:11" ht="15">
      <c r="I163" s="2">
        <f t="shared" si="10"/>
        <v>0</v>
      </c>
      <c r="K163" s="28">
        <f t="shared" si="14"/>
        <v>0</v>
      </c>
    </row>
    <row r="164" spans="1:11" s="17" customFormat="1" ht="15">
      <c r="A164" s="4" t="s">
        <v>164</v>
      </c>
      <c r="B164" s="17" t="s">
        <v>159</v>
      </c>
      <c r="C164" s="18">
        <v>146.25</v>
      </c>
      <c r="D164" s="18">
        <v>1</v>
      </c>
      <c r="E164" s="18">
        <f>C164*D164</f>
        <v>146.25</v>
      </c>
      <c r="F164" s="17">
        <f>(E164)*(1+15%)</f>
        <v>168.1875</v>
      </c>
      <c r="G164" s="18"/>
      <c r="H164" s="23"/>
      <c r="I164" s="2">
        <f t="shared" si="10"/>
        <v>3.2</v>
      </c>
      <c r="K164" s="28">
        <f t="shared" si="14"/>
        <v>0</v>
      </c>
    </row>
    <row r="165" spans="1:11" s="17" customFormat="1" ht="15">
      <c r="A165" s="4"/>
      <c r="B165" s="17" t="s">
        <v>146</v>
      </c>
      <c r="C165" s="18">
        <v>180</v>
      </c>
      <c r="D165" s="18">
        <v>1</v>
      </c>
      <c r="E165" s="18">
        <f aca="true" t="shared" si="16" ref="E165:E170">C165*D165</f>
        <v>180</v>
      </c>
      <c r="F165" s="17">
        <f aca="true" t="shared" si="17" ref="F165:F170">(E165)*(1+15%)</f>
        <v>206.99999999999997</v>
      </c>
      <c r="G165" s="22">
        <f>SUM(F164:F165)</f>
        <v>375.1875</v>
      </c>
      <c r="H165" s="23">
        <v>375.2</v>
      </c>
      <c r="I165" s="2">
        <f t="shared" si="10"/>
        <v>3.2</v>
      </c>
      <c r="J165" s="17">
        <v>6.4</v>
      </c>
      <c r="K165" s="28">
        <f t="shared" si="14"/>
        <v>6.412499999999989</v>
      </c>
    </row>
    <row r="166" spans="2:11" ht="15">
      <c r="B166" s="1"/>
      <c r="C166" s="1"/>
      <c r="D166" s="1"/>
      <c r="E166" s="1"/>
      <c r="G166" s="1"/>
      <c r="I166" s="2">
        <f t="shared" si="10"/>
        <v>0</v>
      </c>
      <c r="K166" s="28">
        <f t="shared" si="14"/>
        <v>0</v>
      </c>
    </row>
    <row r="167" spans="1:11" ht="15">
      <c r="A167" s="4" t="s">
        <v>165</v>
      </c>
      <c r="B167" s="15" t="s">
        <v>146</v>
      </c>
      <c r="C167" s="2">
        <v>180</v>
      </c>
      <c r="D167" s="2">
        <v>1</v>
      </c>
      <c r="E167" s="2">
        <f t="shared" si="16"/>
        <v>180</v>
      </c>
      <c r="F167" s="1">
        <f t="shared" si="17"/>
        <v>206.99999999999997</v>
      </c>
      <c r="I167" s="2">
        <f t="shared" si="10"/>
        <v>3.2</v>
      </c>
      <c r="K167" s="28">
        <f t="shared" si="14"/>
        <v>0</v>
      </c>
    </row>
    <row r="168" spans="1:11" ht="18" customHeight="1">
      <c r="A168" s="4" t="s">
        <v>165</v>
      </c>
      <c r="B168" s="9" t="s">
        <v>72</v>
      </c>
      <c r="C168" s="2">
        <v>69</v>
      </c>
      <c r="D168" s="2">
        <v>1</v>
      </c>
      <c r="E168" s="2">
        <f>C168*D168</f>
        <v>69</v>
      </c>
      <c r="F168" s="1">
        <f>(E168)*(1+15%)</f>
        <v>79.35</v>
      </c>
      <c r="G168" s="2">
        <v>286.4</v>
      </c>
      <c r="H168" s="23">
        <v>290</v>
      </c>
      <c r="I168" s="2">
        <f t="shared" si="10"/>
        <v>3.2</v>
      </c>
      <c r="J168" s="1">
        <v>6.4</v>
      </c>
      <c r="K168" s="28">
        <f t="shared" si="14"/>
        <v>10.000000000000023</v>
      </c>
    </row>
    <row r="169" spans="3:11" s="4" customFormat="1" ht="15">
      <c r="C169" s="16"/>
      <c r="D169" s="16"/>
      <c r="E169" s="16"/>
      <c r="G169" s="16"/>
      <c r="H169" s="23"/>
      <c r="I169" s="2">
        <f t="shared" si="10"/>
        <v>0</v>
      </c>
      <c r="K169" s="28">
        <f t="shared" si="14"/>
        <v>0</v>
      </c>
    </row>
    <row r="170" spans="1:11" ht="15">
      <c r="A170" s="4" t="s">
        <v>166</v>
      </c>
      <c r="B170" s="9" t="s">
        <v>72</v>
      </c>
      <c r="C170" s="2">
        <v>69</v>
      </c>
      <c r="D170" s="2">
        <v>1</v>
      </c>
      <c r="E170" s="2">
        <f t="shared" si="16"/>
        <v>69</v>
      </c>
      <c r="F170" s="1">
        <f t="shared" si="17"/>
        <v>79.35</v>
      </c>
      <c r="G170" s="2">
        <v>79.4</v>
      </c>
      <c r="H170" s="23">
        <v>75.9</v>
      </c>
      <c r="I170" s="2">
        <f t="shared" si="10"/>
        <v>3.2</v>
      </c>
      <c r="J170" s="1">
        <v>3.2</v>
      </c>
      <c r="K170" s="28">
        <f t="shared" si="14"/>
        <v>-0.2999999999999998</v>
      </c>
    </row>
    <row r="172" spans="4:11" ht="15">
      <c r="D172" s="2">
        <f>SUM(D2:D171)</f>
        <v>164</v>
      </c>
      <c r="E172" s="2">
        <f>SUM(E2:E170)</f>
        <v>15860.529999999999</v>
      </c>
      <c r="F172" s="1">
        <f>SUM(F2:F170)</f>
        <v>18239.60950000001</v>
      </c>
      <c r="I172" s="2">
        <f>SUM(I2:I171)</f>
        <v>524.799999999999</v>
      </c>
      <c r="J172" s="1">
        <f>SUM(J6:J171)</f>
        <v>524.8</v>
      </c>
      <c r="K172" s="27">
        <f>SUM(K6:K171)</f>
        <v>529.0280000000013</v>
      </c>
    </row>
    <row r="173" spans="3:11" s="4" customFormat="1" ht="15">
      <c r="C173" s="16"/>
      <c r="D173" s="16"/>
      <c r="E173" s="16"/>
      <c r="G173" s="16"/>
      <c r="H173" s="23"/>
      <c r="I173" s="16"/>
      <c r="K173" s="27"/>
    </row>
    <row r="174" spans="2:11" s="4" customFormat="1" ht="18">
      <c r="B174" s="19"/>
      <c r="C174" s="20"/>
      <c r="D174" s="20"/>
      <c r="E174" s="20"/>
      <c r="G174" s="16"/>
      <c r="H174" s="23"/>
      <c r="I174" s="16"/>
      <c r="K174" s="27"/>
    </row>
    <row r="175" spans="2:11" s="4" customFormat="1" ht="18">
      <c r="B175" s="21"/>
      <c r="C175" s="20"/>
      <c r="D175" s="20"/>
      <c r="E175" s="20"/>
      <c r="G175" s="16"/>
      <c r="H175" s="23"/>
      <c r="I175" s="16"/>
      <c r="K175" s="27"/>
    </row>
    <row r="176" spans="2:11" s="4" customFormat="1" ht="18">
      <c r="B176" s="21"/>
      <c r="C176" s="20"/>
      <c r="D176" s="20"/>
      <c r="E176" s="20"/>
      <c r="G176" s="16"/>
      <c r="H176" s="23"/>
      <c r="I176" s="16"/>
      <c r="K176" s="27"/>
    </row>
    <row r="177" spans="3:11" s="4" customFormat="1" ht="15">
      <c r="C177" s="16"/>
      <c r="D177" s="16"/>
      <c r="E177" s="16"/>
      <c r="G177" s="16"/>
      <c r="H177" s="23"/>
      <c r="I177" s="16"/>
      <c r="K177" s="27"/>
    </row>
    <row r="178" spans="3:11" s="4" customFormat="1" ht="15">
      <c r="C178" s="16"/>
      <c r="D178" s="16"/>
      <c r="E178" s="16"/>
      <c r="G178" s="16"/>
      <c r="H178" s="23"/>
      <c r="I178" s="16"/>
      <c r="K178" s="27"/>
    </row>
  </sheetData>
  <sheetProtection/>
  <hyperlinks>
    <hyperlink ref="A30" r:id="rId1" display="http://forum.sibmama.ru/viewtopic.php?t=854703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4" customWidth="1"/>
    <col min="2" max="16384" width="9.140625" style="1" customWidth="1"/>
  </cols>
  <sheetData>
    <row r="1" spans="1:3" ht="15">
      <c r="A1" s="4" t="s">
        <v>59</v>
      </c>
      <c r="B1" s="1">
        <v>73</v>
      </c>
      <c r="C1" s="1">
        <v>1</v>
      </c>
    </row>
    <row r="2" spans="1:3" ht="15">
      <c r="A2" s="5" t="s">
        <v>22</v>
      </c>
      <c r="B2" s="1">
        <v>78</v>
      </c>
      <c r="C2" s="1">
        <v>1</v>
      </c>
    </row>
    <row r="3" spans="1:3" ht="15">
      <c r="A3" s="4" t="s">
        <v>18</v>
      </c>
      <c r="B3" s="1">
        <v>78</v>
      </c>
      <c r="C3" s="1">
        <v>1</v>
      </c>
    </row>
    <row r="4" spans="1:3" ht="15">
      <c r="A4" s="4" t="s">
        <v>60</v>
      </c>
      <c r="B4" s="1">
        <v>98</v>
      </c>
      <c r="C4" s="1">
        <v>3</v>
      </c>
    </row>
    <row r="5" spans="1:3" ht="15">
      <c r="A5" s="4" t="s">
        <v>35</v>
      </c>
      <c r="B5" s="1">
        <v>98</v>
      </c>
      <c r="C5" s="1">
        <v>1</v>
      </c>
    </row>
    <row r="6" spans="1:3" ht="15">
      <c r="A6" s="4" t="s">
        <v>35</v>
      </c>
      <c r="B6" s="1">
        <v>98</v>
      </c>
      <c r="C6" s="1">
        <v>1</v>
      </c>
    </row>
    <row r="7" spans="1:3" ht="15">
      <c r="A7" s="4" t="s">
        <v>9</v>
      </c>
      <c r="B7" s="1">
        <v>90</v>
      </c>
      <c r="C7" s="1">
        <v>6</v>
      </c>
    </row>
    <row r="8" spans="1:3" ht="15">
      <c r="A8" s="5" t="s">
        <v>30</v>
      </c>
      <c r="B8" s="1">
        <v>195</v>
      </c>
      <c r="C8" s="1">
        <v>1</v>
      </c>
    </row>
    <row r="9" spans="1:3" ht="15">
      <c r="A9" s="4" t="s">
        <v>47</v>
      </c>
      <c r="B9" s="1">
        <v>84.38</v>
      </c>
      <c r="C9" s="1">
        <v>1</v>
      </c>
    </row>
    <row r="10" spans="1:3" ht="15">
      <c r="A10" s="4" t="s">
        <v>72</v>
      </c>
      <c r="B10" s="1">
        <v>98</v>
      </c>
      <c r="C10" s="1">
        <v>1</v>
      </c>
    </row>
    <row r="11" spans="1:3" ht="15">
      <c r="A11" s="4" t="s">
        <v>143</v>
      </c>
      <c r="B11" s="1">
        <v>98</v>
      </c>
      <c r="C11" s="1">
        <v>1</v>
      </c>
    </row>
    <row r="12" spans="1:3" ht="15">
      <c r="A12" s="4" t="s">
        <v>108</v>
      </c>
      <c r="B12" s="1">
        <v>98</v>
      </c>
      <c r="C12" s="1">
        <v>1</v>
      </c>
    </row>
    <row r="13" spans="1:3" ht="15">
      <c r="A13" s="4" t="s">
        <v>108</v>
      </c>
      <c r="B13" s="1">
        <v>98</v>
      </c>
      <c r="C13" s="1">
        <v>1</v>
      </c>
    </row>
    <row r="14" spans="1:3" ht="15">
      <c r="A14" s="4" t="s">
        <v>125</v>
      </c>
      <c r="B14" s="1">
        <v>98</v>
      </c>
      <c r="C14" s="1">
        <v>1</v>
      </c>
    </row>
    <row r="15" spans="1:3" ht="15">
      <c r="A15" s="4" t="s">
        <v>78</v>
      </c>
      <c r="B15" s="1">
        <v>73</v>
      </c>
      <c r="C15" s="1">
        <v>1</v>
      </c>
    </row>
    <row r="16" spans="1:3" ht="15">
      <c r="A16" s="4" t="s">
        <v>42</v>
      </c>
      <c r="B16" s="1">
        <v>146.25</v>
      </c>
      <c r="C16" s="1">
        <v>1</v>
      </c>
    </row>
    <row r="17" spans="1:3" ht="15">
      <c r="A17" s="4" t="s">
        <v>103</v>
      </c>
      <c r="B17" s="1">
        <v>48.5</v>
      </c>
      <c r="C17" s="1">
        <v>1</v>
      </c>
    </row>
    <row r="18" spans="1:3" ht="15">
      <c r="A18" s="4" t="s">
        <v>87</v>
      </c>
      <c r="B18" s="1">
        <v>112.5</v>
      </c>
      <c r="C18" s="1">
        <v>1</v>
      </c>
    </row>
    <row r="19" spans="1:3" ht="15">
      <c r="A19" s="4" t="s">
        <v>10</v>
      </c>
      <c r="B19" s="1">
        <v>32.25</v>
      </c>
      <c r="C19" s="1">
        <v>2</v>
      </c>
    </row>
    <row r="20" spans="1:3" ht="15">
      <c r="A20" s="4" t="s">
        <v>36</v>
      </c>
      <c r="B20" s="1">
        <v>48.5</v>
      </c>
      <c r="C20" s="1">
        <v>1</v>
      </c>
    </row>
    <row r="21" spans="1:3" ht="15">
      <c r="A21" s="4" t="s">
        <v>38</v>
      </c>
      <c r="B21" s="1">
        <v>48.5</v>
      </c>
      <c r="C21" s="1">
        <v>1</v>
      </c>
    </row>
    <row r="22" spans="1:3" ht="15">
      <c r="A22" s="4" t="s">
        <v>79</v>
      </c>
      <c r="B22" s="1">
        <v>78</v>
      </c>
      <c r="C22" s="1">
        <v>3</v>
      </c>
    </row>
    <row r="23" spans="1:3" ht="15">
      <c r="A23" s="4" t="s">
        <v>48</v>
      </c>
      <c r="B23" s="1">
        <v>112.5</v>
      </c>
      <c r="C23" s="1">
        <v>1</v>
      </c>
    </row>
    <row r="24" spans="1:3" ht="15">
      <c r="A24" s="4" t="s">
        <v>126</v>
      </c>
      <c r="B24" s="1">
        <v>180</v>
      </c>
      <c r="C24" s="1">
        <v>1</v>
      </c>
    </row>
    <row r="25" spans="1:3" ht="15">
      <c r="A25" s="4" t="s">
        <v>126</v>
      </c>
      <c r="B25" s="1">
        <v>180</v>
      </c>
      <c r="C25" s="1">
        <v>1</v>
      </c>
    </row>
    <row r="26" spans="1:3" ht="15">
      <c r="A26" s="4" t="s">
        <v>118</v>
      </c>
      <c r="B26" s="1">
        <v>73</v>
      </c>
      <c r="C26" s="1">
        <v>1</v>
      </c>
    </row>
    <row r="27" spans="1:3" ht="15">
      <c r="A27" s="4" t="s">
        <v>105</v>
      </c>
      <c r="B27" s="1">
        <v>98</v>
      </c>
      <c r="C27" s="1">
        <v>1</v>
      </c>
    </row>
    <row r="28" spans="1:3" ht="15">
      <c r="A28" s="4" t="s">
        <v>117</v>
      </c>
      <c r="B28" s="1">
        <v>112.5</v>
      </c>
      <c r="C28" s="1">
        <v>1</v>
      </c>
    </row>
    <row r="29" spans="1:3" ht="15">
      <c r="A29" s="4" t="s">
        <v>117</v>
      </c>
      <c r="B29" s="1">
        <v>112.5</v>
      </c>
      <c r="C29" s="1">
        <v>1</v>
      </c>
    </row>
    <row r="30" spans="1:3" ht="15">
      <c r="A30" s="4" t="s">
        <v>117</v>
      </c>
      <c r="B30" s="1">
        <v>112.5</v>
      </c>
      <c r="C30" s="1">
        <v>1</v>
      </c>
    </row>
    <row r="31" spans="1:3" ht="15">
      <c r="A31" s="4" t="s">
        <v>73</v>
      </c>
      <c r="B31" s="1">
        <v>112.5</v>
      </c>
      <c r="C31" s="1">
        <v>1</v>
      </c>
    </row>
    <row r="32" spans="1:3" ht="15">
      <c r="A32" s="4" t="s">
        <v>31</v>
      </c>
      <c r="B32" s="1">
        <v>137.74</v>
      </c>
      <c r="C32" s="1">
        <v>1</v>
      </c>
    </row>
    <row r="33" spans="1:3" ht="15">
      <c r="A33" s="4" t="s">
        <v>94</v>
      </c>
      <c r="B33" s="1">
        <v>69</v>
      </c>
      <c r="C33" s="1">
        <v>1</v>
      </c>
    </row>
    <row r="34" spans="1:3" ht="15">
      <c r="A34" s="4" t="s">
        <v>110</v>
      </c>
      <c r="B34" s="1">
        <v>48.5</v>
      </c>
      <c r="C34" s="1">
        <v>1</v>
      </c>
    </row>
    <row r="35" spans="1:3" ht="15">
      <c r="A35" s="4" t="s">
        <v>110</v>
      </c>
      <c r="B35" s="1">
        <v>48.5</v>
      </c>
      <c r="C35" s="1">
        <v>1</v>
      </c>
    </row>
    <row r="36" spans="1:3" ht="15">
      <c r="A36" s="4" t="s">
        <v>11</v>
      </c>
      <c r="B36" s="1">
        <v>78</v>
      </c>
      <c r="C36" s="1">
        <v>2</v>
      </c>
    </row>
    <row r="37" spans="1:3" ht="15">
      <c r="A37" s="4" t="s">
        <v>119</v>
      </c>
      <c r="B37" s="1">
        <v>73</v>
      </c>
      <c r="C37" s="1">
        <v>1</v>
      </c>
    </row>
    <row r="38" spans="1:3" ht="15">
      <c r="A38" s="4" t="s">
        <v>80</v>
      </c>
      <c r="B38" s="1">
        <v>78</v>
      </c>
      <c r="C38" s="1">
        <v>1</v>
      </c>
    </row>
    <row r="39" spans="1:3" ht="15">
      <c r="A39" s="4" t="s">
        <v>43</v>
      </c>
      <c r="B39" s="1">
        <v>90</v>
      </c>
      <c r="C39" s="1">
        <v>1</v>
      </c>
    </row>
    <row r="40" spans="1:3" ht="15">
      <c r="A40" s="4" t="s">
        <v>127</v>
      </c>
      <c r="B40" s="1">
        <v>48.5</v>
      </c>
      <c r="C40" s="1">
        <v>1</v>
      </c>
    </row>
    <row r="41" spans="1:3" ht="15">
      <c r="A41" s="4" t="s">
        <v>32</v>
      </c>
      <c r="B41" s="1">
        <v>70</v>
      </c>
      <c r="C41" s="1">
        <v>1</v>
      </c>
    </row>
    <row r="42" spans="1:3" ht="15">
      <c r="A42" s="4" t="s">
        <v>49</v>
      </c>
      <c r="B42" s="1">
        <v>112.5</v>
      </c>
      <c r="C42" s="1">
        <v>1</v>
      </c>
    </row>
    <row r="43" spans="1:3" ht="15">
      <c r="A43" s="4" t="s">
        <v>95</v>
      </c>
      <c r="B43" s="1">
        <v>38.25</v>
      </c>
      <c r="C43" s="1">
        <v>1</v>
      </c>
    </row>
    <row r="44" spans="1:3" ht="15">
      <c r="A44" s="4" t="s">
        <v>74</v>
      </c>
      <c r="B44" s="1">
        <v>90</v>
      </c>
      <c r="C44" s="1">
        <v>1</v>
      </c>
    </row>
    <row r="45" spans="1:3" ht="15">
      <c r="A45" s="4" t="s">
        <v>12</v>
      </c>
      <c r="B45" s="1">
        <v>78</v>
      </c>
      <c r="C45" s="1">
        <v>2</v>
      </c>
    </row>
    <row r="46" spans="1:3" ht="15">
      <c r="A46" s="4" t="s">
        <v>120</v>
      </c>
      <c r="B46" s="1">
        <v>73</v>
      </c>
      <c r="C46" s="1">
        <v>1</v>
      </c>
    </row>
    <row r="47" spans="1:3" ht="15">
      <c r="A47" s="4" t="s">
        <v>44</v>
      </c>
      <c r="B47" s="1">
        <v>90</v>
      </c>
      <c r="C47" s="1">
        <v>1</v>
      </c>
    </row>
    <row r="48" spans="1:3" ht="15">
      <c r="A48" s="4" t="s">
        <v>81</v>
      </c>
      <c r="B48" s="1">
        <v>98</v>
      </c>
      <c r="C48" s="1">
        <v>1</v>
      </c>
    </row>
    <row r="49" spans="1:3" ht="15">
      <c r="A49" s="4" t="s">
        <v>33</v>
      </c>
      <c r="B49" s="1">
        <v>78</v>
      </c>
      <c r="C49" s="1">
        <v>1</v>
      </c>
    </row>
    <row r="50" spans="1:3" ht="15">
      <c r="A50" s="4" t="s">
        <v>33</v>
      </c>
      <c r="B50" s="1">
        <v>78</v>
      </c>
      <c r="C50" s="1">
        <v>1</v>
      </c>
    </row>
    <row r="51" spans="1:3" ht="15">
      <c r="A51" s="4" t="s">
        <v>75</v>
      </c>
      <c r="B51" s="1">
        <v>112.5</v>
      </c>
      <c r="C51" s="1">
        <v>1</v>
      </c>
    </row>
    <row r="52" spans="1:3" ht="15">
      <c r="A52" s="4" t="s">
        <v>96</v>
      </c>
      <c r="B52" s="1">
        <v>66</v>
      </c>
      <c r="C52" s="1">
        <v>1</v>
      </c>
    </row>
    <row r="53" spans="1:3" ht="15">
      <c r="A53" s="4" t="s">
        <v>13</v>
      </c>
      <c r="B53" s="1">
        <v>70</v>
      </c>
      <c r="C53" s="1">
        <v>1</v>
      </c>
    </row>
    <row r="54" spans="1:3" ht="15">
      <c r="A54" s="4" t="s">
        <v>121</v>
      </c>
      <c r="B54" s="1">
        <v>78</v>
      </c>
      <c r="C54" s="1">
        <v>1</v>
      </c>
    </row>
    <row r="55" spans="1:3" ht="15">
      <c r="A55" s="4" t="s">
        <v>82</v>
      </c>
      <c r="B55" s="1">
        <v>56.25</v>
      </c>
      <c r="C55" s="1">
        <v>1</v>
      </c>
    </row>
    <row r="56" spans="1:3" ht="15">
      <c r="A56" s="4" t="s">
        <v>45</v>
      </c>
      <c r="B56" s="1">
        <v>143.2</v>
      </c>
      <c r="C56" s="1">
        <v>1</v>
      </c>
    </row>
    <row r="57" ht="15">
      <c r="A57" s="4" t="s">
        <v>76</v>
      </c>
    </row>
    <row r="58" spans="1:3" ht="15">
      <c r="A58" s="4" t="s">
        <v>97</v>
      </c>
      <c r="B58" s="1">
        <v>66</v>
      </c>
      <c r="C58" s="1">
        <v>1</v>
      </c>
    </row>
    <row r="59" spans="1:3" ht="15">
      <c r="A59" s="4" t="s">
        <v>14</v>
      </c>
      <c r="B59" s="1">
        <v>73</v>
      </c>
      <c r="C59" s="1">
        <v>1</v>
      </c>
    </row>
    <row r="60" spans="1:3" ht="15">
      <c r="A60" s="4" t="s">
        <v>83</v>
      </c>
      <c r="B60" s="1">
        <v>56.25</v>
      </c>
      <c r="C60" s="1">
        <v>1</v>
      </c>
    </row>
    <row r="61" spans="1:3" ht="15">
      <c r="A61" s="4" t="s">
        <v>122</v>
      </c>
      <c r="B61" s="1">
        <v>180</v>
      </c>
      <c r="C61" s="1">
        <v>2</v>
      </c>
    </row>
    <row r="62" spans="1:3" ht="15">
      <c r="A62" s="4" t="s">
        <v>46</v>
      </c>
      <c r="B62" s="1">
        <v>90</v>
      </c>
      <c r="C62" s="1">
        <v>1</v>
      </c>
    </row>
    <row r="63" spans="1:3" ht="15">
      <c r="A63" s="4" t="s">
        <v>84</v>
      </c>
      <c r="B63" s="1">
        <v>146.25</v>
      </c>
      <c r="C63" s="1">
        <v>1</v>
      </c>
    </row>
    <row r="64" spans="1:3" ht="15">
      <c r="A64" s="4" t="s">
        <v>123</v>
      </c>
      <c r="B64" s="1">
        <v>110.25</v>
      </c>
      <c r="C64" s="1">
        <v>1</v>
      </c>
    </row>
    <row r="65" spans="1:3" ht="15">
      <c r="A65" s="4" t="s">
        <v>85</v>
      </c>
      <c r="B65" s="1">
        <v>146.25</v>
      </c>
      <c r="C65" s="1">
        <v>1</v>
      </c>
    </row>
    <row r="66" spans="1:3" ht="15">
      <c r="A66" s="4" t="s">
        <v>86</v>
      </c>
      <c r="B66" s="1">
        <v>146.25</v>
      </c>
      <c r="C66" s="1">
        <v>1</v>
      </c>
    </row>
    <row r="67" spans="1:3" ht="15">
      <c r="A67" s="4" t="s">
        <v>64</v>
      </c>
      <c r="B67" s="1">
        <v>146.25</v>
      </c>
      <c r="C67" s="1">
        <v>1</v>
      </c>
    </row>
    <row r="68" spans="1:3" ht="15">
      <c r="A68" s="4" t="s">
        <v>64</v>
      </c>
      <c r="B68" s="1">
        <v>146.25</v>
      </c>
      <c r="C68" s="1">
        <v>1</v>
      </c>
    </row>
    <row r="69" spans="1:3" ht="15">
      <c r="A69" s="4" t="s">
        <v>132</v>
      </c>
      <c r="B69" s="1">
        <v>112.5</v>
      </c>
      <c r="C69" s="1">
        <v>1</v>
      </c>
    </row>
    <row r="70" spans="1:3" ht="15">
      <c r="A70" s="4" t="s">
        <v>17</v>
      </c>
      <c r="B70" s="1">
        <v>80</v>
      </c>
      <c r="C70" s="1">
        <v>1</v>
      </c>
    </row>
    <row r="71" spans="1:3" ht="15">
      <c r="A71" s="4" t="s">
        <v>68</v>
      </c>
      <c r="B71" s="1">
        <v>145</v>
      </c>
      <c r="C71" s="1">
        <v>1</v>
      </c>
    </row>
    <row r="72" ht="15">
      <c r="A72" s="4" t="s">
        <v>141</v>
      </c>
    </row>
    <row r="73" spans="1:3" ht="15">
      <c r="A73" s="4" t="s">
        <v>151</v>
      </c>
      <c r="B73" s="1">
        <v>56.25</v>
      </c>
      <c r="C73" s="1">
        <v>1</v>
      </c>
    </row>
    <row r="74" ht="15">
      <c r="A74" s="4" t="s">
        <v>69</v>
      </c>
    </row>
    <row r="75" spans="1:3" ht="15">
      <c r="A75" s="4" t="s">
        <v>26</v>
      </c>
      <c r="B75" s="1">
        <v>66</v>
      </c>
      <c r="C75" s="1">
        <v>1</v>
      </c>
    </row>
    <row r="76" spans="1:3" ht="15">
      <c r="A76" s="4" t="s">
        <v>7</v>
      </c>
      <c r="B76" s="1">
        <v>175.5</v>
      </c>
      <c r="C76" s="1">
        <v>1</v>
      </c>
    </row>
    <row r="77" spans="1:3" ht="15">
      <c r="A77" s="4" t="s">
        <v>27</v>
      </c>
      <c r="B77" s="1">
        <v>66</v>
      </c>
      <c r="C77" s="1">
        <v>1</v>
      </c>
    </row>
    <row r="78" spans="1:3" ht="15">
      <c r="A78" s="4" t="s">
        <v>71</v>
      </c>
      <c r="B78" s="1">
        <v>49</v>
      </c>
      <c r="C78" s="1">
        <v>1</v>
      </c>
    </row>
    <row r="79" spans="1:3" ht="15">
      <c r="A79" s="4" t="s">
        <v>70</v>
      </c>
      <c r="B79" s="1">
        <v>49</v>
      </c>
      <c r="C79" s="1">
        <v>1</v>
      </c>
    </row>
    <row r="80" spans="1:3" ht="15">
      <c r="A80" s="4" t="s">
        <v>102</v>
      </c>
      <c r="B80" s="1">
        <v>146.25</v>
      </c>
      <c r="C80" s="1">
        <v>1</v>
      </c>
    </row>
    <row r="81" spans="1:3" ht="15">
      <c r="A81" s="4" t="s">
        <v>116</v>
      </c>
      <c r="B81" s="1">
        <v>146.25</v>
      </c>
      <c r="C81" s="1">
        <v>1</v>
      </c>
    </row>
    <row r="82" ht="15">
      <c r="A82" s="4" t="s">
        <v>100</v>
      </c>
    </row>
    <row r="83" ht="15">
      <c r="A83" s="4" t="s">
        <v>99</v>
      </c>
    </row>
    <row r="84" spans="1:3" ht="15">
      <c r="A84" s="4" t="s">
        <v>8</v>
      </c>
      <c r="B84" s="1">
        <v>90</v>
      </c>
      <c r="C84" s="1">
        <v>1</v>
      </c>
    </row>
    <row r="85" ht="15">
      <c r="A85" s="4" t="s">
        <v>106</v>
      </c>
    </row>
    <row r="86" ht="15">
      <c r="A86" s="4" t="s">
        <v>144</v>
      </c>
    </row>
    <row r="87" ht="15">
      <c r="A87" s="4" t="s">
        <v>109</v>
      </c>
    </row>
    <row r="88" spans="1:3" ht="15">
      <c r="A88" s="4" t="s">
        <v>139</v>
      </c>
      <c r="C88" s="1">
        <v>1</v>
      </c>
    </row>
    <row r="89" spans="1:3" ht="15">
      <c r="A89" s="4" t="s">
        <v>28</v>
      </c>
      <c r="B89" s="1">
        <v>98</v>
      </c>
      <c r="C89" s="1">
        <v>3</v>
      </c>
    </row>
    <row r="90" spans="1:3" ht="15">
      <c r="A90" s="4" t="s">
        <v>129</v>
      </c>
      <c r="B90" s="1">
        <v>98</v>
      </c>
      <c r="C90" s="1">
        <v>1</v>
      </c>
    </row>
    <row r="91" spans="1:3" ht="15">
      <c r="A91" s="4" t="s">
        <v>66</v>
      </c>
      <c r="B91" s="1">
        <v>98</v>
      </c>
      <c r="C91" s="1">
        <v>1</v>
      </c>
    </row>
    <row r="92" spans="1:3" ht="15">
      <c r="A92" s="4" t="s">
        <v>40</v>
      </c>
      <c r="B92" s="1">
        <v>98</v>
      </c>
      <c r="C92" s="1">
        <v>2</v>
      </c>
    </row>
    <row r="93" spans="1:3" ht="15">
      <c r="A93" s="4" t="s">
        <v>23</v>
      </c>
      <c r="B93" s="1">
        <v>98</v>
      </c>
      <c r="C93" s="1">
        <v>2</v>
      </c>
    </row>
    <row r="94" spans="1:3" ht="15">
      <c r="A94" s="4" t="s">
        <v>23</v>
      </c>
      <c r="B94" s="1">
        <v>98</v>
      </c>
      <c r="C94" s="1">
        <v>2</v>
      </c>
    </row>
    <row r="95" spans="1:3" ht="15">
      <c r="A95" s="4" t="s">
        <v>93</v>
      </c>
      <c r="B95" s="1">
        <v>98</v>
      </c>
      <c r="C95" s="1">
        <v>1</v>
      </c>
    </row>
    <row r="96" spans="1:3" ht="15">
      <c r="A96" s="4" t="s">
        <v>140</v>
      </c>
      <c r="B96" s="1">
        <v>98</v>
      </c>
      <c r="C96" s="1">
        <v>1</v>
      </c>
    </row>
    <row r="97" spans="1:3" ht="15">
      <c r="A97" s="4" t="s">
        <v>16</v>
      </c>
      <c r="B97" s="1">
        <v>90</v>
      </c>
      <c r="C97" s="1">
        <v>1</v>
      </c>
    </row>
    <row r="98" spans="1:3" ht="15">
      <c r="A98" s="4" t="s">
        <v>91</v>
      </c>
      <c r="B98" s="1">
        <v>98</v>
      </c>
      <c r="C98" s="1">
        <v>1</v>
      </c>
    </row>
    <row r="99" spans="1:3" ht="15">
      <c r="A99" s="4" t="s">
        <v>77</v>
      </c>
      <c r="B99" s="1">
        <v>61.88</v>
      </c>
      <c r="C99" s="1">
        <v>1</v>
      </c>
    </row>
    <row r="100" spans="1:3" ht="15">
      <c r="A100" s="4" t="s">
        <v>90</v>
      </c>
      <c r="B100" s="1">
        <v>145.25</v>
      </c>
      <c r="C100" s="1">
        <v>1</v>
      </c>
    </row>
    <row r="101" spans="1:3" ht="15">
      <c r="A101" s="4" t="s">
        <v>51</v>
      </c>
      <c r="B101" s="1">
        <v>112.5</v>
      </c>
      <c r="C101" s="1">
        <v>1</v>
      </c>
    </row>
    <row r="102" spans="1:3" ht="15">
      <c r="A102" s="4" t="s">
        <v>114</v>
      </c>
      <c r="B102" s="1">
        <v>112.5</v>
      </c>
      <c r="C102" s="1">
        <v>1</v>
      </c>
    </row>
    <row r="103" spans="1:3" ht="15">
      <c r="A103" s="4" t="s">
        <v>115</v>
      </c>
      <c r="B103" s="1">
        <v>140.63</v>
      </c>
      <c r="C103" s="1">
        <v>1</v>
      </c>
    </row>
    <row r="104" spans="1:3" ht="15">
      <c r="A104" s="5" t="s">
        <v>113</v>
      </c>
      <c r="B104" s="1">
        <v>112.5</v>
      </c>
      <c r="C104" s="1">
        <v>1</v>
      </c>
    </row>
    <row r="105" spans="1:3" ht="15">
      <c r="A105" s="4" t="s">
        <v>54</v>
      </c>
      <c r="B105" s="1">
        <v>90</v>
      </c>
      <c r="C105" s="1">
        <v>1</v>
      </c>
    </row>
    <row r="106" spans="1:3" ht="15">
      <c r="A106" s="4" t="s">
        <v>148</v>
      </c>
      <c r="B106" s="1">
        <v>90</v>
      </c>
      <c r="C106" s="1">
        <v>1</v>
      </c>
    </row>
    <row r="107" spans="1:3" ht="15">
      <c r="A107" s="4" t="s">
        <v>53</v>
      </c>
      <c r="B107" s="1">
        <v>90</v>
      </c>
      <c r="C107" s="1">
        <v>1</v>
      </c>
    </row>
    <row r="108" ht="15">
      <c r="A108" s="4" t="s">
        <v>138</v>
      </c>
    </row>
    <row r="109" spans="1:3" ht="15">
      <c r="A109" s="4" t="s">
        <v>135</v>
      </c>
      <c r="B109" s="1">
        <v>73</v>
      </c>
      <c r="C109" s="1">
        <v>1</v>
      </c>
    </row>
    <row r="110" spans="1:3" ht="15">
      <c r="A110" s="4" t="s">
        <v>134</v>
      </c>
      <c r="B110" s="1">
        <v>78</v>
      </c>
      <c r="C110" s="1">
        <v>1</v>
      </c>
    </row>
    <row r="111" spans="1:3" ht="15">
      <c r="A111" s="4" t="s">
        <v>133</v>
      </c>
      <c r="B111" s="1">
        <v>78</v>
      </c>
      <c r="C111" s="1">
        <v>1</v>
      </c>
    </row>
    <row r="112" spans="1:3" ht="15">
      <c r="A112" s="4" t="s">
        <v>136</v>
      </c>
      <c r="B112" s="1">
        <v>73</v>
      </c>
      <c r="C112" s="1">
        <v>1</v>
      </c>
    </row>
    <row r="113" ht="15">
      <c r="A113" s="4" t="s">
        <v>98</v>
      </c>
    </row>
    <row r="114" ht="15">
      <c r="A114" s="4" t="s">
        <v>137</v>
      </c>
    </row>
    <row r="115" spans="1:3" ht="15">
      <c r="A115" s="4" t="s">
        <v>149</v>
      </c>
      <c r="B115" s="1">
        <v>157.5</v>
      </c>
      <c r="C115" s="1">
        <v>1</v>
      </c>
    </row>
    <row r="116" spans="1:3" ht="15">
      <c r="A116" s="5" t="s">
        <v>25</v>
      </c>
      <c r="B116" s="1">
        <v>38.25</v>
      </c>
      <c r="C116" s="1">
        <v>2</v>
      </c>
    </row>
    <row r="117" spans="1:3" ht="15">
      <c r="A117" s="4" t="s">
        <v>147</v>
      </c>
      <c r="B117" s="1">
        <v>48.5</v>
      </c>
      <c r="C117" s="1">
        <v>1</v>
      </c>
    </row>
    <row r="118" spans="1:3" ht="15">
      <c r="A118" s="4" t="s">
        <v>130</v>
      </c>
      <c r="B118" s="1">
        <v>69</v>
      </c>
      <c r="C118" s="1">
        <v>1</v>
      </c>
    </row>
    <row r="119" spans="1:3" ht="15">
      <c r="A119" s="4" t="s">
        <v>63</v>
      </c>
      <c r="B119" s="1">
        <v>69</v>
      </c>
      <c r="C119" s="1">
        <v>1</v>
      </c>
    </row>
    <row r="120" ht="15">
      <c r="A120" s="4" t="s">
        <v>111</v>
      </c>
    </row>
    <row r="121" ht="15">
      <c r="A121" s="4" t="s">
        <v>111</v>
      </c>
    </row>
    <row r="122" ht="15">
      <c r="A122" s="4" t="s">
        <v>104</v>
      </c>
    </row>
    <row r="123" spans="1:3" ht="15">
      <c r="A123" s="5" t="s">
        <v>50</v>
      </c>
      <c r="B123" s="1">
        <v>69</v>
      </c>
      <c r="C123" s="1">
        <v>1</v>
      </c>
    </row>
    <row r="124" spans="1:3" ht="15">
      <c r="A124" s="4" t="s">
        <v>21</v>
      </c>
      <c r="B124" s="1">
        <v>48.5</v>
      </c>
      <c r="C124" s="1">
        <v>1</v>
      </c>
    </row>
    <row r="125" spans="1:3" ht="15">
      <c r="A125" s="4" t="s">
        <v>21</v>
      </c>
      <c r="B125" s="1">
        <v>48.5</v>
      </c>
      <c r="C125" s="1">
        <v>1</v>
      </c>
    </row>
    <row r="126" spans="1:3" ht="15">
      <c r="A126" s="4" t="s">
        <v>20</v>
      </c>
      <c r="B126" s="1">
        <v>48.5</v>
      </c>
      <c r="C126" s="1">
        <v>2</v>
      </c>
    </row>
    <row r="127" spans="1:3" ht="15">
      <c r="A127" s="4" t="s">
        <v>67</v>
      </c>
      <c r="B127" s="1">
        <v>73.13</v>
      </c>
      <c r="C127" s="1">
        <v>1</v>
      </c>
    </row>
    <row r="128" spans="1:3" ht="15">
      <c r="A128" s="4" t="s">
        <v>146</v>
      </c>
      <c r="B128" s="1">
        <v>180</v>
      </c>
      <c r="C128" s="1">
        <v>1</v>
      </c>
    </row>
    <row r="129" spans="1:3" ht="15">
      <c r="A129" s="4" t="s">
        <v>146</v>
      </c>
      <c r="B129" s="1">
        <v>180</v>
      </c>
      <c r="C129" s="1">
        <v>1</v>
      </c>
    </row>
    <row r="130" spans="1:3" ht="15">
      <c r="A130" s="4" t="s">
        <v>6</v>
      </c>
      <c r="B130" s="1">
        <v>175.5</v>
      </c>
      <c r="C130" s="1">
        <v>1</v>
      </c>
    </row>
    <row r="131" spans="1:3" ht="15">
      <c r="A131" s="4" t="s">
        <v>65</v>
      </c>
      <c r="B131" s="1">
        <v>66</v>
      </c>
      <c r="C131" s="1">
        <v>1</v>
      </c>
    </row>
    <row r="132" spans="1:3" ht="15">
      <c r="A132" s="4" t="s">
        <v>56</v>
      </c>
      <c r="B132" s="1">
        <v>146.25</v>
      </c>
      <c r="C132" s="1">
        <v>1</v>
      </c>
    </row>
    <row r="133" spans="1:3" ht="15">
      <c r="A133" s="4" t="s">
        <v>57</v>
      </c>
      <c r="B133" s="1">
        <v>95.63</v>
      </c>
      <c r="C133" s="1">
        <v>1</v>
      </c>
    </row>
    <row r="134" spans="1:3" ht="15">
      <c r="A134" s="4" t="s">
        <v>150</v>
      </c>
      <c r="B134" s="1">
        <v>123.75</v>
      </c>
      <c r="C134" s="1">
        <v>1</v>
      </c>
    </row>
    <row r="135" spans="1:3" ht="15">
      <c r="A135" s="4" t="s">
        <v>58</v>
      </c>
      <c r="B135" s="1">
        <v>140.63</v>
      </c>
      <c r="C135" s="1">
        <v>1</v>
      </c>
    </row>
    <row r="148" ht="15">
      <c r="A148" s="5"/>
    </row>
    <row r="157" ht="15">
      <c r="A157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2013-08-06T07:21:34Z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