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<sst xmlns="http://schemas.openxmlformats.org/spreadsheetml/2006/main" count="147" uniqueCount="144">
  <si>
    <t>ник</t>
  </si>
  <si>
    <t>заказ</t>
  </si>
  <si>
    <t>размер</t>
  </si>
  <si>
    <t>кол</t>
  </si>
  <si>
    <t>цена</t>
  </si>
  <si>
    <t>Ш-02 Штанишки на рибане (кулирка) 56разм 7шт 38руб (мальчик) </t>
  </si>
  <si>
    <t>Ш-03 Штанишки на рибане (футор) 56 разм 3шт 51руб (мальчик)</t>
  </si>
  <si>
    <t>Тома-Тамара</t>
  </si>
  <si>
    <t>GalaK</t>
  </si>
  <si>
    <t>Ш-03 Штанишки на рибане (футор)  р-р 48 10 шт. цена 51 руб. </t>
  </si>
  <si>
    <t>КФ-02 Кофта кнопки длинный рукав (кулирка) р-р 48 3 шт. 55 руб. </t>
  </si>
  <si>
    <t>мама Буш</t>
  </si>
  <si>
    <t>КФ-18 48 разм. 1 шт. 85 р. (розовый девочка) </t>
  </si>
  <si>
    <t>КФ-19 48 разм. 1 шт. 100 р. (розовый девочка) </t>
  </si>
  <si>
    <t>КФ-02 разм. 1 шт. 63 р. (розовый девочка) </t>
  </si>
  <si>
    <t>Kometa&lt;&lt;</t>
  </si>
  <si>
    <t>Ш-07 Штанишки на рибане (интерлок однотонный) размер 44 на девочку 4 штуки цена 55 </t>
  </si>
  <si>
    <t>П-03 Пеленка трикотажная (футор) 90*110 для девочки 3 шт цена 75 </t>
  </si>
  <si>
    <t>П-02 Пеленка трикотажная (кулирка) 90*110 для девочки 3 шт цена 60</t>
  </si>
  <si>
    <t>natashka-romashka</t>
  </si>
  <si>
    <t>Д-14 Джемпер "Розочка" с шелкографией (интерлок) 140р 68 размер </t>
  </si>
  <si>
    <t>юля.Ru</t>
  </si>
  <si>
    <t>В-06 Водолазка белая (кашкорсе) р-р 76 цена 110 руб </t>
  </si>
  <si>
    <t>ПД-Ф-01 Футболка с шелкографией "Гранд" (мальчик) (кулирка) р-р 76, цена 130 руб </t>
  </si>
  <si>
    <t>ПД-Ф-08 Футболка "Тим" с вышивкой (пике) р-р76, цена 160 руб </t>
  </si>
  <si>
    <t>ПД-ШТ-01 Лосины (кулирка с лайкрой), р-р 80, цена 115 руб,цвет черный</t>
  </si>
  <si>
    <t>eks-gumenik_le</t>
  </si>
  <si>
    <t>зната</t>
  </si>
  <si>
    <t>Баба Маня</t>
  </si>
  <si>
    <t>Шерда</t>
  </si>
  <si>
    <t>ksiusha</t>
  </si>
  <si>
    <t>ПЖ-11 , 56разм, 1 шт, 130 руб (девочка)</t>
  </si>
  <si>
    <t>ПЖ-07, 56разм, 1 шт, (девочка)</t>
  </si>
  <si>
    <t>В-11, 56разм, 1 шт, 110 руб (девочка)</t>
  </si>
  <si>
    <t>КМ-95,56разм, 1 шт,  (девочка)</t>
  </si>
  <si>
    <t>КМ-36, 56разм, 1 шт, 130 руб (девочка)</t>
  </si>
  <si>
    <t>ТС-06,56разм, 1 шт, 190 руб (девочка)</t>
  </si>
  <si>
    <t>ПД-ПЖ-01,76разм, 1 шт, 250 руб (мальчик)</t>
  </si>
  <si>
    <t>tanysha&amp;</t>
  </si>
  <si>
    <t>Ф-13 Футболка белая (кулирка) 64р 2шт</t>
  </si>
  <si>
    <t>Ф-26 Футболка "Мячик" с шелкографией (кулирка) 64р</t>
  </si>
  <si>
    <t>Ф-20 Безрукавка (кулирка) 64р 1шт</t>
  </si>
  <si>
    <t>ШТ-03 Шорты черные (интерлок) 64р 1шт</t>
  </si>
  <si>
    <t>ШТ-14 Бермуды "Петя" (кулирка) 64р 1шт</t>
  </si>
  <si>
    <t>МТ-13 Майка+трусы боксеры (кулирка) 64р 1шт</t>
  </si>
  <si>
    <t>matusha</t>
  </si>
  <si>
    <t>мал</t>
  </si>
  <si>
    <t>МТ-06, р-р 52, 127р, 2 шт(девочка)</t>
  </si>
  <si>
    <t>Д-30 Джемпер "Тельняшка" (футор) размер -60 -85р</t>
  </si>
  <si>
    <t>Д-30 Джемпер "Тельняшка" (футор) размер 64  -85р.</t>
  </si>
  <si>
    <t>Д-32 Джемпер "Олеся" (кулирка с лайкрой) р-р 64 270руб</t>
  </si>
  <si>
    <t>Д-14 Джемпер "Розочка" с шелкографией (интерлок) р-р 64 140руб</t>
  </si>
  <si>
    <t>angeldemon</t>
  </si>
  <si>
    <t>ПЖ-03 Пижама кнопки (футор) 1 шт, р-р 68</t>
  </si>
  <si>
    <t>ТР-06 Трико на штрипке (футор) 1 шт, р-р 68</t>
  </si>
  <si>
    <t>Maryasha</t>
  </si>
  <si>
    <t>итог</t>
  </si>
  <si>
    <t>ТС-05 Толстовка "Варя" (флис) р-р 64</t>
  </si>
  <si>
    <t>роскошная кошь</t>
  </si>
  <si>
    <t>Д-08 Джемпер "Володя" (футор) 135руб. р-р 64 1шт.</t>
  </si>
  <si>
    <t>В-08 Водолазка однотонная (кашкорсе) 105руб. р-р 64-1шт.</t>
  </si>
  <si>
    <t>ТС-23 Толстовка "Марк" (футор) 180руб. р-р 64 -1шт.</t>
  </si>
  <si>
    <t>ТС-18 Толстовка "Валера" (футор 3-х нитка) 240руб. р-р 64 -1шт.</t>
  </si>
  <si>
    <t>ПЖ-03 Пижама кнопки (футор) размер 68 на мальчика</t>
  </si>
  <si>
    <t>ПЖ-03 Пижама кнопки (футор) 64р(на мальчика)</t>
  </si>
  <si>
    <t xml:space="preserve">.СК-10 Костюм "Биатлон" (петельчатый футор) 68 размер без замен просто </t>
  </si>
  <si>
    <t>ТР-06 Трико на штрипке (футор) размер 60, 120р. </t>
  </si>
  <si>
    <t>ПЖ-03 Пижама кнопки (футор), разм 60, 165р. </t>
  </si>
  <si>
    <t>ТР-02 Трико резинка (футор), 60 размер, 105р. </t>
  </si>
  <si>
    <t>МТ-13 Майка+трусы боксеры (кулирка) 60р-р, 78р. </t>
  </si>
  <si>
    <t>КМ-78 Костюм "Юра" (футболка+бриджи) (кулирка), 60 р-р, 175р.</t>
  </si>
  <si>
    <t>*Svetik*</t>
  </si>
  <si>
    <t>Д-09 Джемпер "Забияка" (интерлок) размер 52 (голубой или розовый) 120 р. </t>
  </si>
  <si>
    <t>ТС-05 Толстовка "Варя" (флис) размер 52 (только розовый) 150 р. </t>
  </si>
  <si>
    <t>Ш-02 Штанишки на рибане (кулирка) размер 48 2 шт. (девочка) </t>
  </si>
  <si>
    <t>Ш-07 Штанишки на рибане (интерлок однотонный) размер 48 2 шт. (девочка) </t>
  </si>
  <si>
    <t>ТРС-03 Брюки с лампасами (петельчатый футор), 68 р-р, 135р (серые на мальчика), замена ТРС-02</t>
  </si>
  <si>
    <t>леgа</t>
  </si>
  <si>
    <t>ПЖ-11 Пижама "Соня" с шелкографией (кулирка) размер 56,  1 шт, 165 руб, (для мальчика серые -синие оттенки) </t>
  </si>
  <si>
    <t>ПЖ-12 Пижама "Соня" с шелкографией (футер) размер 56,  1 шт, 175 руб, (для мальчика серые -синие оттенки) </t>
  </si>
  <si>
    <t>ТС-24 Толстовка "Англия" (футер 3-х нитка) размер 60,  1 шт, 260руб (для мальчика серые -синие оттенки) </t>
  </si>
  <si>
    <t>ТР-02 Трико резинка (футер) , размер 56, 3 шт, 105 руб (для мальчика серые -синие оттенки) </t>
  </si>
  <si>
    <t>Sandira</t>
  </si>
  <si>
    <t>КМ-27 Костюм "Ежик" с наклейкой (кофта+брюки) (велюр) размер 52 260 руб </t>
  </si>
  <si>
    <t>КМ-60 Костюм "Шалун" (футболка+тр.под памперс) (кулирка) размер 52 115 руб </t>
  </si>
  <si>
    <t>КМ-77 Костюм "Миша" (футболка+шорты) (кулирка) размер 52 115 руб </t>
  </si>
  <si>
    <t>ШТ-01 Шорты с лампасами (кулирка) размер 52 73 руб</t>
  </si>
  <si>
    <t>ШТ-14 Бермуды "Петя" (кулирка) размер 56. 120 руб. </t>
  </si>
  <si>
    <t>ШТ-15 Бриджи "Метеорит" с шелкогрофией (на мальчика) (интерлок) рамер 52. 130 руб. </t>
  </si>
  <si>
    <t>Ш-06 Штанишки на рибане (капитон) размер 52. 80 руб. </t>
  </si>
  <si>
    <t>КФ-02 Кофта кнопки длинный рукав (кулирка), размер 56, 63 р. -3 шт. </t>
  </si>
  <si>
    <t>КФ-05 Кофта кнопки (футор), размер 56, 70 р. – 3 шт. </t>
  </si>
  <si>
    <t>alfia-orchid</t>
  </si>
  <si>
    <t>дев</t>
  </si>
  <si>
    <t>ТС-22 Толстовка "Каскад" (флис), размер 56, 230 р. Замена  ТС-05</t>
  </si>
  <si>
    <t>Д-04 Джемпер "Фонарик"с шелкографией (интерлок), 64 р-р, 140 руб. </t>
  </si>
  <si>
    <t>Д-10 Джемпер "Женя" (интерлок), 56 р-р, 130 руб. </t>
  </si>
  <si>
    <t>КФ-05 Кофта кнопки (футор), 44 р-р, 66 руб. </t>
  </si>
  <si>
    <t>КМ-44 Костюм "Арина" с шелкографией (фут+бр) (интерлок), 52 р-р, 220 руб. </t>
  </si>
  <si>
    <t>КМ-63 Костюм "Юла" юбка+майка с шелкографией (кулирка), 64 р-р, 175 руб.</t>
  </si>
  <si>
    <t>**Элинка**</t>
  </si>
  <si>
    <t>ПЖ-03 Пижама кнопки (футор), р-р 68, 180</t>
  </si>
  <si>
    <t>Заказ КМ-16 Костюм "Оленёнок" (куртка+брюки) (флис) 56р-р на девочку</t>
  </si>
  <si>
    <t>СВЕСТОМ</t>
  </si>
  <si>
    <t>ТР-06 Трико со штрипкой</t>
  </si>
  <si>
    <t>В-18 Водолазка "Женя" с шелкографией (интерлок), размер 64, 140руб. </t>
  </si>
  <si>
    <t>Сколопендра</t>
  </si>
  <si>
    <t>В-02 Водолазка "Кеша" с шелкографией (кашкорсе) 1голубая размер 68, 115 руб </t>
  </si>
  <si>
    <t>В-18 Водолазка "Женя" с шелкографией (интерлок) 1 желтая или зеленая размер 68, 130 руб </t>
  </si>
  <si>
    <t>К-03 Полукомбинезон "Мультяшка" с шелкографией (интерлок) 1 зеленый р-р 52, 150 руб </t>
  </si>
  <si>
    <t>К-04 Комбинезон "черепашка" с шелкографией (велюр) 1 синий или голубой на мальчика р-р 52, 195 руб </t>
  </si>
  <si>
    <t>К-08 Песочник "Колобок" (интерлок) 1 зеленый р-р 52, 100 руб </t>
  </si>
  <si>
    <t>КМ-27 Костюм "Ежик" с наклейкой (кофта+брюки) (велюр), 1 голубой на мальчика р-р56, 200 руб </t>
  </si>
  <si>
    <t>КМ-57 Костюм "Филипок" (майка+шорты) (интерлок), 1 голубой или зеленый на мальчика, р-р 48, 130 руб. </t>
  </si>
  <si>
    <t>СК-03 Костюм "Чемпион" (олимпийка+штаны спорт.) (петельчатый футор) 1 голубой на мальчика р-р 68, 255 руб </t>
  </si>
  <si>
    <t>КФ-05 Кофта кнопки (футор)1 р-р 48 на мальчика, 66 руб </t>
  </si>
  <si>
    <t>КФ-10 Кофта "Малютка" на запах с шелкографией (интерлок) 1 р-р 44голубой или зеленый на мальчика </t>
  </si>
  <si>
    <t>КФ-17 Кофта кнопки (капитон), 1 р-р 48 голубой или желтыйна мальчика, 80 руб </t>
  </si>
  <si>
    <t>КФ-18 Кофта кнопки (интерлок однотонный) 1 р-р 48 голубой или желтыйна мальчика, 75 руб </t>
  </si>
  <si>
    <t>ПЖ-11 Пижама "Соня" с шелкографией (кулирка)1 р-р 68 бирюзовый или синий на мальчика, 130 руб </t>
  </si>
  <si>
    <t>ПЗ-02 Ползунки кнопки (кулирка), 1 р-р 48, 53 руб </t>
  </si>
  <si>
    <t>ПЗ-03 Ползунки кнопки (футор), 1 р-р 48, , 61 руб </t>
  </si>
  <si>
    <t>ПЗ-18 Ползунки на евро резинке с лапами (интерлок) 1 р-р 48, 50 руб </t>
  </si>
  <si>
    <t>Р-02 Распашенка (кулирка), 1 р-р 44, 30 руб </t>
  </si>
  <si>
    <t>Р-03 Распашенка (футор), 1 р-р 44, 39 руб </t>
  </si>
  <si>
    <t>Ш-02 Штанишки на рибане (кулирка), 1 зеленый, желтыйна мальчика р-р 48,, 38 руб </t>
  </si>
  <si>
    <t>Ш-07 Штанишки на рибане (интерлок однотонный), 1 зеленый илисиний на мальчика р-р 48, 50 руб</t>
  </si>
  <si>
    <t>км-113</t>
  </si>
  <si>
    <t>ПЖ-12 Пижама "Соня" с шелкографией (футер) (60)  1шт</t>
  </si>
  <si>
    <t xml:space="preserve">В-11 Водолазка полоса (начес) (кашкорсе) (60) 1шт </t>
  </si>
  <si>
    <t>В-21 Водолазка с шелкографией (мальчик) (велюр) (60) 1шт</t>
  </si>
  <si>
    <t>СК-10 Костюм "Биатлон" 68 (петельчатый футер) (68) 1шт</t>
  </si>
  <si>
    <t xml:space="preserve">Д-02 Джемпер с шелкографией "Кеша" (кашкорсе) (56)  1 шт. </t>
  </si>
  <si>
    <t xml:space="preserve">К-04 Комбинезон "черепашка" с шелкографией (велюр) (40) 1шт </t>
  </si>
  <si>
    <t>мамочка софии</t>
  </si>
  <si>
    <t>С орг%</t>
  </si>
  <si>
    <t>Лисичка Надя</t>
  </si>
  <si>
    <t>tany_chik</t>
  </si>
  <si>
    <t>ЯЯЯ</t>
  </si>
  <si>
    <t>Мири</t>
  </si>
  <si>
    <t>f</t>
  </si>
  <si>
    <t>пж-03</t>
  </si>
  <si>
    <t>СДАЕМ</t>
  </si>
  <si>
    <t>оплата Сп23или СП24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</si>
</sst>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wrapText="1" readingOrder="1"/>
    </xf>
    <xf numFmtId="0" fontId="0" fillId="4" borderId="10" xfId="0" applyFill="1" applyBorder="1" applyAlignment="1">
      <alignment/>
    </xf>
    <xf numFmtId="0" fontId="3" fillId="4" borderId="10" xfId="0" applyFont="1" applyFill="1" applyBorder="1" applyAlignment="1">
      <alignment horizontal="left" wrapText="1" readingOrder="1"/>
    </xf>
    <xf numFmtId="0" fontId="0" fillId="24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 wrapText="1" readingOrder="1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294117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zoomScale="175" zoomScaleNormal="175" zoomScalePageLayoutView="0" workbookViewId="0" topLeftCell="A1">
      <selection activeCell="A1" sqref="A1:IV16384"/>
    </sheetView>
  </sheetViews>
  <sheetFormatPr defaultColWidth="9.140625" defaultRowHeight="12.75"/>
  <cols>
    <col min="1" max="1" width="75.8515625" style="2" customWidth="1"/>
    <col min="2" max="2" width="6.421875" style="2" customWidth="1"/>
    <col min="3" max="3" width="4.28125" style="2" customWidth="1"/>
    <col min="4" max="16384" width="9.140625" style="2" customWidth="1"/>
  </cols>
  <sheetData>
    <row r="1" spans="1:3" ht="12.75">
      <c r="A1" s="3"/>
      <c r="B1" s="3"/>
      <c r="C1" s="3"/>
    </row>
    <row r="3" ht="12.75">
      <c r="A3" s="4"/>
    </row>
    <row r="4" ht="12.75">
      <c r="A4" s="4"/>
    </row>
    <row r="5" ht="12.75">
      <c r="A5" s="4"/>
    </row>
    <row r="6" ht="12.75">
      <c r="A6" s="4"/>
    </row>
    <row r="11" ht="12.75">
      <c r="A11" s="4"/>
    </row>
    <row r="14" ht="12.75">
      <c r="A14" s="4"/>
    </row>
    <row r="15" ht="12.75">
      <c r="A15" s="6"/>
    </row>
    <row r="16" spans="1:3" ht="12.75">
      <c r="A16" s="5"/>
      <c r="B16" s="3"/>
      <c r="C16" s="3"/>
    </row>
    <row r="17" ht="12.75">
      <c r="A17" s="4"/>
    </row>
    <row r="18" ht="12.75">
      <c r="A18" s="4"/>
    </row>
    <row r="21" ht="12.75">
      <c r="A21" s="4"/>
    </row>
    <row r="22" ht="12.75">
      <c r="A22" s="4"/>
    </row>
    <row r="24" spans="1:3" ht="12.75">
      <c r="A24" s="5"/>
      <c r="B24" s="3"/>
      <c r="C24" s="3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3" spans="1:3" ht="12.75">
      <c r="A43" s="5"/>
      <c r="B43" s="3"/>
      <c r="C43" s="3"/>
    </row>
    <row r="44" ht="12.75">
      <c r="A44" s="4"/>
    </row>
    <row r="45" spans="1:3" ht="12.75">
      <c r="A45" s="5"/>
      <c r="B45" s="3"/>
      <c r="C45" s="3"/>
    </row>
    <row r="46" spans="1:3" ht="12.75">
      <c r="A46" s="5"/>
      <c r="B46" s="3"/>
      <c r="C46" s="3"/>
    </row>
    <row r="47" ht="12.75">
      <c r="A47" s="4"/>
    </row>
    <row r="48" ht="12.75">
      <c r="A48" s="4"/>
    </row>
    <row r="49" spans="1:3" ht="12.75">
      <c r="A49" s="5"/>
      <c r="B49" s="3"/>
      <c r="C49" s="3"/>
    </row>
    <row r="50" spans="1:3" ht="12.75">
      <c r="A50" s="8"/>
      <c r="B50" s="3"/>
      <c r="C50" s="3"/>
    </row>
    <row r="51" ht="12.75">
      <c r="A51" s="4"/>
    </row>
    <row r="52" ht="12.75">
      <c r="A52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spans="1:3" ht="12.75">
      <c r="A64" s="5"/>
      <c r="B64" s="3"/>
      <c r="C64" s="3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spans="1:3" ht="12.75">
      <c r="A80" s="5"/>
      <c r="B80" s="3"/>
      <c r="C80" s="3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6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spans="1:3" ht="12.75">
      <c r="A93" s="5"/>
      <c r="B93" s="3"/>
      <c r="C93" s="3"/>
    </row>
    <row r="94" spans="1:3" ht="12.75">
      <c r="A94" s="5"/>
      <c r="B94" s="3"/>
      <c r="C94" s="3"/>
    </row>
    <row r="95" spans="1:3" ht="12.75">
      <c r="A95" s="5"/>
      <c r="B95" s="3"/>
      <c r="C95" s="3"/>
    </row>
    <row r="96" spans="1:3" ht="12.75">
      <c r="A96" s="5"/>
      <c r="B96" s="3"/>
      <c r="C96" s="3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5" ht="12.75">
      <c r="A105" s="4"/>
    </row>
    <row r="106" ht="12.75">
      <c r="A106" s="4"/>
    </row>
    <row r="107" ht="12.75">
      <c r="A107" s="6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15" zoomScaleNormal="115" zoomScalePageLayoutView="0" workbookViewId="0" topLeftCell="A109">
      <selection activeCell="A120" sqref="A120"/>
    </sheetView>
  </sheetViews>
  <sheetFormatPr defaultColWidth="9.140625" defaultRowHeight="12.75"/>
  <cols>
    <col min="1" max="1" width="20.7109375" style="1" customWidth="1"/>
    <col min="2" max="2" width="55.140625" style="7" customWidth="1"/>
    <col min="3" max="16384" width="9.140625" style="1" customWidth="1"/>
  </cols>
  <sheetData>
    <row r="1" spans="1:8" s="14" customFormat="1" ht="15.75">
      <c r="A1" s="14" t="s">
        <v>0</v>
      </c>
      <c r="B1" s="15" t="s">
        <v>1</v>
      </c>
      <c r="C1" s="14" t="s">
        <v>2</v>
      </c>
      <c r="D1" s="14" t="s">
        <v>3</v>
      </c>
      <c r="E1" s="14" t="s">
        <v>4</v>
      </c>
      <c r="F1" s="14" t="s">
        <v>56</v>
      </c>
      <c r="G1" s="14" t="s">
        <v>135</v>
      </c>
      <c r="H1" s="14" t="s">
        <v>142</v>
      </c>
    </row>
    <row r="2" spans="1:7" ht="12.75">
      <c r="A2" s="1" t="s">
        <v>7</v>
      </c>
      <c r="B2" s="11" t="s">
        <v>5</v>
      </c>
      <c r="C2" s="1">
        <v>56</v>
      </c>
      <c r="D2" s="1">
        <v>7</v>
      </c>
      <c r="E2" s="1">
        <v>45</v>
      </c>
      <c r="F2" s="1">
        <f>D2*E2</f>
        <v>315</v>
      </c>
      <c r="G2" s="1">
        <f>(F2)*(1+15%)</f>
        <v>362.25</v>
      </c>
    </row>
    <row r="3" spans="2:8" ht="12.75">
      <c r="B3" s="11" t="s">
        <v>6</v>
      </c>
      <c r="C3" s="1">
        <v>56</v>
      </c>
      <c r="D3" s="1">
        <v>3</v>
      </c>
      <c r="E3" s="1">
        <v>51</v>
      </c>
      <c r="F3" s="1">
        <f aca="true" t="shared" si="0" ref="F3:F66">D3*E3</f>
        <v>153</v>
      </c>
      <c r="G3" s="1">
        <f aca="true" t="shared" si="1" ref="G3:G66">(F3)*(1+15%)</f>
        <v>175.95</v>
      </c>
      <c r="H3" s="1">
        <f>SUM(G2:G3)</f>
        <v>538.2</v>
      </c>
    </row>
    <row r="4" spans="6:7" ht="12.75">
      <c r="F4" s="1">
        <f t="shared" si="0"/>
        <v>0</v>
      </c>
      <c r="G4" s="1">
        <f t="shared" si="1"/>
        <v>0</v>
      </c>
    </row>
    <row r="5" spans="1:7" ht="12.75">
      <c r="A5" s="1" t="s">
        <v>8</v>
      </c>
      <c r="B5" s="11" t="s">
        <v>104</v>
      </c>
      <c r="C5" s="1">
        <v>68</v>
      </c>
      <c r="D5" s="1">
        <v>1</v>
      </c>
      <c r="E5" s="1">
        <v>120</v>
      </c>
      <c r="F5" s="1">
        <f t="shared" si="0"/>
        <v>120</v>
      </c>
      <c r="G5" s="1">
        <f t="shared" si="1"/>
        <v>138</v>
      </c>
    </row>
    <row r="6" spans="2:7" ht="12.75">
      <c r="B6" s="11" t="s">
        <v>63</v>
      </c>
      <c r="C6" s="1">
        <v>68</v>
      </c>
      <c r="D6" s="1">
        <v>1</v>
      </c>
      <c r="E6" s="1">
        <v>165</v>
      </c>
      <c r="F6" s="1">
        <f t="shared" si="0"/>
        <v>165</v>
      </c>
      <c r="G6" s="1">
        <f t="shared" si="1"/>
        <v>189.74999999999997</v>
      </c>
    </row>
    <row r="7" spans="2:8" ht="12.75">
      <c r="B7" s="11" t="s">
        <v>65</v>
      </c>
      <c r="C7" s="1">
        <v>68</v>
      </c>
      <c r="D7" s="1">
        <v>1</v>
      </c>
      <c r="E7" s="1">
        <v>340</v>
      </c>
      <c r="F7" s="1">
        <f t="shared" si="0"/>
        <v>340</v>
      </c>
      <c r="G7" s="1">
        <f t="shared" si="1"/>
        <v>390.99999999999994</v>
      </c>
      <c r="H7" s="1">
        <f>SUM(G5:G7)</f>
        <v>718.75</v>
      </c>
    </row>
    <row r="8" spans="6:7" ht="12.75">
      <c r="F8" s="1">
        <f t="shared" si="0"/>
        <v>0</v>
      </c>
      <c r="G8" s="1">
        <f t="shared" si="1"/>
        <v>0</v>
      </c>
    </row>
    <row r="9" spans="1:7" ht="12.75">
      <c r="A9" s="1" t="s">
        <v>11</v>
      </c>
      <c r="B9" s="11" t="s">
        <v>9</v>
      </c>
      <c r="C9" s="1">
        <v>48</v>
      </c>
      <c r="D9" s="1">
        <v>10</v>
      </c>
      <c r="E9" s="1">
        <v>51</v>
      </c>
      <c r="F9" s="1">
        <f t="shared" si="0"/>
        <v>510</v>
      </c>
      <c r="G9" s="1">
        <f t="shared" si="1"/>
        <v>586.5</v>
      </c>
    </row>
    <row r="10" spans="2:8" ht="12.75">
      <c r="B10" s="11" t="s">
        <v>10</v>
      </c>
      <c r="C10" s="1">
        <v>48</v>
      </c>
      <c r="D10" s="1">
        <v>3</v>
      </c>
      <c r="E10" s="1">
        <v>63</v>
      </c>
      <c r="F10" s="1">
        <f t="shared" si="0"/>
        <v>189</v>
      </c>
      <c r="G10" s="1">
        <f t="shared" si="1"/>
        <v>217.35</v>
      </c>
      <c r="H10" s="1">
        <f>SUM(G9:G10)</f>
        <v>803.85</v>
      </c>
    </row>
    <row r="11" spans="6:7" ht="12.75">
      <c r="F11" s="1">
        <f t="shared" si="0"/>
        <v>0</v>
      </c>
      <c r="G11" s="1">
        <f t="shared" si="1"/>
        <v>0</v>
      </c>
    </row>
    <row r="12" spans="1:7" ht="12.75">
      <c r="A12" s="1" t="s">
        <v>15</v>
      </c>
      <c r="B12" s="11" t="s">
        <v>12</v>
      </c>
      <c r="C12" s="1">
        <v>48</v>
      </c>
      <c r="D12" s="1">
        <v>1</v>
      </c>
      <c r="E12" s="1">
        <v>85</v>
      </c>
      <c r="F12" s="1">
        <f t="shared" si="0"/>
        <v>85</v>
      </c>
      <c r="G12" s="1">
        <f t="shared" si="1"/>
        <v>97.74999999999999</v>
      </c>
    </row>
    <row r="13" spans="2:7" ht="12.75">
      <c r="B13" s="11" t="s">
        <v>13</v>
      </c>
      <c r="C13" s="1">
        <v>48</v>
      </c>
      <c r="D13" s="1">
        <v>1</v>
      </c>
      <c r="E13" s="1">
        <v>100</v>
      </c>
      <c r="F13" s="1">
        <f t="shared" si="0"/>
        <v>100</v>
      </c>
      <c r="G13" s="1">
        <f t="shared" si="1"/>
        <v>114.99999999999999</v>
      </c>
    </row>
    <row r="14" spans="2:7" ht="12.75">
      <c r="B14" s="11" t="s">
        <v>14</v>
      </c>
      <c r="C14" s="1">
        <v>48</v>
      </c>
      <c r="D14" s="1">
        <v>1</v>
      </c>
      <c r="E14" s="1">
        <v>63</v>
      </c>
      <c r="F14" s="1">
        <f t="shared" si="0"/>
        <v>63</v>
      </c>
      <c r="G14" s="1">
        <f t="shared" si="1"/>
        <v>72.44999999999999</v>
      </c>
    </row>
    <row r="15" spans="2:7" ht="12.75">
      <c r="B15" s="11" t="s">
        <v>72</v>
      </c>
      <c r="C15" s="1">
        <v>52</v>
      </c>
      <c r="D15" s="1">
        <v>1</v>
      </c>
      <c r="E15" s="1">
        <v>140</v>
      </c>
      <c r="F15" s="1">
        <f t="shared" si="0"/>
        <v>140</v>
      </c>
      <c r="G15" s="1">
        <f t="shared" si="1"/>
        <v>161</v>
      </c>
    </row>
    <row r="16" spans="2:7" ht="12.75">
      <c r="B16" s="11" t="s">
        <v>74</v>
      </c>
      <c r="C16" s="1">
        <v>48</v>
      </c>
      <c r="D16" s="1">
        <v>2</v>
      </c>
      <c r="E16" s="1">
        <v>45</v>
      </c>
      <c r="F16" s="1">
        <f t="shared" si="0"/>
        <v>90</v>
      </c>
      <c r="G16" s="1">
        <f t="shared" si="1"/>
        <v>103.49999999999999</v>
      </c>
    </row>
    <row r="17" spans="2:7" ht="12.75">
      <c r="B17" s="11" t="s">
        <v>75</v>
      </c>
      <c r="C17" s="1">
        <v>48</v>
      </c>
      <c r="D17" s="1">
        <v>2</v>
      </c>
      <c r="E17" s="1">
        <v>55</v>
      </c>
      <c r="F17" s="1">
        <f t="shared" si="0"/>
        <v>110</v>
      </c>
      <c r="G17" s="1">
        <f t="shared" si="1"/>
        <v>126.49999999999999</v>
      </c>
    </row>
    <row r="18" spans="2:8" ht="12.75">
      <c r="B18" s="11" t="s">
        <v>73</v>
      </c>
      <c r="C18" s="1">
        <v>52</v>
      </c>
      <c r="D18" s="1">
        <v>1</v>
      </c>
      <c r="E18" s="1">
        <v>170</v>
      </c>
      <c r="F18" s="1">
        <f t="shared" si="0"/>
        <v>170</v>
      </c>
      <c r="G18" s="1">
        <f t="shared" si="1"/>
        <v>195.49999999999997</v>
      </c>
      <c r="H18" s="1">
        <f>SUM(G12:G18)</f>
        <v>871.6999999999999</v>
      </c>
    </row>
    <row r="19" spans="6:7" ht="12.75">
      <c r="F19" s="1">
        <f t="shared" si="0"/>
        <v>0</v>
      </c>
      <c r="G19" s="1">
        <f t="shared" si="1"/>
        <v>0</v>
      </c>
    </row>
    <row r="20" spans="1:7" ht="12.75">
      <c r="A20" s="1" t="s">
        <v>19</v>
      </c>
      <c r="B20" s="11" t="s">
        <v>16</v>
      </c>
      <c r="C20" s="1">
        <v>44</v>
      </c>
      <c r="D20" s="1">
        <v>4</v>
      </c>
      <c r="E20" s="1">
        <v>55</v>
      </c>
      <c r="F20" s="1">
        <f t="shared" si="0"/>
        <v>220</v>
      </c>
      <c r="G20" s="1">
        <f t="shared" si="1"/>
        <v>252.99999999999997</v>
      </c>
    </row>
    <row r="21" spans="2:7" ht="12.75">
      <c r="B21" s="11" t="s">
        <v>17</v>
      </c>
      <c r="D21" s="1">
        <v>5</v>
      </c>
      <c r="E21" s="1">
        <v>75</v>
      </c>
      <c r="F21" s="1">
        <f t="shared" si="0"/>
        <v>375</v>
      </c>
      <c r="G21" s="1">
        <f t="shared" si="1"/>
        <v>431.24999999999994</v>
      </c>
    </row>
    <row r="22" spans="2:8" ht="12.75">
      <c r="B22" s="11" t="s">
        <v>18</v>
      </c>
      <c r="D22" s="1">
        <v>3</v>
      </c>
      <c r="E22" s="1">
        <v>60</v>
      </c>
      <c r="F22" s="1">
        <f t="shared" si="0"/>
        <v>180</v>
      </c>
      <c r="G22" s="1">
        <f t="shared" si="1"/>
        <v>206.99999999999997</v>
      </c>
      <c r="H22" s="1">
        <f>SUM(G20:G22)</f>
        <v>891.2499999999999</v>
      </c>
    </row>
    <row r="23" spans="6:7" ht="12.75">
      <c r="F23" s="1">
        <f t="shared" si="0"/>
        <v>0</v>
      </c>
      <c r="G23" s="1">
        <f t="shared" si="1"/>
        <v>0</v>
      </c>
    </row>
    <row r="24" spans="1:8" ht="12.75">
      <c r="A24" s="1" t="s">
        <v>21</v>
      </c>
      <c r="B24" s="11" t="s">
        <v>20</v>
      </c>
      <c r="C24" s="1">
        <v>68</v>
      </c>
      <c r="D24" s="1">
        <v>1</v>
      </c>
      <c r="E24" s="1">
        <v>140</v>
      </c>
      <c r="F24" s="1">
        <f t="shared" si="0"/>
        <v>140</v>
      </c>
      <c r="G24" s="1">
        <f t="shared" si="1"/>
        <v>161</v>
      </c>
      <c r="H24" s="1">
        <v>161</v>
      </c>
    </row>
    <row r="25" spans="6:7" ht="12.75">
      <c r="F25" s="1">
        <f t="shared" si="0"/>
        <v>0</v>
      </c>
      <c r="G25" s="1">
        <f t="shared" si="1"/>
        <v>0</v>
      </c>
    </row>
    <row r="26" spans="1:7" ht="12.75">
      <c r="A26" s="1" t="s">
        <v>26</v>
      </c>
      <c r="B26" s="11" t="s">
        <v>22</v>
      </c>
      <c r="C26" s="1">
        <v>76</v>
      </c>
      <c r="D26" s="1">
        <v>1</v>
      </c>
      <c r="E26" s="1">
        <v>110</v>
      </c>
      <c r="F26" s="1">
        <f t="shared" si="0"/>
        <v>110</v>
      </c>
      <c r="G26" s="1">
        <f t="shared" si="1"/>
        <v>126.49999999999999</v>
      </c>
    </row>
    <row r="27" spans="2:7" ht="12.75">
      <c r="B27" s="11" t="s">
        <v>23</v>
      </c>
      <c r="C27" s="1">
        <v>76</v>
      </c>
      <c r="D27" s="1">
        <v>1</v>
      </c>
      <c r="E27" s="1">
        <v>130</v>
      </c>
      <c r="F27" s="1">
        <f t="shared" si="0"/>
        <v>130</v>
      </c>
      <c r="G27" s="1">
        <f t="shared" si="1"/>
        <v>149.5</v>
      </c>
    </row>
    <row r="28" spans="2:7" ht="12.75">
      <c r="B28" s="11" t="s">
        <v>24</v>
      </c>
      <c r="C28" s="1">
        <v>76</v>
      </c>
      <c r="D28" s="1">
        <v>1</v>
      </c>
      <c r="E28" s="1">
        <v>160</v>
      </c>
      <c r="F28" s="1">
        <f t="shared" si="0"/>
        <v>160</v>
      </c>
      <c r="G28" s="1">
        <f t="shared" si="1"/>
        <v>184</v>
      </c>
    </row>
    <row r="29" spans="2:8" ht="12.75">
      <c r="B29" s="11" t="s">
        <v>25</v>
      </c>
      <c r="C29" s="1">
        <v>80</v>
      </c>
      <c r="D29" s="1">
        <v>1</v>
      </c>
      <c r="E29" s="1">
        <v>115</v>
      </c>
      <c r="F29" s="1">
        <f t="shared" si="0"/>
        <v>115</v>
      </c>
      <c r="G29" s="1">
        <f t="shared" si="1"/>
        <v>132.25</v>
      </c>
      <c r="H29" s="1">
        <f>SUM(G26:G29)</f>
        <v>592.25</v>
      </c>
    </row>
    <row r="30" spans="6:7" ht="12.75">
      <c r="F30" s="1">
        <f t="shared" si="0"/>
        <v>0</v>
      </c>
      <c r="G30" s="1">
        <f t="shared" si="1"/>
        <v>0</v>
      </c>
    </row>
    <row r="31" spans="1:7" ht="12.75">
      <c r="A31" s="1" t="s">
        <v>38</v>
      </c>
      <c r="B31" s="11" t="s">
        <v>31</v>
      </c>
      <c r="C31" s="1">
        <v>56</v>
      </c>
      <c r="D31" s="1">
        <v>1</v>
      </c>
      <c r="E31" s="1">
        <v>165</v>
      </c>
      <c r="F31" s="1">
        <f t="shared" si="0"/>
        <v>165</v>
      </c>
      <c r="G31" s="1">
        <f t="shared" si="1"/>
        <v>189.74999999999997</v>
      </c>
    </row>
    <row r="32" spans="2:7" ht="12.75">
      <c r="B32" s="11" t="s">
        <v>32</v>
      </c>
      <c r="C32" s="1">
        <v>56</v>
      </c>
      <c r="D32" s="1">
        <v>1</v>
      </c>
      <c r="E32" s="1">
        <v>155</v>
      </c>
      <c r="F32" s="1">
        <f t="shared" si="0"/>
        <v>155</v>
      </c>
      <c r="G32" s="1">
        <f t="shared" si="1"/>
        <v>178.25</v>
      </c>
    </row>
    <row r="33" spans="2:7" ht="12.75">
      <c r="B33" s="11" t="s">
        <v>33</v>
      </c>
      <c r="C33" s="1">
        <v>56</v>
      </c>
      <c r="D33" s="1">
        <v>1</v>
      </c>
      <c r="E33" s="1">
        <v>125</v>
      </c>
      <c r="F33" s="1">
        <f t="shared" si="0"/>
        <v>125</v>
      </c>
      <c r="G33" s="1">
        <f t="shared" si="1"/>
        <v>143.75</v>
      </c>
    </row>
    <row r="34" spans="2:7" ht="12.75">
      <c r="B34" s="11" t="s">
        <v>34</v>
      </c>
      <c r="C34" s="1">
        <v>56</v>
      </c>
      <c r="D34" s="1">
        <v>1</v>
      </c>
      <c r="E34" s="1">
        <v>200</v>
      </c>
      <c r="F34" s="1">
        <f t="shared" si="0"/>
        <v>200</v>
      </c>
      <c r="G34" s="1">
        <f t="shared" si="1"/>
        <v>229.99999999999997</v>
      </c>
    </row>
    <row r="35" spans="2:7" ht="12.75">
      <c r="B35" s="11" t="s">
        <v>35</v>
      </c>
      <c r="C35" s="1">
        <v>56</v>
      </c>
      <c r="D35" s="1">
        <v>1</v>
      </c>
      <c r="E35" s="1">
        <v>155</v>
      </c>
      <c r="F35" s="1">
        <f t="shared" si="0"/>
        <v>155</v>
      </c>
      <c r="G35" s="1">
        <f t="shared" si="1"/>
        <v>178.25</v>
      </c>
    </row>
    <row r="36" spans="2:7" ht="12.75">
      <c r="B36" s="11" t="s">
        <v>36</v>
      </c>
      <c r="C36" s="1">
        <v>56</v>
      </c>
      <c r="D36" s="1">
        <v>1</v>
      </c>
      <c r="E36" s="1">
        <v>220</v>
      </c>
      <c r="F36" s="1">
        <f t="shared" si="0"/>
        <v>220</v>
      </c>
      <c r="G36" s="1">
        <f t="shared" si="1"/>
        <v>252.99999999999997</v>
      </c>
    </row>
    <row r="37" spans="2:8" ht="12.75">
      <c r="B37" s="11" t="s">
        <v>37</v>
      </c>
      <c r="C37" s="1">
        <v>76</v>
      </c>
      <c r="D37" s="1">
        <v>1</v>
      </c>
      <c r="E37" s="1">
        <v>280</v>
      </c>
      <c r="F37" s="1">
        <f t="shared" si="0"/>
        <v>280</v>
      </c>
      <c r="G37" s="1">
        <f t="shared" si="1"/>
        <v>322</v>
      </c>
      <c r="H37" s="1">
        <f>SUM(G31:G37)</f>
        <v>1495</v>
      </c>
    </row>
    <row r="38" spans="6:7" ht="12.75">
      <c r="F38" s="1">
        <f t="shared" si="0"/>
        <v>0</v>
      </c>
      <c r="G38" s="1">
        <f t="shared" si="1"/>
        <v>0</v>
      </c>
    </row>
    <row r="39" spans="1:7" ht="12.75">
      <c r="A39" s="1" t="s">
        <v>45</v>
      </c>
      <c r="B39" s="11" t="s">
        <v>39</v>
      </c>
      <c r="C39" s="1">
        <v>64</v>
      </c>
      <c r="D39" s="1">
        <v>2</v>
      </c>
      <c r="E39" s="1">
        <v>70</v>
      </c>
      <c r="F39" s="1">
        <f t="shared" si="0"/>
        <v>140</v>
      </c>
      <c r="G39" s="1">
        <f t="shared" si="1"/>
        <v>161</v>
      </c>
    </row>
    <row r="40" spans="1:7" ht="12.75">
      <c r="A40" s="1" t="s">
        <v>46</v>
      </c>
      <c r="B40" s="11" t="s">
        <v>40</v>
      </c>
      <c r="C40" s="1">
        <v>64</v>
      </c>
      <c r="D40" s="1">
        <v>1</v>
      </c>
      <c r="E40" s="1">
        <v>90</v>
      </c>
      <c r="F40" s="1">
        <f t="shared" si="0"/>
        <v>90</v>
      </c>
      <c r="G40" s="1">
        <f t="shared" si="1"/>
        <v>103.49999999999999</v>
      </c>
    </row>
    <row r="41" spans="2:7" ht="12.75">
      <c r="B41" s="11" t="s">
        <v>41</v>
      </c>
      <c r="C41" s="1">
        <v>64</v>
      </c>
      <c r="D41" s="1">
        <v>1</v>
      </c>
      <c r="E41" s="1">
        <v>110</v>
      </c>
      <c r="F41" s="1">
        <f t="shared" si="0"/>
        <v>110</v>
      </c>
      <c r="G41" s="1">
        <f t="shared" si="1"/>
        <v>126.49999999999999</v>
      </c>
    </row>
    <row r="42" spans="2:7" ht="12.75">
      <c r="B42" s="11" t="s">
        <v>42</v>
      </c>
      <c r="C42" s="1">
        <v>64</v>
      </c>
      <c r="D42" s="1">
        <v>1</v>
      </c>
      <c r="E42" s="1">
        <v>65</v>
      </c>
      <c r="F42" s="1">
        <f t="shared" si="0"/>
        <v>65</v>
      </c>
      <c r="G42" s="1">
        <f t="shared" si="1"/>
        <v>74.75</v>
      </c>
    </row>
    <row r="43" spans="2:7" ht="12.75">
      <c r="B43" s="11" t="s">
        <v>43</v>
      </c>
      <c r="C43" s="1">
        <v>64</v>
      </c>
      <c r="D43" s="1">
        <v>1</v>
      </c>
      <c r="E43" s="1">
        <v>120</v>
      </c>
      <c r="F43" s="1">
        <f t="shared" si="0"/>
        <v>120</v>
      </c>
      <c r="G43" s="1">
        <f t="shared" si="1"/>
        <v>138</v>
      </c>
    </row>
    <row r="44" spans="2:7" ht="12.75">
      <c r="B44" s="11" t="s">
        <v>44</v>
      </c>
      <c r="C44" s="1">
        <v>64</v>
      </c>
      <c r="D44" s="1">
        <v>1</v>
      </c>
      <c r="E44" s="1">
        <v>78</v>
      </c>
      <c r="F44" s="1">
        <f t="shared" si="0"/>
        <v>78</v>
      </c>
      <c r="G44" s="1">
        <f t="shared" si="1"/>
        <v>89.69999999999999</v>
      </c>
    </row>
    <row r="45" spans="2:8" ht="12.75">
      <c r="B45" s="11" t="s">
        <v>64</v>
      </c>
      <c r="C45" s="1">
        <v>64</v>
      </c>
      <c r="D45" s="1">
        <v>1</v>
      </c>
      <c r="E45" s="1">
        <v>165</v>
      </c>
      <c r="F45" s="1">
        <f t="shared" si="0"/>
        <v>165</v>
      </c>
      <c r="G45" s="1">
        <f t="shared" si="1"/>
        <v>189.74999999999997</v>
      </c>
      <c r="H45" s="1">
        <f>SUM(G39:G45)</f>
        <v>883.2</v>
      </c>
    </row>
    <row r="46" spans="6:7" ht="12.75">
      <c r="F46" s="1">
        <f t="shared" si="0"/>
        <v>0</v>
      </c>
      <c r="G46" s="1">
        <f t="shared" si="1"/>
        <v>0</v>
      </c>
    </row>
    <row r="47" spans="1:8" ht="12.75">
      <c r="A47" s="2" t="s">
        <v>27</v>
      </c>
      <c r="B47" s="11" t="s">
        <v>47</v>
      </c>
      <c r="C47" s="1">
        <v>52</v>
      </c>
      <c r="D47" s="1">
        <v>2</v>
      </c>
      <c r="E47" s="1">
        <v>127</v>
      </c>
      <c r="F47" s="1">
        <f t="shared" si="0"/>
        <v>254</v>
      </c>
      <c r="G47" s="1">
        <f t="shared" si="1"/>
        <v>292.09999999999997</v>
      </c>
      <c r="H47" s="1">
        <v>292</v>
      </c>
    </row>
    <row r="48" spans="6:7" ht="12.75">
      <c r="F48" s="1">
        <f t="shared" si="0"/>
        <v>0</v>
      </c>
      <c r="G48" s="1">
        <f t="shared" si="1"/>
        <v>0</v>
      </c>
    </row>
    <row r="49" spans="1:7" ht="12.75">
      <c r="A49" s="1" t="s">
        <v>28</v>
      </c>
      <c r="B49" s="11" t="s">
        <v>48</v>
      </c>
      <c r="C49" s="1">
        <v>60</v>
      </c>
      <c r="D49" s="1">
        <v>1</v>
      </c>
      <c r="E49" s="1">
        <v>85</v>
      </c>
      <c r="F49" s="1">
        <f t="shared" si="0"/>
        <v>85</v>
      </c>
      <c r="G49" s="1">
        <f t="shared" si="1"/>
        <v>97.74999999999999</v>
      </c>
    </row>
    <row r="50" spans="2:8" ht="12.75">
      <c r="B50" s="11" t="s">
        <v>49</v>
      </c>
      <c r="C50" s="1">
        <v>64</v>
      </c>
      <c r="D50" s="1">
        <v>1</v>
      </c>
      <c r="E50" s="1">
        <v>85</v>
      </c>
      <c r="F50" s="1">
        <f t="shared" si="0"/>
        <v>85</v>
      </c>
      <c r="G50" s="1">
        <f t="shared" si="1"/>
        <v>97.74999999999999</v>
      </c>
      <c r="H50" s="1">
        <v>195.5</v>
      </c>
    </row>
    <row r="51" spans="6:7" ht="12.75">
      <c r="F51" s="1">
        <f t="shared" si="0"/>
        <v>0</v>
      </c>
      <c r="G51" s="1">
        <f t="shared" si="1"/>
        <v>0</v>
      </c>
    </row>
    <row r="52" spans="1:7" ht="12.75">
      <c r="A52" s="1" t="s">
        <v>52</v>
      </c>
      <c r="B52" s="11" t="s">
        <v>50</v>
      </c>
      <c r="C52" s="1">
        <v>64</v>
      </c>
      <c r="D52" s="1">
        <v>1</v>
      </c>
      <c r="E52" s="1">
        <v>270</v>
      </c>
      <c r="F52" s="1">
        <f t="shared" si="0"/>
        <v>270</v>
      </c>
      <c r="G52" s="1">
        <f t="shared" si="1"/>
        <v>310.5</v>
      </c>
    </row>
    <row r="53" spans="2:8" ht="13.5" customHeight="1">
      <c r="B53" s="11" t="s">
        <v>51</v>
      </c>
      <c r="C53" s="1">
        <v>64</v>
      </c>
      <c r="D53" s="1">
        <v>1</v>
      </c>
      <c r="E53" s="1">
        <v>140</v>
      </c>
      <c r="F53" s="1">
        <f t="shared" si="0"/>
        <v>140</v>
      </c>
      <c r="G53" s="1">
        <f t="shared" si="1"/>
        <v>161</v>
      </c>
      <c r="H53" s="1">
        <v>471.5</v>
      </c>
    </row>
    <row r="54" spans="6:7" ht="12.75">
      <c r="F54" s="1">
        <f t="shared" si="0"/>
        <v>0</v>
      </c>
      <c r="G54" s="1">
        <f t="shared" si="1"/>
        <v>0</v>
      </c>
    </row>
    <row r="55" spans="1:7" ht="12.75">
      <c r="A55" s="1" t="s">
        <v>55</v>
      </c>
      <c r="B55" s="11" t="s">
        <v>53</v>
      </c>
      <c r="C55" s="1">
        <v>68</v>
      </c>
      <c r="D55" s="1">
        <v>1</v>
      </c>
      <c r="E55" s="1">
        <v>165</v>
      </c>
      <c r="F55" s="1">
        <f t="shared" si="0"/>
        <v>165</v>
      </c>
      <c r="G55" s="1">
        <f t="shared" si="1"/>
        <v>189.74999999999997</v>
      </c>
    </row>
    <row r="56" spans="1:8" ht="12.75">
      <c r="A56" s="1" t="s">
        <v>46</v>
      </c>
      <c r="B56" s="11" t="s">
        <v>54</v>
      </c>
      <c r="C56" s="1">
        <v>68</v>
      </c>
      <c r="D56" s="1">
        <v>1</v>
      </c>
      <c r="E56" s="1">
        <v>120</v>
      </c>
      <c r="F56" s="1">
        <f t="shared" si="0"/>
        <v>120</v>
      </c>
      <c r="G56" s="1">
        <f t="shared" si="1"/>
        <v>138</v>
      </c>
      <c r="H56" s="1">
        <v>327.8</v>
      </c>
    </row>
    <row r="57" spans="6:7" ht="12.75">
      <c r="F57" s="1">
        <f t="shared" si="0"/>
        <v>0</v>
      </c>
      <c r="G57" s="1">
        <f t="shared" si="1"/>
        <v>0</v>
      </c>
    </row>
    <row r="58" spans="1:7" ht="12.75">
      <c r="A58" s="1" t="s">
        <v>58</v>
      </c>
      <c r="B58" s="11" t="s">
        <v>57</v>
      </c>
      <c r="C58" s="1">
        <v>64</v>
      </c>
      <c r="D58" s="1">
        <v>1</v>
      </c>
      <c r="E58" s="1">
        <v>170</v>
      </c>
      <c r="F58" s="1">
        <f t="shared" si="0"/>
        <v>170</v>
      </c>
      <c r="G58" s="1">
        <f t="shared" si="1"/>
        <v>195.49999999999997</v>
      </c>
    </row>
    <row r="59" spans="2:8" ht="12.75">
      <c r="B59" s="11" t="s">
        <v>101</v>
      </c>
      <c r="C59" s="1">
        <v>68</v>
      </c>
      <c r="D59" s="1">
        <v>1</v>
      </c>
      <c r="E59" s="1">
        <v>165</v>
      </c>
      <c r="F59" s="1">
        <f t="shared" si="0"/>
        <v>165</v>
      </c>
      <c r="G59" s="1">
        <f t="shared" si="1"/>
        <v>189.74999999999997</v>
      </c>
      <c r="H59" s="1">
        <v>385.3</v>
      </c>
    </row>
    <row r="60" spans="6:7" ht="12.75">
      <c r="F60" s="1">
        <f t="shared" si="0"/>
        <v>0</v>
      </c>
      <c r="G60" s="1">
        <f t="shared" si="1"/>
        <v>0</v>
      </c>
    </row>
    <row r="61" spans="1:7" ht="12.75">
      <c r="A61" s="1" t="s">
        <v>30</v>
      </c>
      <c r="B61" s="11" t="s">
        <v>60</v>
      </c>
      <c r="C61" s="1">
        <v>64</v>
      </c>
      <c r="D61" s="1">
        <v>1</v>
      </c>
      <c r="E61" s="1">
        <v>105</v>
      </c>
      <c r="F61" s="1">
        <f t="shared" si="0"/>
        <v>105</v>
      </c>
      <c r="G61" s="1">
        <f t="shared" si="1"/>
        <v>120.74999999999999</v>
      </c>
    </row>
    <row r="62" spans="1:7" ht="12.75">
      <c r="A62" s="1" t="s">
        <v>46</v>
      </c>
      <c r="B62" s="11" t="s">
        <v>59</v>
      </c>
      <c r="C62" s="1">
        <v>64</v>
      </c>
      <c r="D62" s="1">
        <v>1</v>
      </c>
      <c r="E62" s="1">
        <v>135</v>
      </c>
      <c r="F62" s="1">
        <f t="shared" si="0"/>
        <v>135</v>
      </c>
      <c r="G62" s="1">
        <f t="shared" si="1"/>
        <v>155.25</v>
      </c>
    </row>
    <row r="63" spans="2:7" ht="12.75">
      <c r="B63" s="11" t="s">
        <v>61</v>
      </c>
      <c r="C63" s="1">
        <v>64</v>
      </c>
      <c r="D63" s="1">
        <v>1</v>
      </c>
      <c r="E63" s="1">
        <v>180</v>
      </c>
      <c r="F63" s="1">
        <f t="shared" si="0"/>
        <v>180</v>
      </c>
      <c r="G63" s="1">
        <f t="shared" si="1"/>
        <v>206.99999999999997</v>
      </c>
    </row>
    <row r="64" spans="2:8" ht="12.75">
      <c r="B64" s="11" t="s">
        <v>62</v>
      </c>
      <c r="C64" s="1">
        <v>64</v>
      </c>
      <c r="D64" s="1">
        <v>1</v>
      </c>
      <c r="E64" s="1">
        <v>240</v>
      </c>
      <c r="F64" s="1">
        <f t="shared" si="0"/>
        <v>240</v>
      </c>
      <c r="G64" s="1">
        <f t="shared" si="1"/>
        <v>276</v>
      </c>
      <c r="H64" s="1">
        <f>SUM(G61:G64)</f>
        <v>759</v>
      </c>
    </row>
    <row r="65" spans="6:7" ht="12.75">
      <c r="F65" s="1">
        <f t="shared" si="0"/>
        <v>0</v>
      </c>
      <c r="G65" s="1">
        <f t="shared" si="1"/>
        <v>0</v>
      </c>
    </row>
    <row r="66" spans="1:7" ht="12.75">
      <c r="A66" s="1" t="s">
        <v>71</v>
      </c>
      <c r="B66" s="11" t="s">
        <v>67</v>
      </c>
      <c r="C66" s="1">
        <v>60</v>
      </c>
      <c r="D66" s="1">
        <v>1</v>
      </c>
      <c r="E66" s="1">
        <v>165</v>
      </c>
      <c r="F66" s="1">
        <f t="shared" si="0"/>
        <v>165</v>
      </c>
      <c r="G66" s="1">
        <f t="shared" si="1"/>
        <v>189.74999999999997</v>
      </c>
    </row>
    <row r="67" spans="2:7" ht="12.75">
      <c r="B67" s="11" t="s">
        <v>68</v>
      </c>
      <c r="C67" s="1">
        <v>60</v>
      </c>
      <c r="D67" s="1">
        <v>1</v>
      </c>
      <c r="E67" s="1">
        <v>105</v>
      </c>
      <c r="F67" s="1">
        <f aca="true" t="shared" si="2" ref="F67:F133">D67*E67</f>
        <v>105</v>
      </c>
      <c r="G67" s="1">
        <f aca="true" t="shared" si="3" ref="G67:H131">(F67)*(1+15%)</f>
        <v>120.74999999999999</v>
      </c>
    </row>
    <row r="68" spans="2:7" ht="12.75">
      <c r="B68" s="11" t="s">
        <v>69</v>
      </c>
      <c r="C68" s="1">
        <v>60</v>
      </c>
      <c r="D68" s="1">
        <v>1</v>
      </c>
      <c r="E68" s="1">
        <v>78</v>
      </c>
      <c r="F68" s="1">
        <f t="shared" si="2"/>
        <v>78</v>
      </c>
      <c r="G68" s="1">
        <f t="shared" si="3"/>
        <v>89.69999999999999</v>
      </c>
    </row>
    <row r="69" spans="2:7" ht="12.75">
      <c r="B69" s="11" t="s">
        <v>70</v>
      </c>
      <c r="C69" s="1">
        <v>60</v>
      </c>
      <c r="D69" s="1">
        <v>1</v>
      </c>
      <c r="E69" s="1">
        <v>175</v>
      </c>
      <c r="F69" s="1">
        <f t="shared" si="2"/>
        <v>175</v>
      </c>
      <c r="G69" s="1">
        <f t="shared" si="3"/>
        <v>201.24999999999997</v>
      </c>
    </row>
    <row r="70" spans="2:8" ht="12.75">
      <c r="B70" s="7" t="s">
        <v>66</v>
      </c>
      <c r="C70" s="1">
        <v>60</v>
      </c>
      <c r="D70" s="1">
        <v>1</v>
      </c>
      <c r="E70" s="1">
        <v>120</v>
      </c>
      <c r="F70" s="1">
        <f t="shared" si="2"/>
        <v>120</v>
      </c>
      <c r="G70" s="1">
        <f t="shared" si="3"/>
        <v>138</v>
      </c>
      <c r="H70" s="1">
        <f>SUM(G66:G70)</f>
        <v>739.4499999999999</v>
      </c>
    </row>
    <row r="71" spans="6:7" ht="12.75">
      <c r="F71" s="1">
        <f t="shared" si="2"/>
        <v>0</v>
      </c>
      <c r="G71" s="1">
        <f t="shared" si="3"/>
        <v>0</v>
      </c>
    </row>
    <row r="72" spans="1:8" ht="12.75">
      <c r="A72" s="1" t="s">
        <v>77</v>
      </c>
      <c r="B72" s="11" t="s">
        <v>76</v>
      </c>
      <c r="C72" s="1">
        <v>68</v>
      </c>
      <c r="D72" s="1">
        <v>1</v>
      </c>
      <c r="E72" s="1">
        <v>135</v>
      </c>
      <c r="F72" s="1">
        <f t="shared" si="2"/>
        <v>135</v>
      </c>
      <c r="G72" s="1">
        <f t="shared" si="3"/>
        <v>155.25</v>
      </c>
      <c r="H72" s="1">
        <v>155.3</v>
      </c>
    </row>
    <row r="73" spans="6:7" ht="12.75">
      <c r="F73" s="1">
        <f t="shared" si="2"/>
        <v>0</v>
      </c>
      <c r="G73" s="1">
        <f t="shared" si="3"/>
        <v>0</v>
      </c>
    </row>
    <row r="74" spans="1:7" ht="12.75">
      <c r="A74" s="1" t="s">
        <v>82</v>
      </c>
      <c r="B74" s="11" t="s">
        <v>78</v>
      </c>
      <c r="C74" s="1">
        <v>56</v>
      </c>
      <c r="D74" s="1">
        <v>1</v>
      </c>
      <c r="E74" s="1">
        <v>165</v>
      </c>
      <c r="F74" s="1">
        <f t="shared" si="2"/>
        <v>165</v>
      </c>
      <c r="G74" s="1">
        <f t="shared" si="3"/>
        <v>189.74999999999997</v>
      </c>
    </row>
    <row r="75" spans="2:7" ht="12.75">
      <c r="B75" s="11" t="s">
        <v>79</v>
      </c>
      <c r="C75" s="1">
        <v>56</v>
      </c>
      <c r="D75" s="1">
        <v>1</v>
      </c>
      <c r="E75" s="1">
        <v>175</v>
      </c>
      <c r="F75" s="1">
        <f t="shared" si="2"/>
        <v>175</v>
      </c>
      <c r="G75" s="1">
        <f t="shared" si="3"/>
        <v>201.24999999999997</v>
      </c>
    </row>
    <row r="76" spans="2:7" ht="12.75">
      <c r="B76" s="11" t="s">
        <v>80</v>
      </c>
      <c r="C76" s="1">
        <v>60</v>
      </c>
      <c r="D76" s="1">
        <v>1</v>
      </c>
      <c r="E76" s="1">
        <v>260</v>
      </c>
      <c r="F76" s="1">
        <f t="shared" si="2"/>
        <v>260</v>
      </c>
      <c r="G76" s="1">
        <f t="shared" si="3"/>
        <v>299</v>
      </c>
    </row>
    <row r="77" spans="2:8" ht="12.75">
      <c r="B77" s="11" t="s">
        <v>81</v>
      </c>
      <c r="C77" s="1">
        <v>56</v>
      </c>
      <c r="D77" s="1">
        <v>3</v>
      </c>
      <c r="E77" s="1">
        <v>105</v>
      </c>
      <c r="F77" s="1">
        <f t="shared" si="2"/>
        <v>315</v>
      </c>
      <c r="G77" s="1">
        <f t="shared" si="3"/>
        <v>362.25</v>
      </c>
      <c r="H77" s="1">
        <f>SUM(G74:G77)</f>
        <v>1052.25</v>
      </c>
    </row>
    <row r="78" spans="6:7" ht="12.75">
      <c r="F78" s="1">
        <f t="shared" si="2"/>
        <v>0</v>
      </c>
      <c r="G78" s="1">
        <f t="shared" si="3"/>
        <v>0</v>
      </c>
    </row>
    <row r="79" spans="1:7" ht="12.75">
      <c r="A79" s="1" t="s">
        <v>29</v>
      </c>
      <c r="B79" s="11" t="s">
        <v>83</v>
      </c>
      <c r="C79" s="1">
        <v>52</v>
      </c>
      <c r="D79" s="1">
        <v>1</v>
      </c>
      <c r="E79" s="1">
        <v>250</v>
      </c>
      <c r="F79" s="1">
        <f t="shared" si="2"/>
        <v>250</v>
      </c>
      <c r="G79" s="1">
        <f t="shared" si="3"/>
        <v>287.5</v>
      </c>
    </row>
    <row r="80" spans="1:7" ht="12.75">
      <c r="A80" s="1" t="s">
        <v>46</v>
      </c>
      <c r="B80" s="11" t="s">
        <v>84</v>
      </c>
      <c r="C80" s="1">
        <v>52</v>
      </c>
      <c r="D80" s="1">
        <v>1</v>
      </c>
      <c r="E80" s="1">
        <v>115</v>
      </c>
      <c r="F80" s="1">
        <f t="shared" si="2"/>
        <v>115</v>
      </c>
      <c r="G80" s="1">
        <f t="shared" si="3"/>
        <v>132.25</v>
      </c>
    </row>
    <row r="81" spans="2:7" ht="12.75">
      <c r="B81" s="11" t="s">
        <v>85</v>
      </c>
      <c r="C81" s="1">
        <v>52</v>
      </c>
      <c r="D81" s="1">
        <v>1</v>
      </c>
      <c r="E81" s="1">
        <v>115</v>
      </c>
      <c r="F81" s="1">
        <f t="shared" si="2"/>
        <v>115</v>
      </c>
      <c r="G81" s="1">
        <f t="shared" si="3"/>
        <v>132.25</v>
      </c>
    </row>
    <row r="82" spans="2:7" ht="12.75">
      <c r="B82" s="11" t="s">
        <v>86</v>
      </c>
      <c r="C82" s="1">
        <v>52</v>
      </c>
      <c r="D82" s="1">
        <v>1</v>
      </c>
      <c r="E82" s="1">
        <v>73</v>
      </c>
      <c r="F82" s="1">
        <f t="shared" si="2"/>
        <v>73</v>
      </c>
      <c r="G82" s="1">
        <f t="shared" si="3"/>
        <v>83.94999999999999</v>
      </c>
    </row>
    <row r="83" spans="2:7" ht="12.75">
      <c r="B83" s="11" t="s">
        <v>87</v>
      </c>
      <c r="C83" s="1">
        <v>56</v>
      </c>
      <c r="D83" s="1">
        <v>1</v>
      </c>
      <c r="E83" s="1">
        <v>120</v>
      </c>
      <c r="F83" s="1">
        <f t="shared" si="2"/>
        <v>120</v>
      </c>
      <c r="G83" s="1">
        <f t="shared" si="3"/>
        <v>138</v>
      </c>
    </row>
    <row r="84" spans="2:7" ht="12.75">
      <c r="B84" s="11" t="s">
        <v>88</v>
      </c>
      <c r="C84" s="1">
        <v>52</v>
      </c>
      <c r="D84" s="1">
        <v>1</v>
      </c>
      <c r="E84" s="1">
        <v>130</v>
      </c>
      <c r="F84" s="1">
        <f t="shared" si="2"/>
        <v>130</v>
      </c>
      <c r="G84" s="1">
        <f t="shared" si="3"/>
        <v>149.5</v>
      </c>
    </row>
    <row r="85" spans="2:7" ht="13.5" customHeight="1">
      <c r="B85" s="11" t="s">
        <v>89</v>
      </c>
      <c r="C85" s="1">
        <v>52</v>
      </c>
      <c r="D85" s="1">
        <v>1</v>
      </c>
      <c r="E85" s="1">
        <v>70</v>
      </c>
      <c r="F85" s="1">
        <f t="shared" si="2"/>
        <v>70</v>
      </c>
      <c r="G85" s="1">
        <f t="shared" si="3"/>
        <v>80.5</v>
      </c>
    </row>
    <row r="86" spans="2:7" s="2" customFormat="1" ht="12.75">
      <c r="B86" s="10" t="s">
        <v>107</v>
      </c>
      <c r="C86" s="2">
        <v>68</v>
      </c>
      <c r="D86" s="2">
        <v>1</v>
      </c>
      <c r="E86" s="2">
        <v>140</v>
      </c>
      <c r="F86" s="1">
        <f t="shared" si="2"/>
        <v>140</v>
      </c>
      <c r="G86" s="1">
        <f t="shared" si="3"/>
        <v>161</v>
      </c>
    </row>
    <row r="87" spans="2:7" ht="12.75">
      <c r="B87" s="10" t="s">
        <v>108</v>
      </c>
      <c r="C87" s="1">
        <v>68</v>
      </c>
      <c r="D87" s="1">
        <v>1</v>
      </c>
      <c r="E87" s="1">
        <v>140</v>
      </c>
      <c r="F87" s="1">
        <f t="shared" si="2"/>
        <v>140</v>
      </c>
      <c r="G87" s="1">
        <f t="shared" si="3"/>
        <v>161</v>
      </c>
    </row>
    <row r="88" spans="2:7" ht="12.75">
      <c r="B88" s="10" t="s">
        <v>109</v>
      </c>
      <c r="C88" s="1">
        <v>52</v>
      </c>
      <c r="D88" s="1">
        <v>1</v>
      </c>
      <c r="E88" s="1">
        <v>150</v>
      </c>
      <c r="F88" s="1">
        <f t="shared" si="2"/>
        <v>150</v>
      </c>
      <c r="G88" s="1">
        <f t="shared" si="3"/>
        <v>172.5</v>
      </c>
    </row>
    <row r="89" spans="2:7" ht="12.75">
      <c r="B89" s="10" t="s">
        <v>110</v>
      </c>
      <c r="C89" s="1">
        <v>52</v>
      </c>
      <c r="D89" s="1">
        <v>1</v>
      </c>
      <c r="E89" s="1">
        <v>205</v>
      </c>
      <c r="F89" s="1">
        <f t="shared" si="2"/>
        <v>205</v>
      </c>
      <c r="G89" s="1">
        <f t="shared" si="3"/>
        <v>235.74999999999997</v>
      </c>
    </row>
    <row r="90" spans="2:7" ht="12.75">
      <c r="B90" s="10" t="s">
        <v>111</v>
      </c>
      <c r="C90" s="1">
        <v>52</v>
      </c>
      <c r="D90" s="1">
        <v>1</v>
      </c>
      <c r="E90" s="1">
        <v>130</v>
      </c>
      <c r="F90" s="1">
        <f t="shared" si="2"/>
        <v>130</v>
      </c>
      <c r="G90" s="1">
        <f t="shared" si="3"/>
        <v>149.5</v>
      </c>
    </row>
    <row r="91" spans="2:7" ht="12.75">
      <c r="B91" s="10" t="s">
        <v>112</v>
      </c>
      <c r="C91" s="1">
        <v>56</v>
      </c>
      <c r="D91" s="1">
        <v>1</v>
      </c>
      <c r="E91" s="1">
        <v>250</v>
      </c>
      <c r="F91" s="1">
        <f t="shared" si="2"/>
        <v>250</v>
      </c>
      <c r="G91" s="1">
        <f t="shared" si="3"/>
        <v>287.5</v>
      </c>
    </row>
    <row r="92" spans="2:7" ht="12.75">
      <c r="B92" s="10" t="s">
        <v>113</v>
      </c>
      <c r="C92" s="1">
        <v>48</v>
      </c>
      <c r="D92" s="1">
        <v>1</v>
      </c>
      <c r="E92" s="1">
        <v>130</v>
      </c>
      <c r="F92" s="1">
        <f t="shared" si="2"/>
        <v>130</v>
      </c>
      <c r="G92" s="1">
        <f t="shared" si="3"/>
        <v>149.5</v>
      </c>
    </row>
    <row r="93" spans="2:7" ht="12.75">
      <c r="B93" s="10" t="s">
        <v>114</v>
      </c>
      <c r="C93" s="1">
        <v>68</v>
      </c>
      <c r="D93" s="1">
        <v>1</v>
      </c>
      <c r="E93" s="1">
        <v>265</v>
      </c>
      <c r="F93" s="1">
        <f t="shared" si="2"/>
        <v>265</v>
      </c>
      <c r="G93" s="1">
        <f t="shared" si="3"/>
        <v>304.75</v>
      </c>
    </row>
    <row r="94" spans="2:7" ht="12.75">
      <c r="B94" s="10" t="s">
        <v>115</v>
      </c>
      <c r="C94" s="1">
        <v>48</v>
      </c>
      <c r="D94" s="1">
        <v>1</v>
      </c>
      <c r="E94" s="1">
        <v>66</v>
      </c>
      <c r="F94" s="1">
        <f t="shared" si="2"/>
        <v>66</v>
      </c>
      <c r="G94" s="1">
        <f t="shared" si="3"/>
        <v>75.89999999999999</v>
      </c>
    </row>
    <row r="95" spans="2:7" ht="12.75">
      <c r="B95" s="10" t="s">
        <v>116</v>
      </c>
      <c r="C95" s="1">
        <v>44</v>
      </c>
      <c r="D95" s="1">
        <v>1</v>
      </c>
      <c r="E95" s="1">
        <v>95</v>
      </c>
      <c r="F95" s="1">
        <f t="shared" si="2"/>
        <v>95</v>
      </c>
      <c r="G95" s="1">
        <f t="shared" si="3"/>
        <v>109.24999999999999</v>
      </c>
    </row>
    <row r="96" spans="2:7" ht="12.75">
      <c r="B96" s="10" t="s">
        <v>117</v>
      </c>
      <c r="C96" s="1">
        <v>48</v>
      </c>
      <c r="D96" s="1">
        <v>1</v>
      </c>
      <c r="E96" s="1">
        <v>85</v>
      </c>
      <c r="F96" s="1">
        <f t="shared" si="2"/>
        <v>85</v>
      </c>
      <c r="G96" s="1">
        <f t="shared" si="3"/>
        <v>97.74999999999999</v>
      </c>
    </row>
    <row r="97" spans="2:7" ht="13.5" customHeight="1">
      <c r="B97" s="10" t="s">
        <v>118</v>
      </c>
      <c r="C97" s="1">
        <v>48</v>
      </c>
      <c r="D97" s="1">
        <v>1</v>
      </c>
      <c r="E97" s="1">
        <v>85</v>
      </c>
      <c r="F97" s="1">
        <f t="shared" si="2"/>
        <v>85</v>
      </c>
      <c r="G97" s="1">
        <f t="shared" si="3"/>
        <v>97.74999999999999</v>
      </c>
    </row>
    <row r="98" spans="2:7" ht="12.75">
      <c r="B98" s="10" t="s">
        <v>119</v>
      </c>
      <c r="C98" s="1">
        <v>68</v>
      </c>
      <c r="D98" s="1">
        <v>1</v>
      </c>
      <c r="E98" s="1">
        <v>165</v>
      </c>
      <c r="F98" s="1">
        <f t="shared" si="2"/>
        <v>165</v>
      </c>
      <c r="G98" s="1">
        <f t="shared" si="3"/>
        <v>189.74999999999997</v>
      </c>
    </row>
    <row r="99" spans="2:7" ht="12.75">
      <c r="B99" s="10" t="s">
        <v>120</v>
      </c>
      <c r="C99" s="1">
        <v>48</v>
      </c>
      <c r="D99" s="1">
        <v>1</v>
      </c>
      <c r="E99" s="1">
        <v>57</v>
      </c>
      <c r="F99" s="1">
        <f t="shared" si="2"/>
        <v>57</v>
      </c>
      <c r="G99" s="1">
        <f t="shared" si="3"/>
        <v>65.55</v>
      </c>
    </row>
    <row r="100" spans="2:7" ht="12.75">
      <c r="B100" s="10" t="s">
        <v>121</v>
      </c>
      <c r="C100" s="1">
        <v>48</v>
      </c>
      <c r="D100" s="1">
        <v>1</v>
      </c>
      <c r="E100" s="1">
        <v>61</v>
      </c>
      <c r="F100" s="1">
        <f t="shared" si="2"/>
        <v>61</v>
      </c>
      <c r="G100" s="1">
        <f t="shared" si="3"/>
        <v>70.14999999999999</v>
      </c>
    </row>
    <row r="101" spans="2:7" ht="12.75">
      <c r="B101" s="10" t="s">
        <v>122</v>
      </c>
      <c r="C101" s="1">
        <v>48</v>
      </c>
      <c r="D101" s="1">
        <v>1</v>
      </c>
      <c r="E101" s="1">
        <v>60</v>
      </c>
      <c r="F101" s="1">
        <f t="shared" si="2"/>
        <v>60</v>
      </c>
      <c r="G101" s="1">
        <f t="shared" si="3"/>
        <v>69</v>
      </c>
    </row>
    <row r="102" spans="2:7" ht="12.75">
      <c r="B102" s="10" t="s">
        <v>123</v>
      </c>
      <c r="C102" s="1">
        <v>44</v>
      </c>
      <c r="D102" s="1">
        <v>1</v>
      </c>
      <c r="E102" s="1">
        <v>36</v>
      </c>
      <c r="F102" s="1">
        <f t="shared" si="2"/>
        <v>36</v>
      </c>
      <c r="G102" s="1">
        <f t="shared" si="3"/>
        <v>41.4</v>
      </c>
    </row>
    <row r="103" spans="2:7" ht="12.75">
      <c r="B103" s="10" t="s">
        <v>124</v>
      </c>
      <c r="C103" s="1">
        <v>44</v>
      </c>
      <c r="D103" s="1">
        <v>1</v>
      </c>
      <c r="E103" s="1">
        <v>40</v>
      </c>
      <c r="F103" s="1">
        <f t="shared" si="2"/>
        <v>40</v>
      </c>
      <c r="G103" s="1">
        <f t="shared" si="3"/>
        <v>46</v>
      </c>
    </row>
    <row r="104" spans="2:7" ht="12.75">
      <c r="B104" s="10" t="s">
        <v>125</v>
      </c>
      <c r="C104" s="1">
        <v>48</v>
      </c>
      <c r="D104" s="1">
        <v>1</v>
      </c>
      <c r="E104" s="1">
        <v>45</v>
      </c>
      <c r="F104" s="1">
        <f t="shared" si="2"/>
        <v>45</v>
      </c>
      <c r="G104" s="1">
        <f t="shared" si="3"/>
        <v>51.74999999999999</v>
      </c>
    </row>
    <row r="105" spans="2:8" ht="12.75">
      <c r="B105" s="10" t="s">
        <v>126</v>
      </c>
      <c r="C105" s="1">
        <v>48</v>
      </c>
      <c r="D105" s="1">
        <v>1</v>
      </c>
      <c r="E105" s="1">
        <v>55</v>
      </c>
      <c r="F105" s="1">
        <f t="shared" si="2"/>
        <v>55</v>
      </c>
      <c r="G105" s="1">
        <f t="shared" si="3"/>
        <v>63.24999999999999</v>
      </c>
      <c r="H105" s="1">
        <f>SUM(G79:G105)</f>
        <v>3602.9500000000003</v>
      </c>
    </row>
    <row r="106" spans="6:7" ht="12.75">
      <c r="F106" s="1">
        <f t="shared" si="2"/>
        <v>0</v>
      </c>
      <c r="G106" s="1">
        <f t="shared" si="3"/>
        <v>0</v>
      </c>
    </row>
    <row r="107" spans="1:8" ht="12.75">
      <c r="A107" s="1" t="s">
        <v>138</v>
      </c>
      <c r="B107" s="11" t="s">
        <v>127</v>
      </c>
      <c r="C107" s="1">
        <v>68</v>
      </c>
      <c r="D107" s="1">
        <v>1</v>
      </c>
      <c r="E107" s="1">
        <v>420</v>
      </c>
      <c r="F107" s="1">
        <f t="shared" si="2"/>
        <v>420</v>
      </c>
      <c r="G107" s="1">
        <f t="shared" si="3"/>
        <v>482.99999999999994</v>
      </c>
      <c r="H107" s="1">
        <v>483</v>
      </c>
    </row>
    <row r="108" spans="6:7" ht="12.75">
      <c r="F108" s="1">
        <f t="shared" si="2"/>
        <v>0</v>
      </c>
      <c r="G108" s="1">
        <f t="shared" si="3"/>
        <v>0</v>
      </c>
    </row>
    <row r="109" spans="1:7" ht="12.75">
      <c r="A109" s="1" t="s">
        <v>134</v>
      </c>
      <c r="B109" s="11" t="s">
        <v>128</v>
      </c>
      <c r="C109" s="1">
        <v>60</v>
      </c>
      <c r="D109" s="1">
        <v>1</v>
      </c>
      <c r="E109" s="1">
        <v>175</v>
      </c>
      <c r="F109" s="1">
        <f t="shared" si="2"/>
        <v>175</v>
      </c>
      <c r="G109" s="1">
        <f t="shared" si="3"/>
        <v>201.24999999999997</v>
      </c>
    </row>
    <row r="110" spans="2:7" ht="12.75">
      <c r="B110" s="11" t="s">
        <v>129</v>
      </c>
      <c r="C110" s="1">
        <v>60</v>
      </c>
      <c r="D110" s="1">
        <v>1</v>
      </c>
      <c r="E110" s="1">
        <v>125</v>
      </c>
      <c r="F110" s="1">
        <f t="shared" si="2"/>
        <v>125</v>
      </c>
      <c r="G110" s="1">
        <f t="shared" si="3"/>
        <v>143.75</v>
      </c>
    </row>
    <row r="111" spans="2:7" ht="12.75">
      <c r="B111" s="11" t="s">
        <v>130</v>
      </c>
      <c r="C111" s="1">
        <v>60</v>
      </c>
      <c r="D111" s="1">
        <v>1</v>
      </c>
      <c r="E111" s="1">
        <v>165</v>
      </c>
      <c r="F111" s="1">
        <f t="shared" si="2"/>
        <v>165</v>
      </c>
      <c r="G111" s="1">
        <f t="shared" si="3"/>
        <v>189.74999999999997</v>
      </c>
    </row>
    <row r="112" spans="2:8" ht="12.75">
      <c r="B112" s="11" t="s">
        <v>141</v>
      </c>
      <c r="C112" s="1">
        <v>60</v>
      </c>
      <c r="D112" s="1">
        <v>1</v>
      </c>
      <c r="E112" s="1">
        <v>165</v>
      </c>
      <c r="F112" s="1">
        <f t="shared" si="2"/>
        <v>165</v>
      </c>
      <c r="G112" s="1">
        <f t="shared" si="3"/>
        <v>189.74999999999997</v>
      </c>
      <c r="H112" s="1">
        <f>SUM(G109:G112)</f>
        <v>724.5</v>
      </c>
    </row>
    <row r="113" spans="6:10" ht="12.75">
      <c r="F113" s="1">
        <f t="shared" si="2"/>
        <v>0</v>
      </c>
      <c r="G113" s="1">
        <f t="shared" si="3"/>
        <v>0</v>
      </c>
      <c r="J113" s="1" t="s">
        <v>140</v>
      </c>
    </row>
    <row r="114" spans="1:8" ht="12.75">
      <c r="A114" s="9" t="s">
        <v>139</v>
      </c>
      <c r="B114" s="11" t="s">
        <v>131</v>
      </c>
      <c r="C114" s="1">
        <v>68</v>
      </c>
      <c r="D114" s="1">
        <v>1</v>
      </c>
      <c r="E114" s="1">
        <v>340</v>
      </c>
      <c r="F114" s="1">
        <f t="shared" si="2"/>
        <v>340</v>
      </c>
      <c r="G114" s="1">
        <f t="shared" si="3"/>
        <v>390.99999999999994</v>
      </c>
      <c r="H114" s="1">
        <v>391</v>
      </c>
    </row>
    <row r="115" spans="1:7" s="2" customFormat="1" ht="12.75">
      <c r="A115" s="12"/>
      <c r="B115" s="11"/>
      <c r="F115" s="1">
        <f t="shared" si="2"/>
        <v>0</v>
      </c>
      <c r="G115" s="1">
        <f t="shared" si="3"/>
        <v>0</v>
      </c>
    </row>
    <row r="116" spans="1:8" ht="12.75">
      <c r="A116" s="13" t="s">
        <v>137</v>
      </c>
      <c r="B116" s="11" t="s">
        <v>132</v>
      </c>
      <c r="C116" s="1">
        <v>56</v>
      </c>
      <c r="D116" s="1">
        <v>1</v>
      </c>
      <c r="E116" s="1">
        <v>125</v>
      </c>
      <c r="F116" s="1">
        <f t="shared" si="2"/>
        <v>125</v>
      </c>
      <c r="G116" s="1">
        <f t="shared" si="3"/>
        <v>143.75</v>
      </c>
      <c r="H116" s="1">
        <v>143.75</v>
      </c>
    </row>
    <row r="117" spans="1:7" ht="12.75">
      <c r="A117" s="1" t="s">
        <v>143</v>
      </c>
      <c r="F117" s="1">
        <f t="shared" si="2"/>
        <v>0</v>
      </c>
      <c r="G117" s="1">
        <f t="shared" si="3"/>
        <v>0</v>
      </c>
    </row>
    <row r="119" spans="1:8" ht="12.75">
      <c r="A119" s="1" t="s">
        <v>136</v>
      </c>
      <c r="B119" s="11" t="s">
        <v>133</v>
      </c>
      <c r="C119" s="1">
        <v>40</v>
      </c>
      <c r="D119" s="1">
        <v>1</v>
      </c>
      <c r="E119" s="1">
        <v>205</v>
      </c>
      <c r="F119" s="1">
        <f t="shared" si="2"/>
        <v>205</v>
      </c>
      <c r="G119" s="1">
        <f t="shared" si="3"/>
        <v>235.74999999999997</v>
      </c>
      <c r="H119" s="1">
        <f t="shared" si="3"/>
        <v>271.11249999999995</v>
      </c>
    </row>
    <row r="120" spans="6:7" ht="12.75">
      <c r="F120" s="1">
        <f t="shared" si="2"/>
        <v>0</v>
      </c>
      <c r="G120" s="1">
        <f t="shared" si="3"/>
        <v>0</v>
      </c>
    </row>
    <row r="121" spans="1:7" ht="12.75">
      <c r="A121" s="1" t="s">
        <v>92</v>
      </c>
      <c r="B121" s="11" t="s">
        <v>90</v>
      </c>
      <c r="C121" s="1">
        <v>56</v>
      </c>
      <c r="D121" s="1">
        <v>3</v>
      </c>
      <c r="E121" s="1">
        <v>63</v>
      </c>
      <c r="F121" s="1">
        <f t="shared" si="2"/>
        <v>189</v>
      </c>
      <c r="G121" s="1">
        <f t="shared" si="3"/>
        <v>217.35</v>
      </c>
    </row>
    <row r="122" spans="1:7" ht="12.75">
      <c r="A122" s="1" t="s">
        <v>93</v>
      </c>
      <c r="B122" s="11" t="s">
        <v>91</v>
      </c>
      <c r="C122" s="1">
        <v>56</v>
      </c>
      <c r="D122" s="1">
        <v>3</v>
      </c>
      <c r="E122" s="1">
        <v>66</v>
      </c>
      <c r="F122" s="1">
        <f t="shared" si="2"/>
        <v>198</v>
      </c>
      <c r="G122" s="1">
        <f t="shared" si="3"/>
        <v>227.7</v>
      </c>
    </row>
    <row r="123" spans="2:8" ht="12.75">
      <c r="B123" s="11" t="s">
        <v>94</v>
      </c>
      <c r="C123" s="1">
        <v>56</v>
      </c>
      <c r="D123" s="1">
        <v>1</v>
      </c>
      <c r="E123" s="1">
        <v>230</v>
      </c>
      <c r="F123" s="1">
        <f t="shared" si="2"/>
        <v>230</v>
      </c>
      <c r="G123" s="1">
        <f t="shared" si="3"/>
        <v>264.5</v>
      </c>
      <c r="H123" s="1">
        <f>SUM(G121:G123)</f>
        <v>709.55</v>
      </c>
    </row>
    <row r="124" spans="6:7" ht="12.75">
      <c r="F124" s="1">
        <f t="shared" si="2"/>
        <v>0</v>
      </c>
      <c r="G124" s="1">
        <f t="shared" si="3"/>
        <v>0</v>
      </c>
    </row>
    <row r="125" spans="1:7" ht="12.75">
      <c r="A125" s="1" t="s">
        <v>100</v>
      </c>
      <c r="B125" s="11" t="s">
        <v>96</v>
      </c>
      <c r="C125" s="1">
        <v>56</v>
      </c>
      <c r="D125" s="1">
        <v>1</v>
      </c>
      <c r="E125" s="1">
        <v>130</v>
      </c>
      <c r="F125" s="1">
        <f t="shared" si="2"/>
        <v>130</v>
      </c>
      <c r="G125" s="1">
        <f t="shared" si="3"/>
        <v>149.5</v>
      </c>
    </row>
    <row r="126" spans="2:7" ht="12.75">
      <c r="B126" s="11" t="s">
        <v>97</v>
      </c>
      <c r="C126" s="1">
        <v>44</v>
      </c>
      <c r="D126" s="1">
        <v>1</v>
      </c>
      <c r="E126" s="1">
        <v>66</v>
      </c>
      <c r="F126" s="1">
        <f t="shared" si="2"/>
        <v>66</v>
      </c>
      <c r="G126" s="1">
        <f t="shared" si="3"/>
        <v>75.89999999999999</v>
      </c>
    </row>
    <row r="127" spans="2:7" ht="12.75">
      <c r="B127" s="11" t="s">
        <v>98</v>
      </c>
      <c r="C127" s="1">
        <v>52</v>
      </c>
      <c r="D127" s="1">
        <v>1</v>
      </c>
      <c r="E127" s="1">
        <v>220</v>
      </c>
      <c r="F127" s="1">
        <f t="shared" si="2"/>
        <v>220</v>
      </c>
      <c r="G127" s="1">
        <f t="shared" si="3"/>
        <v>252.99999999999997</v>
      </c>
    </row>
    <row r="128" spans="2:7" ht="12.75">
      <c r="B128" s="11" t="s">
        <v>99</v>
      </c>
      <c r="C128" s="1">
        <v>64</v>
      </c>
      <c r="D128" s="1">
        <v>1</v>
      </c>
      <c r="E128" s="1">
        <v>175</v>
      </c>
      <c r="F128" s="1">
        <f t="shared" si="2"/>
        <v>175</v>
      </c>
      <c r="G128" s="1">
        <f t="shared" si="3"/>
        <v>201.24999999999997</v>
      </c>
    </row>
    <row r="129" spans="2:8" ht="12.75">
      <c r="B129" s="7" t="s">
        <v>95</v>
      </c>
      <c r="C129" s="1">
        <v>64</v>
      </c>
      <c r="D129" s="1">
        <v>1</v>
      </c>
      <c r="E129" s="1">
        <v>140</v>
      </c>
      <c r="F129" s="1">
        <f t="shared" si="2"/>
        <v>140</v>
      </c>
      <c r="G129" s="1">
        <f t="shared" si="3"/>
        <v>161</v>
      </c>
      <c r="H129" s="1">
        <f>SUM(G125:G129)</f>
        <v>840.65</v>
      </c>
    </row>
    <row r="130" ht="12.75">
      <c r="G130" s="1">
        <f t="shared" si="3"/>
        <v>0</v>
      </c>
    </row>
    <row r="131" spans="1:8" ht="12.75">
      <c r="A131" s="1" t="s">
        <v>103</v>
      </c>
      <c r="B131" s="10" t="s">
        <v>102</v>
      </c>
      <c r="C131" s="1">
        <v>56</v>
      </c>
      <c r="D131" s="1">
        <v>1</v>
      </c>
      <c r="E131" s="1">
        <v>285</v>
      </c>
      <c r="F131" s="1">
        <f t="shared" si="2"/>
        <v>285</v>
      </c>
      <c r="G131" s="1">
        <f t="shared" si="3"/>
        <v>327.75</v>
      </c>
      <c r="H131" s="1">
        <v>327.75</v>
      </c>
    </row>
    <row r="132" spans="6:7" ht="12.75">
      <c r="F132" s="1">
        <f t="shared" si="2"/>
        <v>0</v>
      </c>
      <c r="G132" s="1">
        <f>(F132)*(1+15%)</f>
        <v>0</v>
      </c>
    </row>
    <row r="133" spans="1:8" ht="12.75">
      <c r="A133" s="1" t="s">
        <v>106</v>
      </c>
      <c r="B133" s="11" t="s">
        <v>105</v>
      </c>
      <c r="C133" s="1">
        <v>64</v>
      </c>
      <c r="D133" s="1">
        <v>1</v>
      </c>
      <c r="E133" s="1">
        <v>140</v>
      </c>
      <c r="F133" s="1">
        <f t="shared" si="2"/>
        <v>140</v>
      </c>
      <c r="G133" s="1">
        <f>(F133)*(1+15%)</f>
        <v>161</v>
      </c>
      <c r="H133" s="1">
        <v>161</v>
      </c>
    </row>
    <row r="135" ht="12.75">
      <c r="F135" s="1">
        <f>SUM(F2:F134)</f>
        <v>16481</v>
      </c>
    </row>
  </sheetData>
  <sheetProtection/>
  <hyperlinks>
    <hyperlink ref="A116" r:id="rId1" display="http://forum.sibmama.ru/viewtopic.php?p=52941172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2014-10-10T12:49:59Z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