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<sst xmlns="http://schemas.openxmlformats.org/spreadsheetml/2006/main" count="598" uniqueCount="500">
  <si>
    <t>НИК</t>
  </si>
  <si>
    <t>ЗАКАЗ</t>
  </si>
  <si>
    <t>объем</t>
  </si>
  <si>
    <t>кол-во</t>
  </si>
  <si>
    <t>цена</t>
  </si>
  <si>
    <t>итого</t>
  </si>
  <si>
    <t>piggy22</t>
  </si>
  <si>
    <t>Набор мыла натурального косметического /200гр/ 170р/1шт </t>
  </si>
  <si>
    <t>Мыло органическое Кроха 85гр/75р/1шт </t>
  </si>
  <si>
    <t>Мыло органическое Морская пена 85гр/75р/1шт </t>
  </si>
  <si>
    <t>Мыло органическое Черная жемчужина 85гр/75р/1шт </t>
  </si>
  <si>
    <t>Мыло органическое Алуштинская роза 85гр/75р/1шт </t>
  </si>
  <si>
    <t>Гидролат-микс ActiveGro 250мл/80р/1шт</t>
  </si>
  <si>
    <t>KrechetNat</t>
  </si>
  <si>
    <t>Эфирное масло-герань-5 мл-70 руб-1 шт. </t>
  </si>
  <si>
    <t>Эфирное масло-Вербена-5 мл-90 руб-1 шт </t>
  </si>
  <si>
    <t>Эфирное масло- Лаванда-5 мл - 55 руб-1 шт. </t>
  </si>
  <si>
    <t>Эфирное масло-Чайное дерево-5 мл-70 руб-1 шт. </t>
  </si>
  <si>
    <t>ВОДЫ ДУШИСТЫЕ-роза - 250 мл- 100 руб. 1 шт </t>
  </si>
  <si>
    <t>ВОДЫ ДУШИСТЫЕ-"василек"-100 мл-50 руб, 1 шт </t>
  </si>
  <si>
    <t>ВОДЫ ДУШИСТЫЕ-"лопух"100 мл 45 руб 2 шт </t>
  </si>
  <si>
    <t>ВОДЫ ДУШИСТЫЕ- "лаванда" 100 мл 40 руб 1 шт </t>
  </si>
  <si>
    <t>ВОДЫ ДУШИСТЫЕ - Липа 100 мл 50 руб 1 шт. </t>
  </si>
  <si>
    <t>Эфирное масло нероли 0,5 мл -15 руб 1 шт </t>
  </si>
  <si>
    <t>Эфирное масло Пачули 0,5 мл 20 руб 1 шт </t>
  </si>
  <si>
    <t>Эфирное масло Мандарин 0,5 мл 20 руб 1 шт </t>
  </si>
  <si>
    <t>Эфирное масло Размарин 0,5 мл 15 руб 1 шт </t>
  </si>
  <si>
    <t>Соль для ванн Вербена 600 - 60 руб </t>
  </si>
  <si>
    <t>Бальзам для век 30 мл-100 руб 2 шт</t>
  </si>
  <si>
    <t>Selesta</t>
  </si>
  <si>
    <t>Душистая вода роза 250 мл 50 2шт </t>
  </si>
  <si>
    <t>Душистая вода василек 250 мл 40 </t>
  </si>
  <si>
    <t>Душистая вода календула 100 мл 22,5 </t>
  </si>
  <si>
    <t>Соль морская 600г 30 </t>
  </si>
  <si>
    <t>Варенье из лепестков розы 340г 50 </t>
  </si>
  <si>
    <t>Гидролат-микс ActiveGro 40 </t>
  </si>
  <si>
    <t>Гидролат-микс HerbalCare 40 </t>
  </si>
  <si>
    <t>Гидролат-микс UltraHold 0, 40 </t>
  </si>
  <si>
    <t>масло виноградных косточек 200мл 90 2шт </t>
  </si>
  <si>
    <t>Таежный 40</t>
  </si>
  <si>
    <t>Anutik1205</t>
  </si>
  <si>
    <t>Душистая вода Розмарин (Розмарин) 250мл -65р </t>
  </si>
  <si>
    <t>Душистая вода Липа 250мл -80 </t>
  </si>
  <si>
    <t>Душица 10мл-120 </t>
  </si>
  <si>
    <t>Мандарин 10мл -105 </t>
  </si>
  <si>
    <t>Массажное масло Афродита 200мл-185 </t>
  </si>
  <si>
    <t>Бальзам для лица Секрет обольщения 150 </t>
  </si>
  <si>
    <t>Мыло органическое Алуштинская роза 85гр- 75 </t>
  </si>
  <si>
    <t>Шампуневое мыло </t>
  </si>
  <si>
    <t>Для жирных волосс грязью сакского озера 200 руб. (80 г) </t>
  </si>
  <si>
    <t>Шампунь «Горный Крым»для нормальных и склонных к жирности волос Цена: 200 руб. (80 г)</t>
  </si>
  <si>
    <t>Гидролат-микс HerbalCare 250мл 80 </t>
  </si>
  <si>
    <t>вода душистая Василек 250мл </t>
  </si>
  <si>
    <t>масло эфирное Грейпфрут 10мл </t>
  </si>
  <si>
    <t>Бальзам – лифтинг для век 30мл</t>
  </si>
  <si>
    <t>Масло Breathway 250мл 215</t>
  </si>
  <si>
    <t>ОКИГНА</t>
  </si>
  <si>
    <t>Бальзам для суставов 125 </t>
  </si>
  <si>
    <t>Душистая вода Роза 250 мл 100 </t>
  </si>
  <si>
    <t>Душистая вода Лаванда 250 мл 65 </t>
  </si>
  <si>
    <t>Эночка</t>
  </si>
  <si>
    <t>Чайное дерево-5 мл-70 руб-1 шт </t>
  </si>
  <si>
    <t>Лимон -10мл 1шт. </t>
  </si>
  <si>
    <t>Мандарин 10мл 105 1шт. </t>
  </si>
  <si>
    <t>Роза -0.5мл 100 1шт. </t>
  </si>
  <si>
    <t>Мыло органическое Алуштинская роза 75 р - 2шт. </t>
  </si>
  <si>
    <t>Душистая вода "Роза" 250мл 100 1шт. </t>
  </si>
  <si>
    <t>Масло для укрепления ногтей"Диамант" -70р. 1шт. </t>
  </si>
  <si>
    <t>Варенье из лепестков розы 340г 100 1шт. </t>
  </si>
  <si>
    <t>Елена Васильева</t>
  </si>
  <si>
    <t>Душистая вода Василек 250мл -80р </t>
  </si>
  <si>
    <t>Мыло органическое Алуштинская роза 75 р в мешковине</t>
  </si>
  <si>
    <t>Бальзам – лифтинг для век 100 р</t>
  </si>
  <si>
    <t>Эфирное масло мяты 5 мл-1шт </t>
  </si>
  <si>
    <t>Фиточай Долголетие-1шт </t>
  </si>
  <si>
    <t>мыло органическое лавандовый край-1шт</t>
  </si>
  <si>
    <t>апельсин, 5 мл </t>
  </si>
  <si>
    <t>сандал 5мл </t>
  </si>
  <si>
    <t>масло виноградных косточек 50мл </t>
  </si>
  <si>
    <t>розмариново-ловандовый тоник 250мл </t>
  </si>
  <si>
    <t>вода роза 100мл </t>
  </si>
  <si>
    <t>мед кориандр 250 мл </t>
  </si>
  <si>
    <t>Shustra</t>
  </si>
  <si>
    <t>эфирное масло Иланг-иланг 5мл. 70 </t>
  </si>
  <si>
    <t>эфирное масло Корица 5мл. 50 </t>
  </si>
  <si>
    <t xml:space="preserve">эфирное масло Пачули 0,5 мл. 20 </t>
  </si>
  <si>
    <t>эфирное масло Роза 0,5 мл. 100 </t>
  </si>
  <si>
    <t>эфирное масло Тимьян 5 мл. 55 </t>
  </si>
  <si>
    <t>Репейное масло 100 мл. 65 </t>
  </si>
  <si>
    <t>Мыло органическое Алуштинская роза 75 </t>
  </si>
  <si>
    <t>Василек </t>
  </si>
  <si>
    <t>Ромашка </t>
  </si>
  <si>
    <t>Роза 2 шт. </t>
  </si>
  <si>
    <t>Лопух</t>
  </si>
  <si>
    <t>соль для ванн Иланг-иланг 60</t>
  </si>
  <si>
    <t>ВАЛЕНТИНАХОДЬКО</t>
  </si>
  <si>
    <t>Душистая вода календула 100 мл 45 </t>
  </si>
  <si>
    <t>Душистая вода пихта 250 мл 70 </t>
  </si>
  <si>
    <t>Мыло органическое Морская пена 1 шт 75 </t>
  </si>
  <si>
    <t>Мыло органическое Черная жемчужина 1 шт 75</t>
  </si>
  <si>
    <t>соль для ванн пихта</t>
  </si>
  <si>
    <t>соль для ванн сосна</t>
  </si>
  <si>
    <t>соль для ванн Динь Динь</t>
  </si>
  <si>
    <t>Малигоша</t>
  </si>
  <si>
    <t>Иланг-иланг 5 мл 70 </t>
  </si>
  <si>
    <t>Мандарин 5 мл 60 </t>
  </si>
  <si>
    <t>Горная лаванда 5 мл 55</t>
  </si>
  <si>
    <t>Аульчанка</t>
  </si>
  <si>
    <t>Мыло органическое Алуштинская роза 75 * 2шт </t>
  </si>
  <si>
    <t>Мыло органическое Лавандовый край 75 * 2шт</t>
  </si>
  <si>
    <t>SeLeniy</t>
  </si>
  <si>
    <t>Бальзам для тела Секрет обольщения 110 </t>
  </si>
  <si>
    <t>Бальзам Антицеллюлит 150 </t>
  </si>
  <si>
    <t>Легенды Крыма 100 - 2 шт </t>
  </si>
  <si>
    <t>Старый Крым 100 </t>
  </si>
  <si>
    <t>Тихий вечер 100 </t>
  </si>
  <si>
    <t>Травы Тавриды 100 </t>
  </si>
  <si>
    <t>Василек 250 мл 80 </t>
  </si>
  <si>
    <t>Розмариново-лавандовый тоник 250 мл 65 </t>
  </si>
  <si>
    <t>Роза 250 мл 100</t>
  </si>
  <si>
    <t>Гидролат Бессмертник 250 мл - 70 </t>
  </si>
  <si>
    <t>Гидролат Василек 250 мл - 80 </t>
  </si>
  <si>
    <t>Гидролат Иссоп 250 мл - 65 </t>
  </si>
  <si>
    <t>Гидролат Кипарис 250 мл -70 </t>
  </si>
  <si>
    <t>Гидролат Полынь 250 мл -65 </t>
  </si>
  <si>
    <t>Афродита 200 мл - 185 </t>
  </si>
  <si>
    <t>Горный воздух 50 мл - 200 </t>
  </si>
  <si>
    <t>Дубрава 50 мл - 200 </t>
  </si>
  <si>
    <t>Бальзам – лифтинг для век 100 </t>
  </si>
  <si>
    <t>Мыло органическое Кроха 75 </t>
  </si>
  <si>
    <t>Мыло органическое Лавандовый край 75 </t>
  </si>
  <si>
    <t>Мыло органическое Морская пена 75 </t>
  </si>
  <si>
    <t>Мыло органическое Черная жемчужина 75 </t>
  </si>
  <si>
    <t>Гидролат-микс ActiveGro 80 </t>
  </si>
  <si>
    <t>Гидролат-микс HerbalCare 80 </t>
  </si>
  <si>
    <t>Гидролат-микс UltraHold 0, 80</t>
  </si>
  <si>
    <t>Ol'ga</t>
  </si>
  <si>
    <t>Душистая вода василек 500 мл 130 р. - 1 шт. </t>
  </si>
  <si>
    <t>душистая вода лаванда 500 мл. 95 р. - 1 шт. </t>
  </si>
  <si>
    <t>Бальзам для суставов 125 р. - 2 шт. </t>
  </si>
  <si>
    <t>Бальзам Репейный 80 р. - 1 шт.</t>
  </si>
  <si>
    <t>Горная лаванда 10 мл 50 </t>
  </si>
  <si>
    <t>Пихта 10 мл 42,5 </t>
  </si>
  <si>
    <t>Горная лаванда 600 гр. 30 </t>
  </si>
  <si>
    <t>Чабрец 600 гр. 30 </t>
  </si>
  <si>
    <t>Бальзам таежный 40</t>
  </si>
  <si>
    <t>lena4ka82</t>
  </si>
  <si>
    <t>Горная лаванда 30мл -200 руб - 1 шт. </t>
  </si>
  <si>
    <t>полынь 10 мл - 80 руб - 2 шт. </t>
  </si>
  <si>
    <t>Гидролат-микс ActiveGro - 80 руб - 1 шт. </t>
  </si>
  <si>
    <t>Масло Rapidway 215 руб - 1 шт</t>
  </si>
  <si>
    <t>ЭМ вербены</t>
  </si>
  <si>
    <t>ЭМ розмарина</t>
  </si>
  <si>
    <t>ЭМ иланг-иланга</t>
  </si>
  <si>
    <t>ЭМ полыни</t>
  </si>
  <si>
    <t>ЭМ лемонграсса</t>
  </si>
  <si>
    <t>Душистая вода розмарина</t>
  </si>
  <si>
    <t>Душистая вода лопуха</t>
  </si>
  <si>
    <t>Мед акация</t>
  </si>
  <si>
    <t>Веста1980</t>
  </si>
  <si>
    <t>Душистая вода Календула 500мл -110р </t>
  </si>
  <si>
    <t>Душистая вода Липа 500мл -130 р. </t>
  </si>
  <si>
    <t>Кедр 10 мл 105р. </t>
  </si>
  <si>
    <t>Кипарис 5 мл 60р </t>
  </si>
  <si>
    <t>Мандарин 10 мл 105р </t>
  </si>
  <si>
    <t>Апельсин 10 мл 85 р. </t>
  </si>
  <si>
    <t>Пихта 10 мл 85 р. </t>
  </si>
  <si>
    <t>Туя 10 мл 70 р </t>
  </si>
  <si>
    <t>Абрикосовых косточек 200 мл 180 р </t>
  </si>
  <si>
    <t>Виноградных косточек 200 мл 180 р </t>
  </si>
  <si>
    <t>Миндальных косточек 200 мл 180 р </t>
  </si>
  <si>
    <t>Варенье из лепестков розы 340гр 100 р </t>
  </si>
  <si>
    <t>Мед акация 250мл 120р </t>
  </si>
  <si>
    <t>Доброе утро 90 гр 100 р </t>
  </si>
  <si>
    <t>Южнобережный 90 гр 100р </t>
  </si>
  <si>
    <t>Лучезара</t>
  </si>
  <si>
    <t>ЭМ чайного дерева 10 мл </t>
  </si>
  <si>
    <t>ЭМ можжевельника 5 мл </t>
  </si>
  <si>
    <t>ЭМ сандала 5 мл </t>
  </si>
  <si>
    <t>ЭФ эвкалипта 5 мл </t>
  </si>
  <si>
    <t>ЭМ розового дерева 5 мл </t>
  </si>
  <si>
    <t>ЭМ аниса 5 мл </t>
  </si>
  <si>
    <t>Гидролат розы 100 мл </t>
  </si>
  <si>
    <t>Гидролат мелиссы 100 мл </t>
  </si>
  <si>
    <t>Гидролат липы 100 мл</t>
  </si>
  <si>
    <t>tanaka</t>
  </si>
  <si>
    <t>Корица 10мл, 80 руб. </t>
  </si>
  <si>
    <t>Герань 5мл, 70 руб. </t>
  </si>
  <si>
    <t>Иланг-иланг 5мл, 70руб </t>
  </si>
  <si>
    <t>Пачули 0,5мл, 20руб. </t>
  </si>
  <si>
    <t>Туя 0,5мл, 15руб </t>
  </si>
  <si>
    <t>Мирт 10мл, 150 руб. </t>
  </si>
  <si>
    <t>Кипарис, 10мл, 105 руб. </t>
  </si>
  <si>
    <t>Гидралат розы 250 мл, 100 руб. </t>
  </si>
  <si>
    <t>Гидралат липы 100 мл, 50 руб.</t>
  </si>
  <si>
    <t>масло Виноградных косточек, 50мл. 70 руб.</t>
  </si>
  <si>
    <t>Гидролат Бессмертник 45 руб </t>
  </si>
  <si>
    <t>Гидролат Василек 50 руб </t>
  </si>
  <si>
    <t>Гидролат Кипарис 45 руб </t>
  </si>
  <si>
    <t>Гидролат Лаванда 250 мл 65 руб. </t>
  </si>
  <si>
    <t xml:space="preserve">ГидролатЛаванда 40 руб </t>
  </si>
  <si>
    <t>Гидролат Шалфей лекарственный 40 руб; </t>
  </si>
  <si>
    <t>Мыло органическое Алуштинская роза, </t>
  </si>
  <si>
    <t>Мыло органическое Морская пена.</t>
  </si>
  <si>
    <t>Чай "Тихий вечер" ; </t>
  </si>
  <si>
    <t>Чай "Травы Тавриды" ; </t>
  </si>
  <si>
    <t>масло авокадо 50 мл.</t>
  </si>
  <si>
    <t>Dorable</t>
  </si>
  <si>
    <t>Роза 0,5мл, 100 руб. </t>
  </si>
  <si>
    <t>Кипарис 0,5мл, 20руб. </t>
  </si>
  <si>
    <t>Можжевельник 0,5мл, 20руб. </t>
  </si>
  <si>
    <t>Пальмароза 0,5мл, 15руб. </t>
  </si>
  <si>
    <t>Герань 0,5мл, 15руб. </t>
  </si>
  <si>
    <t>Лемонграсс 0,5мл, 15руб. </t>
  </si>
  <si>
    <t>Гвоздика 0,5мл, 20руб. </t>
  </si>
  <si>
    <t>Мандарин 5мл, 60 руб. </t>
  </si>
  <si>
    <t>Горная лаванда 5мл, 55 руб </t>
  </si>
  <si>
    <t>МАСЛО ВИНОГРАДНЫХ КОСТОЧЕК 50мл, 70руб </t>
  </si>
  <si>
    <t>ЖИДКОСТЬ ДЛЯ СНЯТИЯ ЛАКА «НАТАША» 40 руб. </t>
  </si>
  <si>
    <t>Варенье из лепестков розы 100 руб. </t>
  </si>
  <si>
    <t>СОЛЬ ДЛЯ ВАНН «МОРСКАЯ» 600 гр. 60 р. </t>
  </si>
  <si>
    <t>СОЛЬ ДЛЯ ВАНН «Роза» 600 гр. 105 р. </t>
  </si>
  <si>
    <t>СОЛЬ ДЛЯ МАНИКЮРА ««ЦВЕТ МИНДАЛЯ»» 300 гр. 60 р. </t>
  </si>
  <si>
    <t>Набор мыла натурального косметического 200 гр. 170 р. </t>
  </si>
  <si>
    <t>Мыло органическое Алуштинская роза 85 гр. 75 р.</t>
  </si>
  <si>
    <t>ЭМ розового дерева 5мл</t>
  </si>
  <si>
    <t>Мыло органическое Кроха - 1шт </t>
  </si>
  <si>
    <t>Масло Rapidway 215р </t>
  </si>
  <si>
    <t>Бомбастя</t>
  </si>
  <si>
    <t>герань 5 мл, 70 руб. </t>
  </si>
  <si>
    <t>эвкалипт 5 мл, 60 руб. </t>
  </si>
  <si>
    <t>лимон 5 мл, 55 руб. </t>
  </si>
  <si>
    <t>лимон, 10 мл, 85 руб.</t>
  </si>
  <si>
    <t>грейпфрут, 5 мл, 55 руб. </t>
  </si>
  <si>
    <t>мелисса ,5 мл, 55 руб. </t>
  </si>
  <si>
    <t>мандарин 5 мл, 60 руб.</t>
  </si>
  <si>
    <t>лимон 85р, </t>
  </si>
  <si>
    <t>кипарис 105р, </t>
  </si>
  <si>
    <t>розмарин 85 р, </t>
  </si>
  <si>
    <t>чайное дерево 120р </t>
  </si>
  <si>
    <t>ЭМ мята 5 мл - 55р </t>
  </si>
  <si>
    <t>Бальзам Таежный 80р и масло виноградной косточки 100 мл. - 110р</t>
  </si>
  <si>
    <t>Kseniya</t>
  </si>
  <si>
    <t>Горная лаванда 10 мл 100 </t>
  </si>
  <si>
    <t>Мята 5 мл 55 </t>
  </si>
  <si>
    <t>Мыло органическое Лавандовый край 75</t>
  </si>
  <si>
    <t>СОЛИ ДЛЯ ВАНН (10 штук упаковка) Горная лаванда 60 - 600 гр. </t>
  </si>
  <si>
    <t>ВОДЫ ДУШИСТЫЕ Лаванда 65 - 250 мл </t>
  </si>
  <si>
    <t>Варенье из лепестков розы 100</t>
  </si>
  <si>
    <t>Аликанте</t>
  </si>
  <si>
    <t>Базилик 5мл 60руб </t>
  </si>
  <si>
    <t>Сандал 5мл 85 руб </t>
  </si>
  <si>
    <t>Гвоздика 5мл 60 руб </t>
  </si>
  <si>
    <t>Горная лаванда 5мл 55 руб </t>
  </si>
  <si>
    <t>Корица 5мл 50 руб </t>
  </si>
  <si>
    <t>ВОДЫ ДУШИСТЫЕ Ромашка 250мл 70 руб </t>
  </si>
  <si>
    <t>Фиточай "Легенда Крыма" 90г 100 руб</t>
  </si>
  <si>
    <t>Мирт 5 мл 95 руб </t>
  </si>
  <si>
    <t>Чайное дерево 5мл 70 руб </t>
  </si>
  <si>
    <t>Можжевельник 5мл 70 руб</t>
  </si>
  <si>
    <t>Lileya</t>
  </si>
  <si>
    <t>Соль для педикюра Рассвет 300гр. 60р. </t>
  </si>
  <si>
    <t>Соль для маникюра Крокус 300гр. 60р. </t>
  </si>
  <si>
    <t>Масло для укрепления ногтей «Диамант» 30мл. 70р.</t>
  </si>
  <si>
    <t>Эфирное Масло "Эвкалипт" 5мл 1шт. </t>
  </si>
  <si>
    <t>Эфирное Масло "Мандарин" 5мл 1шт. </t>
  </si>
  <si>
    <t>Эфирное Масло "Пихта" 5мл 1шт. </t>
  </si>
  <si>
    <t>Эфирное Масло "Иланг-иланг" 5мл. 1шт.</t>
  </si>
  <si>
    <t>Лапыч</t>
  </si>
  <si>
    <t>Эфирное масло Чайное дерево-10мл-1 шт </t>
  </si>
  <si>
    <t>Эфирное масло иланг-иланг 10-1шт </t>
  </si>
  <si>
    <t>Эфирное масло розмарина 10мл -1 шт </t>
  </si>
  <si>
    <t>Душистая вода василек 250 мл - 1шт </t>
  </si>
  <si>
    <t>Olil</t>
  </si>
  <si>
    <t>Варенье из лепестков розы 100 </t>
  </si>
  <si>
    <t>эфирные масла Сандал 5мл 85 </t>
  </si>
  <si>
    <t>душистые воды Роза 250 мл 100</t>
  </si>
  <si>
    <t>Душистая вода Кипарис 250г 70 </t>
  </si>
  <si>
    <t>Душистая вода Василек 250г 80</t>
  </si>
  <si>
    <t>Perola</t>
  </si>
  <si>
    <t>Иланг-иланг 10 мл. </t>
  </si>
  <si>
    <t>Нероли 0,5 мл. </t>
  </si>
  <si>
    <t>Пачули 10 мл. </t>
  </si>
  <si>
    <t>Розовое дерево 0,5 мл. </t>
  </si>
  <si>
    <t>Сандал 10 мл. </t>
  </si>
  <si>
    <t>Соль для маникюра Цвет миндаля </t>
  </si>
  <si>
    <t>Масло Shineway </t>
  </si>
  <si>
    <t>Бальзам для тела Секрет обольщения </t>
  </si>
  <si>
    <t>Велюр </t>
  </si>
  <si>
    <t>Репейный</t>
  </si>
  <si>
    <t>Солнечный зaйчик*</t>
  </si>
  <si>
    <t>Эфирное масло Розмарин -10мл </t>
  </si>
  <si>
    <t>Эфирное масло Апельсин-10мл. </t>
  </si>
  <si>
    <t>Вода душистая Розмарин (Розмарин)-500мл </t>
  </si>
  <si>
    <t>Вода душистая -Роза,500мл</t>
  </si>
  <si>
    <t>Чайное дерево-10мл </t>
  </si>
  <si>
    <t>Эвкалипт-10мл </t>
  </si>
  <si>
    <t>Горная лаванда-10мл </t>
  </si>
  <si>
    <t>Шалфей 5мл</t>
  </si>
  <si>
    <t>Мирт 5мл</t>
  </si>
  <si>
    <t>Анис-5 мл </t>
  </si>
  <si>
    <t>Гидролат Василек 250 мл</t>
  </si>
  <si>
    <t>oxano4ka</t>
  </si>
  <si>
    <t>Варенье из лепестков розы 340г 100</t>
  </si>
  <si>
    <t>Масло Жожоба 50 мл -220 р. </t>
  </si>
  <si>
    <t>Масло виноградных косточек 100 мл -135 р. </t>
  </si>
  <si>
    <t>Эфирное масло корицы 5,0 мл-60 р </t>
  </si>
  <si>
    <t>Эфирное масло кедра 5 мл - 75р. </t>
  </si>
  <si>
    <t>Эфирное масло мяты 5 мл- 70р </t>
  </si>
  <si>
    <t>Эфирное масло пачули 5мл - 100р. </t>
  </si>
  <si>
    <t>Эфирное масло розмарина 5мл -65р. </t>
  </si>
  <si>
    <t>Эфирное масло сосны 5мл-75р. </t>
  </si>
  <si>
    <t>Массажное масло "Афродита" 50 мл- 90р.</t>
  </si>
  <si>
    <t>Эфирное масло гвоздики 5мл. - 75р. </t>
  </si>
  <si>
    <t>Alutash Premuim Hair (серия для волос) ActiveGro 250 мл -100р.</t>
  </si>
  <si>
    <t xml:space="preserve">Гидролат-микс HerbalCare </t>
  </si>
  <si>
    <t xml:space="preserve">Гидролат-микс UltraHold </t>
  </si>
  <si>
    <t>Эфирное масло бергамота 5,0 -1шт </t>
  </si>
  <si>
    <t>Эфирное масло иланг-иланг 5,0-1шт </t>
  </si>
  <si>
    <t>Эфирное масло иссопа 5,0- 1шт</t>
  </si>
  <si>
    <t>Вода Василек</t>
  </si>
  <si>
    <t>Эфирное масло кориандра 5,0 мл -1 шт </t>
  </si>
  <si>
    <t>Эфирное масло пальмарозы 5,0 мл-1шт </t>
  </si>
  <si>
    <t>Гидролаты (душистые воды) Вода "Роза" 250 мл-1шт </t>
  </si>
  <si>
    <t>Гидролаты (душистые воды) Розмарин (Розмарин) 250 мл -1шт </t>
  </si>
  <si>
    <t>Жидкость для снятия лака «Наташа» 40 -шт </t>
  </si>
  <si>
    <t>Гидролаты (душистые воды) Вода "Шалфей"50мл-1шт</t>
  </si>
  <si>
    <t>Асцелла</t>
  </si>
  <si>
    <t>ЭФИРНОЕ МАСЛО Горная лаванда 5мл - 1шт </t>
  </si>
  <si>
    <t>ЭФИРНОЕ МАСЛО Можжевельник 5мл - 1шт </t>
  </si>
  <si>
    <t>БАЛЬЗАМ Бальзам Детский - 1шт </t>
  </si>
  <si>
    <t>Фиточай Тихий вечер - 1шт </t>
  </si>
  <si>
    <t>Сухая лаванда в мешочке - 1шт </t>
  </si>
  <si>
    <t>ВОДЫ ДУШИСТЫЕ Лаванда - 250мл </t>
  </si>
  <si>
    <t>Варенье из лепестков розы - 1шт </t>
  </si>
  <si>
    <t>Набор мыла натурального косметического 1шт </t>
  </si>
  <si>
    <t>Мыло органическое Лавандовый край - 1шт</t>
  </si>
  <si>
    <t> "Черный жемчуг" - 1шт </t>
  </si>
  <si>
    <t>Алуштинская роза - 1шт </t>
  </si>
  <si>
    <t>Мыло ручной работы "Морская пена" - 1шт</t>
  </si>
  <si>
    <t>Фиточай "Легенда Крыма" - 1шт </t>
  </si>
  <si>
    <t>Фиточай "Старый Крым" - 1шт </t>
  </si>
  <si>
    <t>BreathWay - 1шт </t>
  </si>
  <si>
    <t>Соль "Горная лаванда" </t>
  </si>
  <si>
    <t>Вода "Роза" 250мл - 1шт </t>
  </si>
  <si>
    <t>Масло "Мандарин" 5мл - 1шт </t>
  </si>
  <si>
    <t>Масло "Мирт" 5мл - 1шт </t>
  </si>
  <si>
    <t>Эфирное масло сандала 5мл - 1шт</t>
  </si>
  <si>
    <t>Бальзам-лифтинг для век - 2ш</t>
  </si>
  <si>
    <t>Цветочная Полянка</t>
  </si>
  <si>
    <t>Розовая вода, гидролат розы 250 мл </t>
  </si>
  <si>
    <t>Варенье из лепестков роз, 2 шт </t>
  </si>
  <si>
    <t>Масло Жожоба 50 мл</t>
  </si>
  <si>
    <t>Анна214</t>
  </si>
  <si>
    <t> Мыло Кроха- 2 шт</t>
  </si>
  <si>
    <t>мыло Морская пена- 1 шт</t>
  </si>
  <si>
    <t>Соль Релакс- 1 шт</t>
  </si>
  <si>
    <t>соль Пиноккио- 1 шт</t>
  </si>
  <si>
    <t>ЭМ Иланг-иланг</t>
  </si>
  <si>
    <t>ЭМ имбирь</t>
  </si>
  <si>
    <t>варенье из роз- 4 шт</t>
  </si>
  <si>
    <t>ЭМ розовое дерево</t>
  </si>
  <si>
    <t>ЭМ чайное дерево</t>
  </si>
  <si>
    <t>lady.elena</t>
  </si>
  <si>
    <t>масло для сауны Горный воздух 50 мл 200 р </t>
  </si>
  <si>
    <t>сухоцветы Лаванда 100 р </t>
  </si>
  <si>
    <t>Мыло органическое Алуштинская роза 75 р </t>
  </si>
  <si>
    <t>Мыло органическое Черная жемчужина 75 р </t>
  </si>
  <si>
    <t>Варенье из лепестков розы 100 р - 2 шт</t>
  </si>
  <si>
    <t>Мыло органическое Лавандовый край 75р </t>
  </si>
  <si>
    <t>Мыло органическое Морская пена 75р </t>
  </si>
  <si>
    <t>Мыло органическое Черная жемчужина 75р</t>
  </si>
  <si>
    <t>Душистая вода Роза 100 мл 60 р </t>
  </si>
  <si>
    <t>Душистая вода Мелисса 100 мл 40р </t>
  </si>
  <si>
    <t>Розмариново-лавандовый тоник 250 мл 65р </t>
  </si>
  <si>
    <t>Душистая вода Ромашка 100 мл 45 р </t>
  </si>
  <si>
    <t>Душистая вода Ромашка 250 мл 70 р </t>
  </si>
  <si>
    <t>Вербена 90 </t>
  </si>
  <si>
    <t>Эвкалипт 60 </t>
  </si>
  <si>
    <t>Мята 55 </t>
  </si>
  <si>
    <t>Можжевельник 120р </t>
  </si>
  <si>
    <t>Легенды Крыма 100 </t>
  </si>
  <si>
    <t>анель</t>
  </si>
  <si>
    <t>Розовый Букет </t>
  </si>
  <si>
    <t>Соль детская Динь-Динь </t>
  </si>
  <si>
    <t>Соль детская Мальвина </t>
  </si>
  <si>
    <t>Душистая вода роза 250 мл 1шт </t>
  </si>
  <si>
    <t>Таежный </t>
  </si>
  <si>
    <t>Набор мыла натурального косметического 3 набора</t>
  </si>
  <si>
    <t>Горный воздух 80руб </t>
  </si>
  <si>
    <t>Чайное дерево 70руб </t>
  </si>
  <si>
    <t>Герань 15 </t>
  </si>
  <si>
    <t>Иланг-иланг 70 </t>
  </si>
  <si>
    <t>Виноградных косточек 100</t>
  </si>
  <si>
    <t>Душистая вода Бессмертник 250 мл </t>
  </si>
  <si>
    <t>Душистая вода лаванда</t>
  </si>
  <si>
    <t>Гидролат-микс HerbalCare 80</t>
  </si>
  <si>
    <t>seahel</t>
  </si>
  <si>
    <t>Соль детская Мальвина-1 шт </t>
  </si>
  <si>
    <t>Соль детская Питер-Пэн -1 шт </t>
  </si>
  <si>
    <t>Мыло кроха-1 шт </t>
  </si>
  <si>
    <t>мыло черная жемчужина-1шт </t>
  </si>
  <si>
    <t>бальзам-лифтинг для век- 1 шт</t>
  </si>
  <si>
    <t>Вода душистая василек 250 мл-1 шт </t>
  </si>
  <si>
    <t>вода лаванда- 250 мл - 1 шт</t>
  </si>
  <si>
    <t>Масло Rapidway 250 мл- 1шт </t>
  </si>
  <si>
    <t>Масло Shineway 250 мл-1 шт </t>
  </si>
  <si>
    <t>Масло для укрепления ногтей «Диамант» 50 мл-1 шт (итого 2 шт получится) </t>
  </si>
  <si>
    <t>Чайное дерево -10 мл, вместо прежних 5 мл (или 2 шт по 5 мл, если не будет 10 мл) </t>
  </si>
  <si>
    <t>Вербена 10 мл </t>
  </si>
  <si>
    <t>Горная лаванда 10мл вместо прежних 5 мл </t>
  </si>
  <si>
    <t>Мелисса 10 мл </t>
  </si>
  <si>
    <t>Мирт 10 мл, вместо прежних 5 мл </t>
  </si>
  <si>
    <t>Петитгрейн 10 мл </t>
  </si>
  <si>
    <t>Сандал 10 мл, вместо прежних 5 мл </t>
  </si>
  <si>
    <t>Шалфей 10 мл </t>
  </si>
  <si>
    <t>Эвкалипт 10 мл</t>
  </si>
  <si>
    <t>Варенье из лепестков розы 340г 100 2шт. </t>
  </si>
  <si>
    <t>Сольдля маникюра Цвет миндаля 60 руб -1 шт</t>
  </si>
  <si>
    <t>ВОДА "ИССОП" 500 мл -95 руб </t>
  </si>
  <si>
    <t>Вода Роза 250 мл- 100 руб</t>
  </si>
  <si>
    <t>Масло Goldnuts 215 руб</t>
  </si>
  <si>
    <t>Корица 10 мл- 80 руб </t>
  </si>
  <si>
    <t>Нероли 5 мл- 70 руб </t>
  </si>
  <si>
    <t>ирина17</t>
  </si>
  <si>
    <t>Варенье из лепестков розы - 50 руб. </t>
  </si>
  <si>
    <t>Мыло органическое Кроха - 34 руб </t>
  </si>
  <si>
    <t>Мыло органическое Лавандовый край 34 руб </t>
  </si>
  <si>
    <t>Мыло органическое Морская пена 34 руб </t>
  </si>
  <si>
    <t>Мыло органическое Черная жемчужина 34 руб </t>
  </si>
  <si>
    <t>СОЛи ДЛЯ ВАНН (Грейпфрут 30 руб </t>
  </si>
  <si>
    <t>Гидролат-микс ActiveGro 40 руб </t>
  </si>
  <si>
    <t>Гидролат-микс UltraHold 0 40 руб </t>
  </si>
  <si>
    <t>Вода Липа 40 руб </t>
  </si>
  <si>
    <t>Вода  Календула 35 руб</t>
  </si>
  <si>
    <t>КатьЁнок</t>
  </si>
  <si>
    <t>Душистая вода Роза 250мл </t>
  </si>
  <si>
    <t>Душистая вода Лаванда 250мл </t>
  </si>
  <si>
    <t>Душистая вода Шалфей 250мл </t>
  </si>
  <si>
    <t>Горная лаванда 10мл </t>
  </si>
  <si>
    <t>Чайное дерево 5мл </t>
  </si>
  <si>
    <t>Бергамот 5мл </t>
  </si>
  <si>
    <t>Мандарин 10мл </t>
  </si>
  <si>
    <t>Вербена 5мл </t>
  </si>
  <si>
    <t>Варенье из лепестков розы </t>
  </si>
  <si>
    <t>я</t>
  </si>
  <si>
    <t>пальмароза</t>
  </si>
  <si>
    <t>розмарин</t>
  </si>
  <si>
    <t>гвоздика</t>
  </si>
  <si>
    <t>эвкалипт</t>
  </si>
  <si>
    <t>каепут</t>
  </si>
  <si>
    <t>кипарис</t>
  </si>
  <si>
    <t>мандарин</t>
  </si>
  <si>
    <t>петитгрейн</t>
  </si>
  <si>
    <t>лемонграсс</t>
  </si>
  <si>
    <t>лимон</t>
  </si>
  <si>
    <t>мелисса</t>
  </si>
  <si>
    <t>тимьян</t>
  </si>
  <si>
    <t>Горный воздух</t>
  </si>
  <si>
    <t>морская пена</t>
  </si>
  <si>
    <t>черный жемчуг</t>
  </si>
  <si>
    <t>варенье</t>
  </si>
  <si>
    <t>авокадо</t>
  </si>
  <si>
    <t>для суставов</t>
  </si>
  <si>
    <t>фиточай легенды крыма</t>
  </si>
  <si>
    <t>с орг%</t>
  </si>
  <si>
    <t>СДАЕМ</t>
  </si>
  <si>
    <t>ЭМ Герань</t>
  </si>
  <si>
    <t>Гидролат розмарин</t>
  </si>
  <si>
    <t>СДАНО</t>
  </si>
  <si>
    <t>LLena249</t>
  </si>
  <si>
    <t>тр.единицы</t>
  </si>
  <si>
    <t>тр-т</t>
  </si>
  <si>
    <t>Мыльная Радуга</t>
  </si>
  <si>
    <t>СОСНА</t>
  </si>
  <si>
    <t>итог тр-т</t>
  </si>
  <si>
    <t>общ т.ед.</t>
  </si>
  <si>
    <t>Долг на раздаче</t>
  </si>
  <si>
    <t>ЦРПЦ</t>
  </si>
  <si>
    <t>Крым</t>
  </si>
  <si>
    <t>ФЛАГМАН</t>
  </si>
  <si>
    <t>крым напрямую</t>
  </si>
  <si>
    <t>Крым-теперь напрямую!Масла (база, массаж,ЭМ),мыло,соли, вода</t>
  </si>
  <si>
    <t>ирина 17</t>
  </si>
  <si>
    <t>крым</t>
  </si>
  <si>
    <t>масла Крыма</t>
  </si>
  <si>
    <t>Цветочная полянка</t>
  </si>
  <si>
    <t>Солнечный зайчик*</t>
  </si>
  <si>
    <t>Масло КРыма</t>
  </si>
  <si>
    <t>olil</t>
  </si>
  <si>
    <t>Крым-теперь напрямую</t>
  </si>
  <si>
    <t>Крым- теперь напрямую...</t>
  </si>
  <si>
    <t>сп 20</t>
  </si>
  <si>
    <t>масла</t>
  </si>
  <si>
    <t>КРЫМ (МАСЛА)</t>
  </si>
  <si>
    <t>Крым, масла</t>
  </si>
  <si>
    <t>крымские масла (не помню, записывалась или нет)</t>
  </si>
  <si>
    <t>сп1</t>
  </si>
  <si>
    <t>Медицинка</t>
  </si>
  <si>
    <t>рише сумки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</si>
</sst>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b/>
      <sz val="10"/>
      <name val="Arial Black"/>
      <family val="2"/>
    </font>
    <font>
      <b/>
      <sz val="12"/>
      <name val="Arial Black"/>
      <family val="2"/>
    </font>
    <font>
      <u val="single"/>
      <sz val="7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C46"/>
  <sheetViews>
    <sheetView workbookViewId="0" topLeftCell="A13">
      <selection activeCell="A27" sqref="A27:A47"/>
    </sheetView>
  </sheetViews>
  <sheetFormatPr defaultColWidth="9.140625" defaultRowHeight="12.75"/>
  <cols>
    <col min="1" max="1" width="32.00390625" style="7" customWidth="1"/>
    <col min="2" max="16384" width="9.140625" style="7" customWidth="1"/>
  </cols>
  <sheetData>
    <row r="10" spans="2:3" ht="12.75">
      <c r="B10" s="7" t="s">
        <v>480</v>
      </c>
      <c r="C10" s="7" t="s">
        <v>484</v>
      </c>
    </row>
    <row r="11" spans="2:3" ht="12.75">
      <c r="B11" s="7" t="s">
        <v>480</v>
      </c>
      <c r="C11" s="7" t="s">
        <v>479</v>
      </c>
    </row>
    <row r="12" spans="2:3" ht="12.75">
      <c r="B12" s="7" t="s">
        <v>480</v>
      </c>
      <c r="C12" s="7" t="s">
        <v>484</v>
      </c>
    </row>
    <row r="13" spans="2:3" ht="12.75">
      <c r="B13" s="7" t="s">
        <v>480</v>
      </c>
      <c r="C13" s="7" t="s">
        <v>479</v>
      </c>
    </row>
    <row r="14" spans="2:3" ht="12.75">
      <c r="B14" s="7" t="s">
        <v>480</v>
      </c>
      <c r="C14" s="7" t="s">
        <v>479</v>
      </c>
    </row>
    <row r="15" spans="2:3" ht="12.75">
      <c r="B15" s="7" t="s">
        <v>480</v>
      </c>
      <c r="C15" s="7" t="s">
        <v>484</v>
      </c>
    </row>
    <row r="16" spans="2:3" ht="12.75">
      <c r="B16" s="7" t="s">
        <v>480</v>
      </c>
      <c r="C16" s="7" t="s">
        <v>484</v>
      </c>
    </row>
    <row r="17" spans="2:3" ht="12.75">
      <c r="B17" s="7" t="s">
        <v>480</v>
      </c>
      <c r="C17" s="7" t="s">
        <v>479</v>
      </c>
    </row>
    <row r="18" spans="2:3" ht="12.75">
      <c r="B18" s="7" t="s">
        <v>480</v>
      </c>
      <c r="C18" s="7" t="s">
        <v>479</v>
      </c>
    </row>
    <row r="19" spans="2:3" ht="12.75">
      <c r="B19" s="7" t="s">
        <v>480</v>
      </c>
      <c r="C19" s="7" t="s">
        <v>479</v>
      </c>
    </row>
    <row r="20" spans="2:3" ht="12.75">
      <c r="B20" s="7" t="s">
        <v>480</v>
      </c>
      <c r="C20" s="7" t="s">
        <v>479</v>
      </c>
    </row>
    <row r="21" spans="2:3" ht="12.75">
      <c r="B21" s="7" t="s">
        <v>480</v>
      </c>
      <c r="C21" s="7" t="s">
        <v>481</v>
      </c>
    </row>
    <row r="22" spans="2:3" ht="12.75">
      <c r="B22" s="7" t="s">
        <v>480</v>
      </c>
      <c r="C22" s="7" t="s">
        <v>491</v>
      </c>
    </row>
    <row r="23" spans="2:3" ht="12.75">
      <c r="B23" s="7" t="s">
        <v>480</v>
      </c>
      <c r="C23" s="7" t="s">
        <v>493</v>
      </c>
    </row>
    <row r="24" spans="2:3" ht="12.75">
      <c r="B24" s="7" t="s">
        <v>480</v>
      </c>
      <c r="C24" s="7" t="s">
        <v>488</v>
      </c>
    </row>
    <row r="25" spans="2:3" ht="12.75">
      <c r="B25" s="7" t="s">
        <v>480</v>
      </c>
      <c r="C25" s="7" t="s">
        <v>492</v>
      </c>
    </row>
    <row r="26" spans="2:3" ht="12.75">
      <c r="B26" s="7" t="s">
        <v>480</v>
      </c>
      <c r="C26" s="7" t="s">
        <v>497</v>
      </c>
    </row>
    <row r="27" spans="1:3" ht="12.75">
      <c r="A27" s="7" t="s">
        <v>29</v>
      </c>
      <c r="B27" s="7" t="s">
        <v>478</v>
      </c>
      <c r="C27" s="7" t="s">
        <v>479</v>
      </c>
    </row>
    <row r="28" spans="1:3" ht="12.75">
      <c r="A28" s="7" t="s">
        <v>483</v>
      </c>
      <c r="B28" s="7" t="s">
        <v>478</v>
      </c>
      <c r="C28" s="7" t="s">
        <v>484</v>
      </c>
    </row>
    <row r="29" spans="1:3" ht="12.75">
      <c r="A29" s="7" t="s">
        <v>353</v>
      </c>
      <c r="B29" s="7" t="s">
        <v>478</v>
      </c>
      <c r="C29" s="7" t="s">
        <v>479</v>
      </c>
    </row>
    <row r="30" spans="1:3" ht="12.75">
      <c r="A30" s="7" t="s">
        <v>279</v>
      </c>
      <c r="B30" s="7" t="s">
        <v>478</v>
      </c>
      <c r="C30" s="7" t="s">
        <v>479</v>
      </c>
    </row>
    <row r="31" spans="1:3" ht="12.75">
      <c r="A31" s="7" t="s">
        <v>185</v>
      </c>
      <c r="B31" s="7" t="s">
        <v>478</v>
      </c>
      <c r="C31" s="7" t="s">
        <v>479</v>
      </c>
    </row>
    <row r="32" spans="1:3" ht="12.75">
      <c r="A32" s="7" t="s">
        <v>486</v>
      </c>
      <c r="B32" s="7" t="s">
        <v>478</v>
      </c>
      <c r="C32" s="7" t="s">
        <v>479</v>
      </c>
    </row>
    <row r="33" spans="1:3" ht="12.75">
      <c r="A33" s="7" t="s">
        <v>487</v>
      </c>
      <c r="B33" s="7" t="s">
        <v>478</v>
      </c>
      <c r="C33" s="7" t="s">
        <v>479</v>
      </c>
    </row>
    <row r="34" spans="1:3" ht="12.75">
      <c r="A34" s="7" t="s">
        <v>146</v>
      </c>
      <c r="B34" s="7" t="s">
        <v>478</v>
      </c>
      <c r="C34" s="7" t="s">
        <v>484</v>
      </c>
    </row>
    <row r="35" spans="1:3" ht="12.75">
      <c r="A35" s="7" t="s">
        <v>363</v>
      </c>
      <c r="B35" s="7" t="s">
        <v>478</v>
      </c>
      <c r="C35" s="7" t="s">
        <v>484</v>
      </c>
    </row>
    <row r="36" spans="1:3" ht="12.75">
      <c r="A36" s="7" t="s">
        <v>159</v>
      </c>
      <c r="B36" s="7" t="s">
        <v>478</v>
      </c>
      <c r="C36" s="7" t="s">
        <v>479</v>
      </c>
    </row>
    <row r="37" spans="1:3" ht="12.75">
      <c r="A37" s="7" t="s">
        <v>175</v>
      </c>
      <c r="B37" s="7" t="s">
        <v>478</v>
      </c>
      <c r="C37" s="7" t="s">
        <v>479</v>
      </c>
    </row>
    <row r="38" spans="1:3" ht="12.75">
      <c r="A38" s="7" t="s">
        <v>110</v>
      </c>
      <c r="B38" s="7" t="s">
        <v>478</v>
      </c>
      <c r="C38" s="7" t="s">
        <v>494</v>
      </c>
    </row>
    <row r="39" spans="1:3" ht="12.75">
      <c r="A39" s="7" t="s">
        <v>228</v>
      </c>
      <c r="B39" s="7" t="s">
        <v>478</v>
      </c>
      <c r="C39" s="7" t="s">
        <v>495</v>
      </c>
    </row>
    <row r="40" spans="1:3" ht="12.75">
      <c r="A40" s="7" t="s">
        <v>110</v>
      </c>
      <c r="B40" s="7" t="s">
        <v>478</v>
      </c>
      <c r="C40" s="7" t="s">
        <v>496</v>
      </c>
    </row>
    <row r="41" spans="1:3" ht="12.75">
      <c r="A41" s="7" t="s">
        <v>489</v>
      </c>
      <c r="B41" s="7" t="s">
        <v>478</v>
      </c>
      <c r="C41" s="7" t="s">
        <v>490</v>
      </c>
    </row>
    <row r="42" spans="1:3" ht="12.75">
      <c r="A42" s="7" t="s">
        <v>136</v>
      </c>
      <c r="B42" s="7" t="s">
        <v>478</v>
      </c>
      <c r="C42" s="7" t="s">
        <v>490</v>
      </c>
    </row>
    <row r="43" spans="1:3" ht="12.75">
      <c r="A43" s="7" t="s">
        <v>6</v>
      </c>
      <c r="B43" s="7" t="s">
        <v>478</v>
      </c>
      <c r="C43" s="7" t="s">
        <v>482</v>
      </c>
    </row>
    <row r="44" spans="1:3" ht="12.75">
      <c r="A44" s="7" t="s">
        <v>207</v>
      </c>
      <c r="B44" s="7" t="s">
        <v>478</v>
      </c>
      <c r="C44" s="7" t="s">
        <v>482</v>
      </c>
    </row>
    <row r="45" spans="1:3" ht="12.75">
      <c r="A45" s="7" t="s">
        <v>302</v>
      </c>
      <c r="B45" s="7" t="s">
        <v>478</v>
      </c>
      <c r="C45" s="7" t="s">
        <v>485</v>
      </c>
    </row>
    <row r="46" spans="1:3" ht="12.75">
      <c r="A46" s="7" t="s">
        <v>498</v>
      </c>
      <c r="B46" s="7" t="s">
        <v>478</v>
      </c>
      <c r="C46" s="7" t="s">
        <v>499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1"/>
  <sheetViews>
    <sheetView tabSelected="1" zoomScale="55" zoomScaleNormal="55" workbookViewId="0" topLeftCell="A462">
      <selection activeCell="I491" sqref="I491"/>
    </sheetView>
  </sheetViews>
  <sheetFormatPr defaultColWidth="9.140625" defaultRowHeight="12.75"/>
  <cols>
    <col min="1" max="1" width="30.28125" style="1" customWidth="1"/>
    <col min="2" max="2" width="52.00390625" style="2" customWidth="1"/>
    <col min="3" max="3" width="12.57421875" style="1" customWidth="1"/>
    <col min="4" max="4" width="13.00390625" style="1" customWidth="1"/>
    <col min="5" max="5" width="15.57421875" style="1" customWidth="1"/>
    <col min="6" max="6" width="10.57421875" style="1" customWidth="1"/>
    <col min="7" max="7" width="11.7109375" style="1" customWidth="1"/>
    <col min="8" max="8" width="13.421875" style="1" customWidth="1"/>
    <col min="9" max="9" width="10.8515625" style="5" customWidth="1"/>
    <col min="10" max="10" width="16.28125" style="1" customWidth="1"/>
    <col min="11" max="11" width="15.7109375" style="1" customWidth="1"/>
    <col min="12" max="12" width="14.57421875" style="1" customWidth="1"/>
    <col min="13" max="13" width="12.00390625" style="1" customWidth="1"/>
    <col min="14" max="14" width="26.140625" style="1" customWidth="1"/>
    <col min="15" max="16384" width="80.421875" style="1" customWidth="1"/>
  </cols>
  <sheetData>
    <row r="1" spans="1:14" s="3" customFormat="1" ht="19.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465</v>
      </c>
      <c r="H1" s="3" t="s">
        <v>466</v>
      </c>
      <c r="I1" s="5" t="s">
        <v>469</v>
      </c>
      <c r="J1" s="3" t="s">
        <v>471</v>
      </c>
      <c r="K1" s="3" t="s">
        <v>476</v>
      </c>
      <c r="L1" s="3" t="s">
        <v>472</v>
      </c>
      <c r="M1" s="3" t="s">
        <v>475</v>
      </c>
      <c r="N1" s="3" t="s">
        <v>477</v>
      </c>
    </row>
    <row r="2" spans="1:12" ht="19.5">
      <c r="A2" s="1" t="s">
        <v>6</v>
      </c>
      <c r="B2" s="2" t="s">
        <v>7</v>
      </c>
      <c r="C2" s="1">
        <v>200</v>
      </c>
      <c r="D2" s="1">
        <v>1</v>
      </c>
      <c r="E2" s="1">
        <v>152.99</v>
      </c>
      <c r="F2" s="1">
        <v>152.99</v>
      </c>
      <c r="G2" s="1">
        <f>(F2)*(1+15%)</f>
        <v>175.9385</v>
      </c>
      <c r="J2" s="1">
        <v>3</v>
      </c>
      <c r="K2" s="1">
        <f>D2*J2</f>
        <v>3</v>
      </c>
      <c r="L2" s="1">
        <f>5.46*K2</f>
        <v>16.38</v>
      </c>
    </row>
    <row r="3" spans="2:12" ht="19.5">
      <c r="B3" s="2" t="s">
        <v>8</v>
      </c>
      <c r="C3" s="1">
        <v>85</v>
      </c>
      <c r="D3" s="1">
        <v>1</v>
      </c>
      <c r="E3" s="1">
        <v>80.99</v>
      </c>
      <c r="F3" s="1">
        <v>80.99</v>
      </c>
      <c r="G3" s="1">
        <f aca="true" t="shared" si="0" ref="G3:G65">(F3)*(1+15%)</f>
        <v>93.1385</v>
      </c>
      <c r="J3" s="1">
        <v>2</v>
      </c>
      <c r="K3" s="1">
        <f aca="true" t="shared" si="1" ref="K3:K66">D3*J3</f>
        <v>2</v>
      </c>
      <c r="L3" s="1">
        <f aca="true" t="shared" si="2" ref="L3:L66">5.46*K3</f>
        <v>10.92</v>
      </c>
    </row>
    <row r="4" spans="2:12" ht="19.5">
      <c r="B4" s="2" t="s">
        <v>9</v>
      </c>
      <c r="C4" s="1">
        <v>85</v>
      </c>
      <c r="D4" s="1">
        <v>1</v>
      </c>
      <c r="E4" s="1">
        <v>80.99</v>
      </c>
      <c r="F4" s="1">
        <v>80.99</v>
      </c>
      <c r="G4" s="1">
        <f t="shared" si="0"/>
        <v>93.1385</v>
      </c>
      <c r="J4" s="1">
        <v>2</v>
      </c>
      <c r="K4" s="1">
        <f t="shared" si="1"/>
        <v>2</v>
      </c>
      <c r="L4" s="1">
        <f t="shared" si="2"/>
        <v>10.92</v>
      </c>
    </row>
    <row r="5" spans="2:12" ht="19.5">
      <c r="B5" s="2" t="s">
        <v>10</v>
      </c>
      <c r="C5" s="1">
        <v>85</v>
      </c>
      <c r="D5" s="1">
        <v>1</v>
      </c>
      <c r="E5" s="1">
        <v>80.99</v>
      </c>
      <c r="F5" s="1">
        <v>80.99</v>
      </c>
      <c r="G5" s="1">
        <f t="shared" si="0"/>
        <v>93.1385</v>
      </c>
      <c r="J5" s="1">
        <v>2</v>
      </c>
      <c r="K5" s="1">
        <f t="shared" si="1"/>
        <v>2</v>
      </c>
      <c r="L5" s="1">
        <f t="shared" si="2"/>
        <v>10.92</v>
      </c>
    </row>
    <row r="6" spans="2:12" ht="19.5">
      <c r="B6" s="2" t="s">
        <v>11</v>
      </c>
      <c r="C6" s="1">
        <v>85</v>
      </c>
      <c r="D6" s="1">
        <v>0</v>
      </c>
      <c r="F6" s="1">
        <v>0</v>
      </c>
      <c r="G6" s="1">
        <f t="shared" si="0"/>
        <v>0</v>
      </c>
      <c r="J6" s="1">
        <v>0</v>
      </c>
      <c r="K6" s="1">
        <f t="shared" si="1"/>
        <v>0</v>
      </c>
      <c r="L6" s="1">
        <f t="shared" si="2"/>
        <v>0</v>
      </c>
    </row>
    <row r="7" spans="2:12" ht="19.5">
      <c r="B7" s="2" t="s">
        <v>10</v>
      </c>
      <c r="C7" s="1">
        <v>85</v>
      </c>
      <c r="D7" s="1">
        <v>1</v>
      </c>
      <c r="E7" s="1">
        <v>80.99</v>
      </c>
      <c r="F7" s="1">
        <v>80.99</v>
      </c>
      <c r="G7" s="1">
        <f t="shared" si="0"/>
        <v>93.1385</v>
      </c>
      <c r="J7" s="1">
        <v>2</v>
      </c>
      <c r="K7" s="1">
        <f t="shared" si="1"/>
        <v>2</v>
      </c>
      <c r="L7" s="1">
        <f t="shared" si="2"/>
        <v>10.92</v>
      </c>
    </row>
    <row r="8" spans="2:14" ht="19.5">
      <c r="B8" s="2" t="s">
        <v>12</v>
      </c>
      <c r="C8" s="1">
        <v>250</v>
      </c>
      <c r="D8" s="1">
        <v>1</v>
      </c>
      <c r="E8" s="1">
        <v>71.99</v>
      </c>
      <c r="F8" s="1">
        <v>71.99</v>
      </c>
      <c r="G8" s="1">
        <f t="shared" si="0"/>
        <v>82.78849999999998</v>
      </c>
      <c r="H8" s="1">
        <f>SUM(G2:G8)</f>
        <v>631.2810000000001</v>
      </c>
      <c r="I8" s="5">
        <v>632</v>
      </c>
      <c r="J8" s="1">
        <v>3</v>
      </c>
      <c r="K8" s="1">
        <f t="shared" si="1"/>
        <v>3</v>
      </c>
      <c r="L8" s="1">
        <f t="shared" si="2"/>
        <v>16.38</v>
      </c>
      <c r="M8" s="1">
        <f>SUM(L2:L8)</f>
        <v>76.44</v>
      </c>
      <c r="N8" s="1">
        <f>H8+M8-I8</f>
        <v>75.721</v>
      </c>
    </row>
    <row r="9" spans="6:14" ht="19.5">
      <c r="F9" s="1">
        <v>0</v>
      </c>
      <c r="G9" s="1">
        <f t="shared" si="0"/>
        <v>0</v>
      </c>
      <c r="K9" s="1">
        <f t="shared" si="1"/>
        <v>0</v>
      </c>
      <c r="L9" s="1">
        <f t="shared" si="2"/>
        <v>0</v>
      </c>
      <c r="N9" s="1">
        <f aca="true" t="shared" si="3" ref="N9:N72">H9+M9-I9</f>
        <v>0</v>
      </c>
    </row>
    <row r="10" spans="1:14" ht="19.5">
      <c r="A10" s="1" t="s">
        <v>13</v>
      </c>
      <c r="B10" s="2" t="s">
        <v>14</v>
      </c>
      <c r="C10" s="1">
        <v>5</v>
      </c>
      <c r="D10" s="1">
        <v>1</v>
      </c>
      <c r="E10" s="1">
        <v>63</v>
      </c>
      <c r="F10" s="1">
        <v>63</v>
      </c>
      <c r="G10" s="1">
        <f t="shared" si="0"/>
        <v>72.44999999999999</v>
      </c>
      <c r="J10" s="1">
        <v>1</v>
      </c>
      <c r="K10" s="1">
        <f t="shared" si="1"/>
        <v>1</v>
      </c>
      <c r="L10" s="1">
        <f t="shared" si="2"/>
        <v>5.46</v>
      </c>
      <c r="N10" s="1">
        <f t="shared" si="3"/>
        <v>0</v>
      </c>
    </row>
    <row r="11" spans="2:14" ht="19.5">
      <c r="B11" s="2" t="s">
        <v>15</v>
      </c>
      <c r="C11" s="1">
        <v>5</v>
      </c>
      <c r="D11" s="1">
        <v>0</v>
      </c>
      <c r="F11" s="1">
        <v>0</v>
      </c>
      <c r="G11" s="1">
        <f t="shared" si="0"/>
        <v>0</v>
      </c>
      <c r="J11" s="1">
        <v>0</v>
      </c>
      <c r="K11" s="1">
        <f t="shared" si="1"/>
        <v>0</v>
      </c>
      <c r="L11" s="1">
        <f t="shared" si="2"/>
        <v>0</v>
      </c>
      <c r="N11" s="1">
        <f t="shared" si="3"/>
        <v>0</v>
      </c>
    </row>
    <row r="12" spans="2:14" ht="19.5">
      <c r="B12" s="4" t="s">
        <v>16</v>
      </c>
      <c r="C12" s="1">
        <v>5</v>
      </c>
      <c r="D12" s="1">
        <v>1</v>
      </c>
      <c r="E12" s="1">
        <v>49.5</v>
      </c>
      <c r="F12" s="1">
        <v>49.5</v>
      </c>
      <c r="G12" s="1">
        <f t="shared" si="0"/>
        <v>56.925</v>
      </c>
      <c r="J12" s="1">
        <v>1</v>
      </c>
      <c r="K12" s="1">
        <f t="shared" si="1"/>
        <v>1</v>
      </c>
      <c r="L12" s="1">
        <f t="shared" si="2"/>
        <v>5.46</v>
      </c>
      <c r="N12" s="1">
        <f t="shared" si="3"/>
        <v>0</v>
      </c>
    </row>
    <row r="13" spans="2:14" ht="19.5">
      <c r="B13" s="2" t="s">
        <v>17</v>
      </c>
      <c r="C13" s="1">
        <v>5</v>
      </c>
      <c r="D13" s="1">
        <v>1</v>
      </c>
      <c r="E13" s="1">
        <v>63</v>
      </c>
      <c r="F13" s="1">
        <v>63</v>
      </c>
      <c r="G13" s="1">
        <f t="shared" si="0"/>
        <v>72.44999999999999</v>
      </c>
      <c r="J13" s="1">
        <v>1</v>
      </c>
      <c r="K13" s="1">
        <f t="shared" si="1"/>
        <v>1</v>
      </c>
      <c r="L13" s="1">
        <f t="shared" si="2"/>
        <v>5.46</v>
      </c>
      <c r="N13" s="1">
        <f t="shared" si="3"/>
        <v>0</v>
      </c>
    </row>
    <row r="14" spans="2:14" ht="19.5">
      <c r="B14" s="2" t="s">
        <v>18</v>
      </c>
      <c r="C14" s="1">
        <v>250</v>
      </c>
      <c r="D14" s="1">
        <v>1</v>
      </c>
      <c r="E14" s="1">
        <v>89.99</v>
      </c>
      <c r="F14" s="1">
        <v>89.99</v>
      </c>
      <c r="G14" s="1">
        <f t="shared" si="0"/>
        <v>103.48849999999999</v>
      </c>
      <c r="J14" s="1">
        <v>3</v>
      </c>
      <c r="K14" s="1">
        <f t="shared" si="1"/>
        <v>3</v>
      </c>
      <c r="L14" s="1">
        <f t="shared" si="2"/>
        <v>16.38</v>
      </c>
      <c r="N14" s="1">
        <f t="shared" si="3"/>
        <v>0</v>
      </c>
    </row>
    <row r="15" spans="2:14" ht="19.5">
      <c r="B15" s="2" t="s">
        <v>19</v>
      </c>
      <c r="C15" s="1">
        <v>100</v>
      </c>
      <c r="D15" s="1">
        <v>0</v>
      </c>
      <c r="F15" s="1">
        <v>0</v>
      </c>
      <c r="G15" s="1">
        <f t="shared" si="0"/>
        <v>0</v>
      </c>
      <c r="J15" s="1">
        <v>0</v>
      </c>
      <c r="K15" s="1">
        <f t="shared" si="1"/>
        <v>0</v>
      </c>
      <c r="L15" s="1">
        <f t="shared" si="2"/>
        <v>0</v>
      </c>
      <c r="N15" s="1">
        <f t="shared" si="3"/>
        <v>0</v>
      </c>
    </row>
    <row r="16" spans="2:14" ht="19.5">
      <c r="B16" s="2" t="s">
        <v>20</v>
      </c>
      <c r="C16" s="1">
        <v>100</v>
      </c>
      <c r="D16" s="1">
        <v>1</v>
      </c>
      <c r="E16" s="1">
        <v>40.49</v>
      </c>
      <c r="F16" s="1">
        <v>40.49</v>
      </c>
      <c r="G16" s="1">
        <f t="shared" si="0"/>
        <v>46.5635</v>
      </c>
      <c r="J16" s="1">
        <v>2</v>
      </c>
      <c r="K16" s="1">
        <f t="shared" si="1"/>
        <v>2</v>
      </c>
      <c r="L16" s="1">
        <f t="shared" si="2"/>
        <v>10.92</v>
      </c>
      <c r="N16" s="1">
        <f t="shared" si="3"/>
        <v>0</v>
      </c>
    </row>
    <row r="17" spans="2:14" ht="19.5">
      <c r="B17" s="2" t="s">
        <v>21</v>
      </c>
      <c r="C17" s="1">
        <v>100</v>
      </c>
      <c r="D17" s="1">
        <v>1</v>
      </c>
      <c r="E17" s="1">
        <v>36</v>
      </c>
      <c r="F17" s="1">
        <v>36</v>
      </c>
      <c r="G17" s="1">
        <f t="shared" si="0"/>
        <v>41.4</v>
      </c>
      <c r="J17" s="1">
        <v>2</v>
      </c>
      <c r="K17" s="1">
        <f t="shared" si="1"/>
        <v>2</v>
      </c>
      <c r="L17" s="1">
        <f t="shared" si="2"/>
        <v>10.92</v>
      </c>
      <c r="N17" s="1">
        <f t="shared" si="3"/>
        <v>0</v>
      </c>
    </row>
    <row r="18" spans="2:14" ht="19.5">
      <c r="B18" s="2" t="s">
        <v>22</v>
      </c>
      <c r="C18" s="1">
        <v>100</v>
      </c>
      <c r="D18" s="1">
        <v>1</v>
      </c>
      <c r="E18" s="1">
        <v>45</v>
      </c>
      <c r="F18" s="1">
        <v>45</v>
      </c>
      <c r="G18" s="1">
        <f t="shared" si="0"/>
        <v>51.74999999999999</v>
      </c>
      <c r="J18" s="1">
        <v>2</v>
      </c>
      <c r="K18" s="1">
        <f t="shared" si="1"/>
        <v>2</v>
      </c>
      <c r="L18" s="1">
        <f t="shared" si="2"/>
        <v>10.92</v>
      </c>
      <c r="N18" s="1">
        <f t="shared" si="3"/>
        <v>0</v>
      </c>
    </row>
    <row r="19" spans="2:14" ht="19.5">
      <c r="B19" s="2" t="s">
        <v>23</v>
      </c>
      <c r="C19" s="1">
        <v>0.5</v>
      </c>
      <c r="D19" s="1">
        <v>0</v>
      </c>
      <c r="F19" s="1">
        <v>0</v>
      </c>
      <c r="G19" s="1">
        <f t="shared" si="0"/>
        <v>0</v>
      </c>
      <c r="J19" s="1">
        <v>0</v>
      </c>
      <c r="K19" s="1">
        <f t="shared" si="1"/>
        <v>0</v>
      </c>
      <c r="L19" s="1">
        <f t="shared" si="2"/>
        <v>0</v>
      </c>
      <c r="N19" s="1">
        <f t="shared" si="3"/>
        <v>0</v>
      </c>
    </row>
    <row r="20" spans="2:14" ht="19.5">
      <c r="B20" s="2" t="s">
        <v>24</v>
      </c>
      <c r="C20" s="1">
        <v>0.5</v>
      </c>
      <c r="D20" s="1">
        <v>0</v>
      </c>
      <c r="F20" s="1">
        <v>0</v>
      </c>
      <c r="G20" s="1">
        <f t="shared" si="0"/>
        <v>0</v>
      </c>
      <c r="J20" s="1">
        <v>0</v>
      </c>
      <c r="K20" s="1">
        <f t="shared" si="1"/>
        <v>0</v>
      </c>
      <c r="L20" s="1">
        <f t="shared" si="2"/>
        <v>0</v>
      </c>
      <c r="N20" s="1">
        <f t="shared" si="3"/>
        <v>0</v>
      </c>
    </row>
    <row r="21" spans="2:14" ht="19.5">
      <c r="B21" s="2" t="s">
        <v>25</v>
      </c>
      <c r="C21" s="1">
        <v>0.5</v>
      </c>
      <c r="D21" s="1">
        <v>0</v>
      </c>
      <c r="F21" s="1">
        <v>0</v>
      </c>
      <c r="G21" s="1">
        <f t="shared" si="0"/>
        <v>0</v>
      </c>
      <c r="J21" s="1">
        <v>0</v>
      </c>
      <c r="K21" s="1">
        <f t="shared" si="1"/>
        <v>0</v>
      </c>
      <c r="L21" s="1">
        <f t="shared" si="2"/>
        <v>0</v>
      </c>
      <c r="N21" s="1">
        <f t="shared" si="3"/>
        <v>0</v>
      </c>
    </row>
    <row r="22" spans="2:14" ht="19.5">
      <c r="B22" s="2" t="s">
        <v>26</v>
      </c>
      <c r="C22" s="1">
        <v>0.5</v>
      </c>
      <c r="D22" s="1">
        <v>0</v>
      </c>
      <c r="F22" s="1">
        <v>0</v>
      </c>
      <c r="G22" s="1">
        <f t="shared" si="0"/>
        <v>0</v>
      </c>
      <c r="J22" s="1">
        <v>0</v>
      </c>
      <c r="K22" s="1">
        <f t="shared" si="1"/>
        <v>0</v>
      </c>
      <c r="L22" s="1">
        <f t="shared" si="2"/>
        <v>0</v>
      </c>
      <c r="N22" s="1">
        <f t="shared" si="3"/>
        <v>0</v>
      </c>
    </row>
    <row r="23" spans="2:14" ht="19.5">
      <c r="B23" s="2" t="s">
        <v>27</v>
      </c>
      <c r="C23" s="1">
        <v>600</v>
      </c>
      <c r="D23" s="1">
        <v>1</v>
      </c>
      <c r="E23" s="1">
        <v>53.99</v>
      </c>
      <c r="F23" s="1">
        <v>53.99</v>
      </c>
      <c r="G23" s="1">
        <f t="shared" si="0"/>
        <v>62.088499999999996</v>
      </c>
      <c r="J23" s="1">
        <v>5</v>
      </c>
      <c r="K23" s="1">
        <f t="shared" si="1"/>
        <v>5</v>
      </c>
      <c r="L23" s="1">
        <f t="shared" si="2"/>
        <v>27.3</v>
      </c>
      <c r="N23" s="1">
        <f t="shared" si="3"/>
        <v>0</v>
      </c>
    </row>
    <row r="24" spans="2:14" ht="19.5">
      <c r="B24" s="2" t="s">
        <v>28</v>
      </c>
      <c r="C24" s="1">
        <v>30</v>
      </c>
      <c r="D24" s="1">
        <v>0</v>
      </c>
      <c r="F24" s="1">
        <v>0</v>
      </c>
      <c r="G24" s="1">
        <f t="shared" si="0"/>
        <v>0</v>
      </c>
      <c r="H24" s="1">
        <f>SUM(G10:G24)</f>
        <v>507.11549999999994</v>
      </c>
      <c r="I24" s="5">
        <v>508</v>
      </c>
      <c r="J24" s="1">
        <v>0</v>
      </c>
      <c r="K24" s="1">
        <f t="shared" si="1"/>
        <v>0</v>
      </c>
      <c r="L24" s="1">
        <f t="shared" si="2"/>
        <v>0</v>
      </c>
      <c r="M24" s="1">
        <f>SUM(L10:L24)</f>
        <v>92.82</v>
      </c>
      <c r="N24" s="1">
        <f t="shared" si="3"/>
        <v>91.93549999999993</v>
      </c>
    </row>
    <row r="25" spans="6:14" ht="19.5">
      <c r="F25" s="1">
        <v>0</v>
      </c>
      <c r="G25" s="1">
        <f t="shared" si="0"/>
        <v>0</v>
      </c>
      <c r="K25" s="1">
        <f t="shared" si="1"/>
        <v>0</v>
      </c>
      <c r="L25" s="1">
        <f t="shared" si="2"/>
        <v>0</v>
      </c>
      <c r="N25" s="1">
        <f t="shared" si="3"/>
        <v>0</v>
      </c>
    </row>
    <row r="26" spans="1:14" ht="19.5">
      <c r="A26" s="1" t="s">
        <v>29</v>
      </c>
      <c r="B26" s="2" t="s">
        <v>30</v>
      </c>
      <c r="C26" s="1">
        <v>250</v>
      </c>
      <c r="D26" s="1">
        <v>2</v>
      </c>
      <c r="E26" s="1">
        <v>89.99</v>
      </c>
      <c r="F26" s="1">
        <v>179.98</v>
      </c>
      <c r="G26" s="1">
        <f t="shared" si="0"/>
        <v>206.97699999999998</v>
      </c>
      <c r="J26" s="1">
        <v>3</v>
      </c>
      <c r="K26" s="1">
        <f t="shared" si="1"/>
        <v>6</v>
      </c>
      <c r="L26" s="1">
        <f t="shared" si="2"/>
        <v>32.76</v>
      </c>
      <c r="N26" s="1">
        <f t="shared" si="3"/>
        <v>0</v>
      </c>
    </row>
    <row r="27" spans="2:14" ht="19.5">
      <c r="B27" s="2" t="s">
        <v>31</v>
      </c>
      <c r="C27" s="1">
        <v>250</v>
      </c>
      <c r="D27" s="1">
        <v>0</v>
      </c>
      <c r="F27" s="1">
        <v>0</v>
      </c>
      <c r="G27" s="1">
        <f t="shared" si="0"/>
        <v>0</v>
      </c>
      <c r="J27" s="1">
        <v>0</v>
      </c>
      <c r="K27" s="1">
        <f t="shared" si="1"/>
        <v>0</v>
      </c>
      <c r="L27" s="1">
        <f t="shared" si="2"/>
        <v>0</v>
      </c>
      <c r="N27" s="1">
        <f t="shared" si="3"/>
        <v>0</v>
      </c>
    </row>
    <row r="28" spans="2:14" ht="19.5">
      <c r="B28" s="2" t="s">
        <v>32</v>
      </c>
      <c r="C28" s="1">
        <v>100</v>
      </c>
      <c r="D28" s="1">
        <v>1</v>
      </c>
      <c r="E28" s="1">
        <v>40.49</v>
      </c>
      <c r="F28" s="1">
        <v>40.49</v>
      </c>
      <c r="G28" s="1">
        <f t="shared" si="0"/>
        <v>46.5635</v>
      </c>
      <c r="J28" s="1">
        <v>2</v>
      </c>
      <c r="K28" s="1">
        <f t="shared" si="1"/>
        <v>2</v>
      </c>
      <c r="L28" s="1">
        <f t="shared" si="2"/>
        <v>10.92</v>
      </c>
      <c r="N28" s="1">
        <f t="shared" si="3"/>
        <v>0</v>
      </c>
    </row>
    <row r="29" spans="2:14" ht="19.5">
      <c r="B29" s="2" t="s">
        <v>33</v>
      </c>
      <c r="C29" s="1">
        <v>600</v>
      </c>
      <c r="D29" s="1">
        <v>1</v>
      </c>
      <c r="E29" s="1">
        <v>53.99</v>
      </c>
      <c r="F29" s="1">
        <v>53.99</v>
      </c>
      <c r="G29" s="1">
        <f t="shared" si="0"/>
        <v>62.088499999999996</v>
      </c>
      <c r="J29" s="1">
        <v>5</v>
      </c>
      <c r="K29" s="1">
        <f t="shared" si="1"/>
        <v>5</v>
      </c>
      <c r="L29" s="1">
        <f t="shared" si="2"/>
        <v>27.3</v>
      </c>
      <c r="N29" s="1">
        <f t="shared" si="3"/>
        <v>0</v>
      </c>
    </row>
    <row r="30" spans="2:14" ht="19.5">
      <c r="B30" s="2" t="s">
        <v>34</v>
      </c>
      <c r="D30" s="1">
        <v>1</v>
      </c>
      <c r="E30" s="1">
        <v>103.49</v>
      </c>
      <c r="F30" s="1">
        <v>103.49</v>
      </c>
      <c r="G30" s="1">
        <f t="shared" si="0"/>
        <v>119.01349999999998</v>
      </c>
      <c r="J30" s="1">
        <v>3</v>
      </c>
      <c r="K30" s="1">
        <f t="shared" si="1"/>
        <v>3</v>
      </c>
      <c r="L30" s="1">
        <f t="shared" si="2"/>
        <v>16.38</v>
      </c>
      <c r="N30" s="1">
        <f t="shared" si="3"/>
        <v>0</v>
      </c>
    </row>
    <row r="31" spans="2:14" ht="19.5">
      <c r="B31" s="2" t="s">
        <v>35</v>
      </c>
      <c r="D31" s="1">
        <v>1</v>
      </c>
      <c r="E31" s="1">
        <v>71.99</v>
      </c>
      <c r="F31" s="1">
        <v>71.99</v>
      </c>
      <c r="G31" s="1">
        <f t="shared" si="0"/>
        <v>82.78849999999998</v>
      </c>
      <c r="J31" s="1">
        <v>3</v>
      </c>
      <c r="K31" s="1">
        <f t="shared" si="1"/>
        <v>3</v>
      </c>
      <c r="L31" s="1">
        <f t="shared" si="2"/>
        <v>16.38</v>
      </c>
      <c r="N31" s="1">
        <f t="shared" si="3"/>
        <v>0</v>
      </c>
    </row>
    <row r="32" spans="2:14" ht="19.5">
      <c r="B32" s="2" t="s">
        <v>36</v>
      </c>
      <c r="D32" s="1">
        <v>1</v>
      </c>
      <c r="E32" s="1">
        <v>71.99</v>
      </c>
      <c r="F32" s="1">
        <v>71.99</v>
      </c>
      <c r="G32" s="1">
        <f t="shared" si="0"/>
        <v>82.78849999999998</v>
      </c>
      <c r="J32" s="1">
        <v>3</v>
      </c>
      <c r="K32" s="1">
        <f t="shared" si="1"/>
        <v>3</v>
      </c>
      <c r="L32" s="1">
        <f t="shared" si="2"/>
        <v>16.38</v>
      </c>
      <c r="N32" s="1">
        <f t="shared" si="3"/>
        <v>0</v>
      </c>
    </row>
    <row r="33" spans="2:14" ht="19.5">
      <c r="B33" s="2" t="s">
        <v>37</v>
      </c>
      <c r="D33" s="1">
        <v>1</v>
      </c>
      <c r="E33" s="1">
        <v>71.99</v>
      </c>
      <c r="F33" s="1">
        <v>71.99</v>
      </c>
      <c r="G33" s="1">
        <f t="shared" si="0"/>
        <v>82.78849999999998</v>
      </c>
      <c r="J33" s="1">
        <v>3</v>
      </c>
      <c r="K33" s="1">
        <f t="shared" si="1"/>
        <v>3</v>
      </c>
      <c r="L33" s="1">
        <f t="shared" si="2"/>
        <v>16.38</v>
      </c>
      <c r="N33" s="1">
        <f t="shared" si="3"/>
        <v>0</v>
      </c>
    </row>
    <row r="34" spans="2:14" ht="19.5">
      <c r="B34" s="2" t="s">
        <v>38</v>
      </c>
      <c r="C34" s="1">
        <v>200</v>
      </c>
      <c r="D34" s="1">
        <v>0</v>
      </c>
      <c r="F34" s="1">
        <v>0</v>
      </c>
      <c r="G34" s="1">
        <f t="shared" si="0"/>
        <v>0</v>
      </c>
      <c r="J34" s="1">
        <v>0</v>
      </c>
      <c r="K34" s="1">
        <f t="shared" si="1"/>
        <v>0</v>
      </c>
      <c r="L34" s="1">
        <f t="shared" si="2"/>
        <v>0</v>
      </c>
      <c r="N34" s="1">
        <f t="shared" si="3"/>
        <v>0</v>
      </c>
    </row>
    <row r="35" spans="2:14" ht="19.5">
      <c r="B35" s="2" t="s">
        <v>39</v>
      </c>
      <c r="C35" s="1">
        <v>100</v>
      </c>
      <c r="D35" s="1">
        <v>1</v>
      </c>
      <c r="E35" s="1">
        <v>71.99</v>
      </c>
      <c r="F35" s="1">
        <v>71.99</v>
      </c>
      <c r="G35" s="1">
        <f t="shared" si="0"/>
        <v>82.78849999999998</v>
      </c>
      <c r="H35" s="1">
        <f>SUM(G26:G35)</f>
        <v>765.7964999999999</v>
      </c>
      <c r="I35" s="5">
        <v>770</v>
      </c>
      <c r="J35" s="1">
        <v>2</v>
      </c>
      <c r="K35" s="1">
        <f t="shared" si="1"/>
        <v>2</v>
      </c>
      <c r="L35" s="1">
        <f t="shared" si="2"/>
        <v>10.92</v>
      </c>
      <c r="M35" s="1">
        <f>SUM(L26:L35)</f>
        <v>147.42</v>
      </c>
      <c r="N35" s="1">
        <f t="shared" si="3"/>
        <v>143.21649999999988</v>
      </c>
    </row>
    <row r="36" spans="6:14" ht="19.5">
      <c r="F36" s="1">
        <v>0</v>
      </c>
      <c r="G36" s="1">
        <f t="shared" si="0"/>
        <v>0</v>
      </c>
      <c r="K36" s="1">
        <f t="shared" si="1"/>
        <v>0</v>
      </c>
      <c r="L36" s="1">
        <f t="shared" si="2"/>
        <v>0</v>
      </c>
      <c r="N36" s="1">
        <f t="shared" si="3"/>
        <v>0</v>
      </c>
    </row>
    <row r="37" spans="1:14" ht="19.5">
      <c r="A37" s="1" t="s">
        <v>40</v>
      </c>
      <c r="B37" s="2" t="s">
        <v>41</v>
      </c>
      <c r="C37" s="1">
        <v>250</v>
      </c>
      <c r="D37" s="1">
        <v>1</v>
      </c>
      <c r="E37" s="1">
        <v>58.49</v>
      </c>
      <c r="F37" s="1">
        <v>58.49</v>
      </c>
      <c r="G37" s="1">
        <f t="shared" si="0"/>
        <v>67.2635</v>
      </c>
      <c r="J37" s="1">
        <v>3</v>
      </c>
      <c r="K37" s="1">
        <f t="shared" si="1"/>
        <v>3</v>
      </c>
      <c r="L37" s="1">
        <f t="shared" si="2"/>
        <v>16.38</v>
      </c>
      <c r="N37" s="1">
        <f t="shared" si="3"/>
        <v>0</v>
      </c>
    </row>
    <row r="38" spans="2:14" ht="19.5">
      <c r="B38" s="2" t="s">
        <v>42</v>
      </c>
      <c r="C38" s="1">
        <v>250</v>
      </c>
      <c r="D38" s="1">
        <v>1</v>
      </c>
      <c r="E38" s="1">
        <v>71.99</v>
      </c>
      <c r="F38" s="1">
        <v>71.99</v>
      </c>
      <c r="G38" s="1">
        <f t="shared" si="0"/>
        <v>82.78849999999998</v>
      </c>
      <c r="J38" s="1">
        <v>3</v>
      </c>
      <c r="K38" s="1">
        <f t="shared" si="1"/>
        <v>3</v>
      </c>
      <c r="L38" s="1">
        <f t="shared" si="2"/>
        <v>16.38</v>
      </c>
      <c r="N38" s="1">
        <f t="shared" si="3"/>
        <v>0</v>
      </c>
    </row>
    <row r="39" spans="2:14" ht="19.5">
      <c r="B39" s="2" t="s">
        <v>43</v>
      </c>
      <c r="C39" s="1">
        <v>10</v>
      </c>
      <c r="D39" s="1">
        <v>1</v>
      </c>
      <c r="E39" s="1">
        <v>107.99</v>
      </c>
      <c r="F39" s="1">
        <v>107.99</v>
      </c>
      <c r="G39" s="1">
        <f t="shared" si="0"/>
        <v>124.18849999999999</v>
      </c>
      <c r="J39" s="1">
        <v>1</v>
      </c>
      <c r="K39" s="1">
        <f t="shared" si="1"/>
        <v>1</v>
      </c>
      <c r="L39" s="1">
        <f t="shared" si="2"/>
        <v>5.46</v>
      </c>
      <c r="N39" s="1">
        <f t="shared" si="3"/>
        <v>0</v>
      </c>
    </row>
    <row r="40" spans="2:14" ht="19.5">
      <c r="B40" s="2" t="s">
        <v>44</v>
      </c>
      <c r="C40" s="1">
        <v>10</v>
      </c>
      <c r="D40" s="1">
        <v>1</v>
      </c>
      <c r="E40" s="1">
        <v>94.5</v>
      </c>
      <c r="F40" s="1">
        <v>94.5</v>
      </c>
      <c r="G40" s="1">
        <f t="shared" si="0"/>
        <v>108.675</v>
      </c>
      <c r="J40" s="1">
        <v>1</v>
      </c>
      <c r="K40" s="1">
        <f t="shared" si="1"/>
        <v>1</v>
      </c>
      <c r="L40" s="1">
        <f t="shared" si="2"/>
        <v>5.46</v>
      </c>
      <c r="N40" s="1">
        <f t="shared" si="3"/>
        <v>0</v>
      </c>
    </row>
    <row r="41" spans="2:14" ht="19.5">
      <c r="B41" s="2" t="s">
        <v>45</v>
      </c>
      <c r="C41" s="1">
        <v>200</v>
      </c>
      <c r="D41" s="1">
        <v>1</v>
      </c>
      <c r="E41" s="1">
        <v>166.49</v>
      </c>
      <c r="F41" s="1">
        <v>166.49</v>
      </c>
      <c r="G41" s="1">
        <f t="shared" si="0"/>
        <v>191.46349999999998</v>
      </c>
      <c r="J41" s="1">
        <v>3</v>
      </c>
      <c r="K41" s="1">
        <f t="shared" si="1"/>
        <v>3</v>
      </c>
      <c r="L41" s="1">
        <f t="shared" si="2"/>
        <v>16.38</v>
      </c>
      <c r="N41" s="1">
        <f t="shared" si="3"/>
        <v>0</v>
      </c>
    </row>
    <row r="42" spans="2:14" ht="19.5">
      <c r="B42" s="2" t="s">
        <v>46</v>
      </c>
      <c r="C42" s="1">
        <v>100</v>
      </c>
      <c r="D42" s="1">
        <v>1</v>
      </c>
      <c r="E42" s="1">
        <v>134.99</v>
      </c>
      <c r="F42" s="1">
        <v>134.99</v>
      </c>
      <c r="G42" s="1">
        <f t="shared" si="0"/>
        <v>155.2385</v>
      </c>
      <c r="J42" s="1">
        <v>2</v>
      </c>
      <c r="K42" s="1">
        <f t="shared" si="1"/>
        <v>2</v>
      </c>
      <c r="L42" s="1">
        <f t="shared" si="2"/>
        <v>10.92</v>
      </c>
      <c r="N42" s="1">
        <f t="shared" si="3"/>
        <v>0</v>
      </c>
    </row>
    <row r="43" spans="2:14" ht="19.5">
      <c r="B43" s="2" t="s">
        <v>47</v>
      </c>
      <c r="C43" s="1">
        <v>85</v>
      </c>
      <c r="D43" s="1">
        <v>0</v>
      </c>
      <c r="F43" s="1">
        <v>0</v>
      </c>
      <c r="G43" s="1">
        <f t="shared" si="0"/>
        <v>0</v>
      </c>
      <c r="J43" s="1">
        <v>2</v>
      </c>
      <c r="K43" s="1">
        <f t="shared" si="1"/>
        <v>0</v>
      </c>
      <c r="L43" s="1">
        <f t="shared" si="2"/>
        <v>0</v>
      </c>
      <c r="N43" s="1">
        <f t="shared" si="3"/>
        <v>0</v>
      </c>
    </row>
    <row r="44" spans="2:14" ht="19.5">
      <c r="B44" s="2" t="s">
        <v>48</v>
      </c>
      <c r="D44" s="1">
        <v>0</v>
      </c>
      <c r="F44" s="1">
        <v>0</v>
      </c>
      <c r="G44" s="1">
        <f t="shared" si="0"/>
        <v>0</v>
      </c>
      <c r="K44" s="1">
        <f t="shared" si="1"/>
        <v>0</v>
      </c>
      <c r="L44" s="1">
        <f t="shared" si="2"/>
        <v>0</v>
      </c>
      <c r="N44" s="1">
        <f t="shared" si="3"/>
        <v>0</v>
      </c>
    </row>
    <row r="45" spans="2:14" ht="19.5">
      <c r="B45" s="2" t="s">
        <v>49</v>
      </c>
      <c r="C45" s="1">
        <v>80</v>
      </c>
      <c r="D45" s="1">
        <v>0</v>
      </c>
      <c r="F45" s="1">
        <v>0</v>
      </c>
      <c r="G45" s="1">
        <f t="shared" si="0"/>
        <v>0</v>
      </c>
      <c r="K45" s="1">
        <f t="shared" si="1"/>
        <v>0</v>
      </c>
      <c r="L45" s="1">
        <f t="shared" si="2"/>
        <v>0</v>
      </c>
      <c r="N45" s="1">
        <f t="shared" si="3"/>
        <v>0</v>
      </c>
    </row>
    <row r="46" spans="2:14" ht="19.5">
      <c r="B46" s="2" t="s">
        <v>50</v>
      </c>
      <c r="C46" s="1">
        <v>80</v>
      </c>
      <c r="D46" s="1">
        <v>0</v>
      </c>
      <c r="F46" s="1">
        <v>0</v>
      </c>
      <c r="G46" s="1">
        <f t="shared" si="0"/>
        <v>0</v>
      </c>
      <c r="K46" s="1">
        <f t="shared" si="1"/>
        <v>0</v>
      </c>
      <c r="L46" s="1">
        <f t="shared" si="2"/>
        <v>0</v>
      </c>
      <c r="N46" s="1">
        <f t="shared" si="3"/>
        <v>0</v>
      </c>
    </row>
    <row r="47" spans="2:14" ht="19.5">
      <c r="B47" s="2" t="s">
        <v>51</v>
      </c>
      <c r="C47" s="1">
        <v>250</v>
      </c>
      <c r="D47" s="1">
        <v>1</v>
      </c>
      <c r="E47" s="1">
        <v>71.99</v>
      </c>
      <c r="F47" s="1">
        <v>71.99</v>
      </c>
      <c r="G47" s="1">
        <f t="shared" si="0"/>
        <v>82.78849999999998</v>
      </c>
      <c r="J47" s="1">
        <v>3</v>
      </c>
      <c r="K47" s="1">
        <f t="shared" si="1"/>
        <v>3</v>
      </c>
      <c r="L47" s="1">
        <f t="shared" si="2"/>
        <v>16.38</v>
      </c>
      <c r="N47" s="1">
        <f t="shared" si="3"/>
        <v>0</v>
      </c>
    </row>
    <row r="48" spans="2:14" ht="19.5">
      <c r="B48" s="2" t="s">
        <v>52</v>
      </c>
      <c r="C48" s="1">
        <v>250</v>
      </c>
      <c r="D48" s="1">
        <v>0</v>
      </c>
      <c r="F48" s="1">
        <v>0</v>
      </c>
      <c r="G48" s="1">
        <f t="shared" si="0"/>
        <v>0</v>
      </c>
      <c r="K48" s="1">
        <f t="shared" si="1"/>
        <v>0</v>
      </c>
      <c r="L48" s="1">
        <f t="shared" si="2"/>
        <v>0</v>
      </c>
      <c r="N48" s="1">
        <f t="shared" si="3"/>
        <v>0</v>
      </c>
    </row>
    <row r="49" spans="2:14" ht="19.5">
      <c r="B49" s="2" t="s">
        <v>53</v>
      </c>
      <c r="C49" s="1">
        <v>10</v>
      </c>
      <c r="D49" s="1">
        <v>0</v>
      </c>
      <c r="F49" s="1">
        <v>0</v>
      </c>
      <c r="G49" s="1">
        <f t="shared" si="0"/>
        <v>0</v>
      </c>
      <c r="K49" s="1">
        <f t="shared" si="1"/>
        <v>0</v>
      </c>
      <c r="L49" s="1">
        <f t="shared" si="2"/>
        <v>0</v>
      </c>
      <c r="N49" s="1">
        <f t="shared" si="3"/>
        <v>0</v>
      </c>
    </row>
    <row r="50" spans="2:14" ht="19.5">
      <c r="B50" s="2" t="s">
        <v>54</v>
      </c>
      <c r="C50" s="1">
        <v>30</v>
      </c>
      <c r="D50" s="1">
        <v>0</v>
      </c>
      <c r="F50" s="1">
        <v>0</v>
      </c>
      <c r="G50" s="1">
        <f t="shared" si="0"/>
        <v>0</v>
      </c>
      <c r="K50" s="1">
        <f t="shared" si="1"/>
        <v>0</v>
      </c>
      <c r="L50" s="1">
        <f t="shared" si="2"/>
        <v>0</v>
      </c>
      <c r="N50" s="1">
        <f t="shared" si="3"/>
        <v>0</v>
      </c>
    </row>
    <row r="51" spans="2:14" ht="19.5">
      <c r="B51" s="2" t="s">
        <v>55</v>
      </c>
      <c r="C51" s="1">
        <v>250</v>
      </c>
      <c r="D51" s="1">
        <v>1</v>
      </c>
      <c r="E51" s="1">
        <v>193.48</v>
      </c>
      <c r="F51" s="1">
        <v>193.48</v>
      </c>
      <c r="G51" s="1">
        <f t="shared" si="0"/>
        <v>222.50199999999998</v>
      </c>
      <c r="H51" s="1">
        <f>SUM(G37:G51)</f>
        <v>1034.908</v>
      </c>
      <c r="I51" s="5">
        <v>1035</v>
      </c>
      <c r="J51" s="1">
        <v>3</v>
      </c>
      <c r="K51" s="1">
        <f t="shared" si="1"/>
        <v>3</v>
      </c>
      <c r="L51" s="1">
        <f t="shared" si="2"/>
        <v>16.38</v>
      </c>
      <c r="M51" s="1">
        <f>SUM(L37:L51)</f>
        <v>103.74</v>
      </c>
      <c r="N51" s="1">
        <f t="shared" si="3"/>
        <v>103.64799999999991</v>
      </c>
    </row>
    <row r="52" spans="6:14" ht="19.5">
      <c r="F52" s="1">
        <v>0</v>
      </c>
      <c r="G52" s="1">
        <f t="shared" si="0"/>
        <v>0</v>
      </c>
      <c r="K52" s="1">
        <f t="shared" si="1"/>
        <v>0</v>
      </c>
      <c r="L52" s="1">
        <f t="shared" si="2"/>
        <v>0</v>
      </c>
      <c r="N52" s="1">
        <f t="shared" si="3"/>
        <v>0</v>
      </c>
    </row>
    <row r="53" spans="1:14" ht="19.5">
      <c r="A53" s="1" t="s">
        <v>56</v>
      </c>
      <c r="B53" s="2" t="s">
        <v>57</v>
      </c>
      <c r="C53" s="1">
        <v>100</v>
      </c>
      <c r="D53" s="1">
        <v>1</v>
      </c>
      <c r="E53" s="1">
        <v>112.49</v>
      </c>
      <c r="F53" s="1">
        <v>112.49</v>
      </c>
      <c r="G53" s="1">
        <f t="shared" si="0"/>
        <v>129.3635</v>
      </c>
      <c r="J53" s="1">
        <v>2</v>
      </c>
      <c r="K53" s="1">
        <f t="shared" si="1"/>
        <v>2</v>
      </c>
      <c r="L53" s="1">
        <f t="shared" si="2"/>
        <v>10.92</v>
      </c>
      <c r="N53" s="1">
        <f t="shared" si="3"/>
        <v>0</v>
      </c>
    </row>
    <row r="54" spans="2:14" ht="19.5">
      <c r="B54" s="2" t="s">
        <v>58</v>
      </c>
      <c r="C54" s="1">
        <v>250</v>
      </c>
      <c r="D54" s="1">
        <v>1</v>
      </c>
      <c r="E54" s="1">
        <v>89.99</v>
      </c>
      <c r="F54" s="1">
        <v>89.99</v>
      </c>
      <c r="G54" s="1">
        <f t="shared" si="0"/>
        <v>103.48849999999999</v>
      </c>
      <c r="J54" s="1">
        <v>3</v>
      </c>
      <c r="K54" s="1">
        <f t="shared" si="1"/>
        <v>3</v>
      </c>
      <c r="L54" s="1">
        <f t="shared" si="2"/>
        <v>16.38</v>
      </c>
      <c r="N54" s="1">
        <f t="shared" si="3"/>
        <v>0</v>
      </c>
    </row>
    <row r="55" spans="2:14" ht="19.5">
      <c r="B55" s="2" t="s">
        <v>59</v>
      </c>
      <c r="C55" s="1">
        <v>250</v>
      </c>
      <c r="D55" s="1">
        <v>1</v>
      </c>
      <c r="E55" s="1">
        <v>58.49</v>
      </c>
      <c r="F55" s="1">
        <v>58.49</v>
      </c>
      <c r="G55" s="1">
        <f t="shared" si="0"/>
        <v>67.2635</v>
      </c>
      <c r="H55" s="1">
        <f>SUM(G53:G55)</f>
        <v>300.1155</v>
      </c>
      <c r="I55" s="5">
        <v>300.15</v>
      </c>
      <c r="J55" s="1">
        <v>3</v>
      </c>
      <c r="K55" s="1">
        <f t="shared" si="1"/>
        <v>3</v>
      </c>
      <c r="L55" s="1">
        <f t="shared" si="2"/>
        <v>16.38</v>
      </c>
      <c r="M55" s="1">
        <f>SUM(L53:L55)</f>
        <v>43.67999999999999</v>
      </c>
      <c r="N55" s="1">
        <f t="shared" si="3"/>
        <v>43.64550000000003</v>
      </c>
    </row>
    <row r="56" spans="6:14" ht="19.5">
      <c r="F56" s="1">
        <v>0</v>
      </c>
      <c r="G56" s="1">
        <f t="shared" si="0"/>
        <v>0</v>
      </c>
      <c r="K56" s="1">
        <f t="shared" si="1"/>
        <v>0</v>
      </c>
      <c r="L56" s="1">
        <f t="shared" si="2"/>
        <v>0</v>
      </c>
      <c r="N56" s="1">
        <f t="shared" si="3"/>
        <v>0</v>
      </c>
    </row>
    <row r="57" spans="1:14" ht="19.5">
      <c r="A57" s="1" t="s">
        <v>60</v>
      </c>
      <c r="B57" s="2" t="s">
        <v>61</v>
      </c>
      <c r="C57" s="1">
        <v>5</v>
      </c>
      <c r="D57" s="1">
        <v>1</v>
      </c>
      <c r="E57" s="1">
        <v>63</v>
      </c>
      <c r="F57" s="1">
        <v>63</v>
      </c>
      <c r="G57" s="1">
        <f t="shared" si="0"/>
        <v>72.44999999999999</v>
      </c>
      <c r="J57" s="1">
        <v>1</v>
      </c>
      <c r="K57" s="1">
        <f t="shared" si="1"/>
        <v>1</v>
      </c>
      <c r="L57" s="1">
        <f t="shared" si="2"/>
        <v>5.46</v>
      </c>
      <c r="N57" s="1">
        <f t="shared" si="3"/>
        <v>0</v>
      </c>
    </row>
    <row r="58" spans="2:14" ht="19.5">
      <c r="B58" s="2" t="s">
        <v>62</v>
      </c>
      <c r="C58" s="1">
        <v>10</v>
      </c>
      <c r="D58" s="1">
        <v>1</v>
      </c>
      <c r="E58" s="1">
        <v>76.5</v>
      </c>
      <c r="F58" s="1">
        <v>76.5</v>
      </c>
      <c r="G58" s="1">
        <f t="shared" si="0"/>
        <v>87.975</v>
      </c>
      <c r="J58" s="1">
        <v>1</v>
      </c>
      <c r="K58" s="1">
        <f t="shared" si="1"/>
        <v>1</v>
      </c>
      <c r="L58" s="1">
        <f t="shared" si="2"/>
        <v>5.46</v>
      </c>
      <c r="N58" s="1">
        <f t="shared" si="3"/>
        <v>0</v>
      </c>
    </row>
    <row r="59" spans="2:14" ht="19.5">
      <c r="B59" s="2" t="s">
        <v>63</v>
      </c>
      <c r="C59" s="1">
        <v>10</v>
      </c>
      <c r="D59" s="1">
        <v>0</v>
      </c>
      <c r="F59" s="1">
        <v>0</v>
      </c>
      <c r="G59" s="1">
        <f t="shared" si="0"/>
        <v>0</v>
      </c>
      <c r="K59" s="1">
        <f t="shared" si="1"/>
        <v>0</v>
      </c>
      <c r="L59" s="1">
        <f t="shared" si="2"/>
        <v>0</v>
      </c>
      <c r="N59" s="1">
        <f t="shared" si="3"/>
        <v>0</v>
      </c>
    </row>
    <row r="60" spans="2:14" ht="19.5">
      <c r="B60" s="2" t="s">
        <v>64</v>
      </c>
      <c r="C60" s="1">
        <v>0.5</v>
      </c>
      <c r="D60" s="1">
        <v>0</v>
      </c>
      <c r="F60" s="1">
        <v>0</v>
      </c>
      <c r="G60" s="1">
        <f t="shared" si="0"/>
        <v>0</v>
      </c>
      <c r="K60" s="1">
        <f t="shared" si="1"/>
        <v>0</v>
      </c>
      <c r="L60" s="1">
        <f t="shared" si="2"/>
        <v>0</v>
      </c>
      <c r="N60" s="1">
        <f t="shared" si="3"/>
        <v>0</v>
      </c>
    </row>
    <row r="61" spans="2:14" ht="19.5">
      <c r="B61" s="2" t="s">
        <v>65</v>
      </c>
      <c r="D61" s="1">
        <v>0</v>
      </c>
      <c r="F61" s="1">
        <v>0</v>
      </c>
      <c r="G61" s="1">
        <f t="shared" si="0"/>
        <v>0</v>
      </c>
      <c r="K61" s="1">
        <f t="shared" si="1"/>
        <v>0</v>
      </c>
      <c r="L61" s="1">
        <f t="shared" si="2"/>
        <v>0</v>
      </c>
      <c r="N61" s="1">
        <f t="shared" si="3"/>
        <v>0</v>
      </c>
    </row>
    <row r="62" spans="2:14" ht="19.5">
      <c r="B62" s="2" t="s">
        <v>66</v>
      </c>
      <c r="C62" s="1">
        <v>250</v>
      </c>
      <c r="D62" s="1">
        <v>1</v>
      </c>
      <c r="E62" s="1">
        <v>89.99</v>
      </c>
      <c r="F62" s="1">
        <v>89.99</v>
      </c>
      <c r="G62" s="1">
        <f t="shared" si="0"/>
        <v>103.48849999999999</v>
      </c>
      <c r="J62" s="1">
        <v>3</v>
      </c>
      <c r="K62" s="1">
        <f t="shared" si="1"/>
        <v>3</v>
      </c>
      <c r="L62" s="1">
        <f t="shared" si="2"/>
        <v>16.38</v>
      </c>
      <c r="N62" s="1">
        <f t="shared" si="3"/>
        <v>0</v>
      </c>
    </row>
    <row r="63" spans="2:14" ht="19.5">
      <c r="B63" s="2" t="s">
        <v>67</v>
      </c>
      <c r="C63" s="1">
        <v>30</v>
      </c>
      <c r="D63" s="1">
        <v>1</v>
      </c>
      <c r="E63" s="1">
        <v>76.82</v>
      </c>
      <c r="F63" s="1">
        <v>76.82</v>
      </c>
      <c r="G63" s="1">
        <f t="shared" si="0"/>
        <v>88.34299999999999</v>
      </c>
      <c r="J63" s="1">
        <v>1</v>
      </c>
      <c r="K63" s="1">
        <f t="shared" si="1"/>
        <v>1</v>
      </c>
      <c r="L63" s="1">
        <f t="shared" si="2"/>
        <v>5.46</v>
      </c>
      <c r="N63" s="1">
        <f t="shared" si="3"/>
        <v>0</v>
      </c>
    </row>
    <row r="64" spans="2:14" ht="19.5">
      <c r="B64" s="2" t="s">
        <v>68</v>
      </c>
      <c r="C64" s="1">
        <v>340</v>
      </c>
      <c r="D64" s="1">
        <v>1</v>
      </c>
      <c r="E64" s="1">
        <v>103.49</v>
      </c>
      <c r="F64" s="1">
        <v>103.49</v>
      </c>
      <c r="G64" s="1">
        <f t="shared" si="0"/>
        <v>119.01349999999998</v>
      </c>
      <c r="H64" s="1">
        <f>SUM(G57:G64)</f>
        <v>471.2699999999999</v>
      </c>
      <c r="I64" s="5">
        <v>472</v>
      </c>
      <c r="J64" s="1">
        <v>3</v>
      </c>
      <c r="K64" s="1">
        <f t="shared" si="1"/>
        <v>3</v>
      </c>
      <c r="L64" s="1">
        <f t="shared" si="2"/>
        <v>16.38</v>
      </c>
      <c r="M64" s="1">
        <f>SUM(L57:L64)</f>
        <v>49.14</v>
      </c>
      <c r="N64" s="1">
        <f t="shared" si="3"/>
        <v>48.40999999999997</v>
      </c>
    </row>
    <row r="65" spans="6:14" ht="19.5">
      <c r="F65" s="1">
        <v>0</v>
      </c>
      <c r="G65" s="1">
        <f t="shared" si="0"/>
        <v>0</v>
      </c>
      <c r="K65" s="1">
        <f t="shared" si="1"/>
        <v>0</v>
      </c>
      <c r="L65" s="1">
        <f t="shared" si="2"/>
        <v>0</v>
      </c>
      <c r="N65" s="1">
        <f t="shared" si="3"/>
        <v>0</v>
      </c>
    </row>
    <row r="66" spans="1:14" ht="19.5">
      <c r="A66" s="1" t="s">
        <v>69</v>
      </c>
      <c r="B66" s="2" t="s">
        <v>70</v>
      </c>
      <c r="C66" s="1">
        <v>250</v>
      </c>
      <c r="D66" s="1">
        <v>0</v>
      </c>
      <c r="F66" s="1">
        <v>0</v>
      </c>
      <c r="G66" s="1">
        <f aca="true" t="shared" si="4" ref="G66:G127">(F66)*(1+15%)</f>
        <v>0</v>
      </c>
      <c r="K66" s="1">
        <f t="shared" si="1"/>
        <v>0</v>
      </c>
      <c r="L66" s="1">
        <f t="shared" si="2"/>
        <v>0</v>
      </c>
      <c r="N66" s="1">
        <f t="shared" si="3"/>
        <v>0</v>
      </c>
    </row>
    <row r="67" spans="2:14" ht="19.5">
      <c r="B67" s="2" t="s">
        <v>42</v>
      </c>
      <c r="C67" s="1">
        <v>250</v>
      </c>
      <c r="D67" s="1">
        <v>1</v>
      </c>
      <c r="E67" s="1">
        <v>71.99</v>
      </c>
      <c r="F67" s="1">
        <v>71.99</v>
      </c>
      <c r="G67" s="1">
        <f t="shared" si="4"/>
        <v>82.78849999999998</v>
      </c>
      <c r="J67" s="1">
        <v>3</v>
      </c>
      <c r="K67" s="1">
        <f aca="true" t="shared" si="5" ref="K67:K130">D67*J67</f>
        <v>3</v>
      </c>
      <c r="L67" s="1">
        <f aca="true" t="shared" si="6" ref="L67:L130">5.46*K67</f>
        <v>16.38</v>
      </c>
      <c r="N67" s="1">
        <f t="shared" si="3"/>
        <v>0</v>
      </c>
    </row>
    <row r="68" spans="2:14" ht="19.5">
      <c r="B68" s="2" t="s">
        <v>71</v>
      </c>
      <c r="D68" s="1">
        <v>0</v>
      </c>
      <c r="F68" s="1">
        <v>0</v>
      </c>
      <c r="G68" s="1">
        <f t="shared" si="4"/>
        <v>0</v>
      </c>
      <c r="K68" s="1">
        <f t="shared" si="5"/>
        <v>0</v>
      </c>
      <c r="L68" s="1">
        <f t="shared" si="6"/>
        <v>0</v>
      </c>
      <c r="N68" s="1">
        <f t="shared" si="3"/>
        <v>0</v>
      </c>
    </row>
    <row r="69" spans="2:14" ht="19.5">
      <c r="B69" s="2" t="s">
        <v>72</v>
      </c>
      <c r="D69" s="1">
        <v>0</v>
      </c>
      <c r="F69" s="1">
        <v>0</v>
      </c>
      <c r="G69" s="1">
        <f t="shared" si="4"/>
        <v>0</v>
      </c>
      <c r="K69" s="1">
        <f t="shared" si="5"/>
        <v>0</v>
      </c>
      <c r="L69" s="1">
        <f t="shared" si="6"/>
        <v>0</v>
      </c>
      <c r="N69" s="1">
        <f t="shared" si="3"/>
        <v>0</v>
      </c>
    </row>
    <row r="70" spans="2:14" ht="19.5">
      <c r="B70" s="2" t="s">
        <v>73</v>
      </c>
      <c r="C70" s="1">
        <v>5</v>
      </c>
      <c r="D70" s="1">
        <v>1</v>
      </c>
      <c r="E70" s="1">
        <v>49.5</v>
      </c>
      <c r="F70" s="1">
        <v>49.5</v>
      </c>
      <c r="G70" s="1">
        <f t="shared" si="4"/>
        <v>56.925</v>
      </c>
      <c r="J70" s="1">
        <v>1</v>
      </c>
      <c r="K70" s="1">
        <f t="shared" si="5"/>
        <v>1</v>
      </c>
      <c r="L70" s="1">
        <f t="shared" si="6"/>
        <v>5.46</v>
      </c>
      <c r="N70" s="1">
        <f t="shared" si="3"/>
        <v>0</v>
      </c>
    </row>
    <row r="71" spans="2:14" ht="19.5">
      <c r="B71" s="2" t="s">
        <v>74</v>
      </c>
      <c r="D71" s="1">
        <v>0</v>
      </c>
      <c r="F71" s="1">
        <v>0</v>
      </c>
      <c r="G71" s="1">
        <f t="shared" si="4"/>
        <v>0</v>
      </c>
      <c r="K71" s="1">
        <f t="shared" si="5"/>
        <v>0</v>
      </c>
      <c r="L71" s="1">
        <f t="shared" si="6"/>
        <v>0</v>
      </c>
      <c r="N71" s="1">
        <f t="shared" si="3"/>
        <v>0</v>
      </c>
    </row>
    <row r="72" spans="2:14" ht="19.5">
      <c r="B72" s="2" t="s">
        <v>75</v>
      </c>
      <c r="D72" s="1">
        <v>0</v>
      </c>
      <c r="F72" s="1">
        <v>0</v>
      </c>
      <c r="G72" s="1">
        <f t="shared" si="4"/>
        <v>0</v>
      </c>
      <c r="K72" s="1">
        <f t="shared" si="5"/>
        <v>0</v>
      </c>
      <c r="L72" s="1">
        <f t="shared" si="6"/>
        <v>0</v>
      </c>
      <c r="N72" s="1">
        <f t="shared" si="3"/>
        <v>0</v>
      </c>
    </row>
    <row r="73" spans="2:14" ht="19.5">
      <c r="B73" s="2" t="s">
        <v>76</v>
      </c>
      <c r="C73" s="1">
        <v>5</v>
      </c>
      <c r="D73" s="1">
        <v>1</v>
      </c>
      <c r="E73" s="1">
        <v>0</v>
      </c>
      <c r="F73" s="1">
        <v>0</v>
      </c>
      <c r="G73" s="1">
        <f t="shared" si="4"/>
        <v>0</v>
      </c>
      <c r="J73" s="1">
        <v>1</v>
      </c>
      <c r="K73" s="1">
        <f t="shared" si="5"/>
        <v>1</v>
      </c>
      <c r="L73" s="1">
        <f t="shared" si="6"/>
        <v>5.46</v>
      </c>
      <c r="N73" s="1">
        <f aca="true" t="shared" si="7" ref="N73:N136">H73+M73-I73</f>
        <v>0</v>
      </c>
    </row>
    <row r="74" spans="2:14" ht="19.5">
      <c r="B74" s="2" t="s">
        <v>77</v>
      </c>
      <c r="C74" s="1">
        <v>5</v>
      </c>
      <c r="D74" s="1">
        <v>1</v>
      </c>
      <c r="E74" s="1">
        <v>76.5</v>
      </c>
      <c r="F74" s="1">
        <v>76.5</v>
      </c>
      <c r="G74" s="1">
        <f t="shared" si="4"/>
        <v>87.975</v>
      </c>
      <c r="J74" s="1">
        <v>1</v>
      </c>
      <c r="K74" s="1">
        <f t="shared" si="5"/>
        <v>1</v>
      </c>
      <c r="L74" s="1">
        <f t="shared" si="6"/>
        <v>5.46</v>
      </c>
      <c r="N74" s="1">
        <f t="shared" si="7"/>
        <v>0</v>
      </c>
    </row>
    <row r="75" spans="2:14" ht="19.5">
      <c r="B75" s="2" t="s">
        <v>78</v>
      </c>
      <c r="C75" s="1">
        <v>50</v>
      </c>
      <c r="D75" s="1">
        <v>0</v>
      </c>
      <c r="F75" s="1">
        <v>0</v>
      </c>
      <c r="G75" s="1">
        <f t="shared" si="4"/>
        <v>0</v>
      </c>
      <c r="K75" s="1">
        <f t="shared" si="5"/>
        <v>0</v>
      </c>
      <c r="L75" s="1">
        <f t="shared" si="6"/>
        <v>0</v>
      </c>
      <c r="N75" s="1">
        <f t="shared" si="7"/>
        <v>0</v>
      </c>
    </row>
    <row r="76" spans="2:14" ht="19.5">
      <c r="B76" s="2" t="s">
        <v>79</v>
      </c>
      <c r="C76" s="1">
        <v>250</v>
      </c>
      <c r="D76" s="1">
        <v>1</v>
      </c>
      <c r="E76" s="1">
        <v>58.49</v>
      </c>
      <c r="F76" s="1">
        <v>58.49</v>
      </c>
      <c r="G76" s="1">
        <f t="shared" si="4"/>
        <v>67.2635</v>
      </c>
      <c r="J76" s="1">
        <v>3</v>
      </c>
      <c r="K76" s="1">
        <f t="shared" si="5"/>
        <v>3</v>
      </c>
      <c r="L76" s="1">
        <f t="shared" si="6"/>
        <v>16.38</v>
      </c>
      <c r="N76" s="1">
        <f t="shared" si="7"/>
        <v>0</v>
      </c>
    </row>
    <row r="77" spans="2:14" ht="19.5">
      <c r="B77" s="2" t="s">
        <v>80</v>
      </c>
      <c r="C77" s="1">
        <v>100</v>
      </c>
      <c r="D77" s="1">
        <v>0</v>
      </c>
      <c r="F77" s="1">
        <v>0</v>
      </c>
      <c r="G77" s="1">
        <f t="shared" si="4"/>
        <v>0</v>
      </c>
      <c r="K77" s="1">
        <f t="shared" si="5"/>
        <v>0</v>
      </c>
      <c r="L77" s="1">
        <f t="shared" si="6"/>
        <v>0</v>
      </c>
      <c r="N77" s="1">
        <f t="shared" si="7"/>
        <v>0</v>
      </c>
    </row>
    <row r="78" spans="2:14" ht="19.5">
      <c r="B78" s="2" t="s">
        <v>81</v>
      </c>
      <c r="C78" s="1">
        <v>250</v>
      </c>
      <c r="D78" s="1">
        <v>0</v>
      </c>
      <c r="F78" s="1">
        <v>0</v>
      </c>
      <c r="G78" s="1">
        <f t="shared" si="4"/>
        <v>0</v>
      </c>
      <c r="H78" s="1">
        <f>SUM(G66:G78)</f>
        <v>294.952</v>
      </c>
      <c r="I78" s="5">
        <v>294.95</v>
      </c>
      <c r="K78" s="1">
        <f t="shared" si="5"/>
        <v>0</v>
      </c>
      <c r="L78" s="1">
        <f t="shared" si="6"/>
        <v>0</v>
      </c>
      <c r="M78" s="1">
        <f>SUM(L66:L78)</f>
        <v>49.14</v>
      </c>
      <c r="N78" s="1">
        <f t="shared" si="7"/>
        <v>49.141999999999996</v>
      </c>
    </row>
    <row r="79" spans="6:14" ht="19.5">
      <c r="F79" s="1">
        <v>0</v>
      </c>
      <c r="G79" s="1">
        <f t="shared" si="4"/>
        <v>0</v>
      </c>
      <c r="K79" s="1">
        <f t="shared" si="5"/>
        <v>0</v>
      </c>
      <c r="L79" s="1">
        <f t="shared" si="6"/>
        <v>0</v>
      </c>
      <c r="N79" s="1">
        <f t="shared" si="7"/>
        <v>0</v>
      </c>
    </row>
    <row r="80" spans="1:14" ht="19.5">
      <c r="A80" s="1" t="s">
        <v>82</v>
      </c>
      <c r="B80" s="2" t="s">
        <v>83</v>
      </c>
      <c r="C80" s="1">
        <v>5</v>
      </c>
      <c r="D80" s="1">
        <v>1</v>
      </c>
      <c r="E80" s="1">
        <v>63</v>
      </c>
      <c r="F80" s="1">
        <v>63</v>
      </c>
      <c r="G80" s="1">
        <f t="shared" si="4"/>
        <v>72.44999999999999</v>
      </c>
      <c r="J80" s="1">
        <v>1</v>
      </c>
      <c r="K80" s="1">
        <f t="shared" si="5"/>
        <v>1</v>
      </c>
      <c r="L80" s="1">
        <f t="shared" si="6"/>
        <v>5.46</v>
      </c>
      <c r="N80" s="1">
        <f t="shared" si="7"/>
        <v>0</v>
      </c>
    </row>
    <row r="81" spans="2:14" ht="19.5">
      <c r="B81" s="2" t="s">
        <v>84</v>
      </c>
      <c r="C81" s="1">
        <v>5</v>
      </c>
      <c r="D81" s="1">
        <v>1</v>
      </c>
      <c r="E81" s="1">
        <v>45</v>
      </c>
      <c r="F81" s="1">
        <v>45</v>
      </c>
      <c r="G81" s="1">
        <f t="shared" si="4"/>
        <v>51.74999999999999</v>
      </c>
      <c r="J81" s="1">
        <v>1</v>
      </c>
      <c r="K81" s="1">
        <f t="shared" si="5"/>
        <v>1</v>
      </c>
      <c r="L81" s="1">
        <f t="shared" si="6"/>
        <v>5.46</v>
      </c>
      <c r="N81" s="1">
        <f t="shared" si="7"/>
        <v>0</v>
      </c>
    </row>
    <row r="82" spans="2:14" ht="19.5">
      <c r="B82" s="2" t="s">
        <v>85</v>
      </c>
      <c r="C82" s="1">
        <v>0.5</v>
      </c>
      <c r="D82" s="1">
        <v>0</v>
      </c>
      <c r="F82" s="1">
        <v>0</v>
      </c>
      <c r="G82" s="1">
        <f t="shared" si="4"/>
        <v>0</v>
      </c>
      <c r="K82" s="1">
        <f t="shared" si="5"/>
        <v>0</v>
      </c>
      <c r="L82" s="1">
        <f t="shared" si="6"/>
        <v>0</v>
      </c>
      <c r="N82" s="1">
        <f t="shared" si="7"/>
        <v>0</v>
      </c>
    </row>
    <row r="83" spans="2:14" ht="19.5">
      <c r="B83" s="2" t="s">
        <v>86</v>
      </c>
      <c r="C83" s="1">
        <v>0.5</v>
      </c>
      <c r="D83" s="1">
        <v>0</v>
      </c>
      <c r="F83" s="1">
        <v>0</v>
      </c>
      <c r="G83" s="1">
        <f t="shared" si="4"/>
        <v>0</v>
      </c>
      <c r="K83" s="1">
        <f t="shared" si="5"/>
        <v>0</v>
      </c>
      <c r="L83" s="1">
        <f t="shared" si="6"/>
        <v>0</v>
      </c>
      <c r="N83" s="1">
        <f t="shared" si="7"/>
        <v>0</v>
      </c>
    </row>
    <row r="84" spans="2:14" ht="19.5">
      <c r="B84" s="2" t="s">
        <v>87</v>
      </c>
      <c r="C84" s="1">
        <v>5</v>
      </c>
      <c r="D84" s="1">
        <v>1</v>
      </c>
      <c r="E84" s="1">
        <v>49.5</v>
      </c>
      <c r="F84" s="1">
        <v>49.5</v>
      </c>
      <c r="G84" s="1">
        <f t="shared" si="4"/>
        <v>56.925</v>
      </c>
      <c r="J84" s="1">
        <v>1</v>
      </c>
      <c r="K84" s="1">
        <f t="shared" si="5"/>
        <v>1</v>
      </c>
      <c r="L84" s="1">
        <f t="shared" si="6"/>
        <v>5.46</v>
      </c>
      <c r="N84" s="1">
        <f t="shared" si="7"/>
        <v>0</v>
      </c>
    </row>
    <row r="85" spans="2:14" ht="19.5">
      <c r="B85" s="2" t="s">
        <v>88</v>
      </c>
      <c r="C85" s="1">
        <v>100</v>
      </c>
      <c r="D85" s="1">
        <v>1</v>
      </c>
      <c r="E85" s="1">
        <v>58.49</v>
      </c>
      <c r="F85" s="1">
        <v>58.49</v>
      </c>
      <c r="G85" s="1">
        <f t="shared" si="4"/>
        <v>67.2635</v>
      </c>
      <c r="J85" s="1">
        <v>2</v>
      </c>
      <c r="K85" s="1">
        <f t="shared" si="5"/>
        <v>2</v>
      </c>
      <c r="L85" s="1">
        <f t="shared" si="6"/>
        <v>10.92</v>
      </c>
      <c r="N85" s="1">
        <f t="shared" si="7"/>
        <v>0</v>
      </c>
    </row>
    <row r="86" spans="2:14" ht="19.5">
      <c r="B86" s="2" t="s">
        <v>362</v>
      </c>
      <c r="C86" s="1">
        <v>5</v>
      </c>
      <c r="D86" s="1">
        <v>1</v>
      </c>
      <c r="E86" s="1">
        <v>63</v>
      </c>
      <c r="F86" s="1">
        <v>63</v>
      </c>
      <c r="G86" s="1">
        <f t="shared" si="4"/>
        <v>72.44999999999999</v>
      </c>
      <c r="J86" s="1">
        <v>1</v>
      </c>
      <c r="K86" s="1">
        <f t="shared" si="5"/>
        <v>1</v>
      </c>
      <c r="L86" s="1">
        <f t="shared" si="6"/>
        <v>5.46</v>
      </c>
      <c r="N86" s="1">
        <f t="shared" si="7"/>
        <v>0</v>
      </c>
    </row>
    <row r="87" spans="2:14" ht="19.5">
      <c r="B87" s="2" t="s">
        <v>90</v>
      </c>
      <c r="C87" s="1">
        <v>100</v>
      </c>
      <c r="D87" s="1">
        <v>0</v>
      </c>
      <c r="F87" s="1">
        <v>0</v>
      </c>
      <c r="G87" s="1">
        <f t="shared" si="4"/>
        <v>0</v>
      </c>
      <c r="K87" s="1">
        <f t="shared" si="5"/>
        <v>0</v>
      </c>
      <c r="L87" s="1">
        <f t="shared" si="6"/>
        <v>0</v>
      </c>
      <c r="N87" s="1">
        <f t="shared" si="7"/>
        <v>0</v>
      </c>
    </row>
    <row r="88" spans="2:14" ht="19.5">
      <c r="B88" s="2" t="s">
        <v>91</v>
      </c>
      <c r="C88" s="1">
        <v>100</v>
      </c>
      <c r="D88" s="1">
        <v>0</v>
      </c>
      <c r="F88" s="1">
        <v>0</v>
      </c>
      <c r="G88" s="1">
        <f t="shared" si="4"/>
        <v>0</v>
      </c>
      <c r="K88" s="1">
        <f t="shared" si="5"/>
        <v>0</v>
      </c>
      <c r="L88" s="1">
        <f t="shared" si="6"/>
        <v>0</v>
      </c>
      <c r="N88" s="1">
        <f t="shared" si="7"/>
        <v>0</v>
      </c>
    </row>
    <row r="89" spans="2:14" ht="19.5">
      <c r="B89" s="2" t="s">
        <v>92</v>
      </c>
      <c r="C89" s="1">
        <v>100</v>
      </c>
      <c r="D89" s="1">
        <v>0</v>
      </c>
      <c r="F89" s="1">
        <v>0</v>
      </c>
      <c r="G89" s="1">
        <f t="shared" si="4"/>
        <v>0</v>
      </c>
      <c r="K89" s="1">
        <f t="shared" si="5"/>
        <v>0</v>
      </c>
      <c r="L89" s="1">
        <f t="shared" si="6"/>
        <v>0</v>
      </c>
      <c r="N89" s="1">
        <f t="shared" si="7"/>
        <v>0</v>
      </c>
    </row>
    <row r="90" spans="2:14" ht="19.5">
      <c r="B90" s="2" t="s">
        <v>93</v>
      </c>
      <c r="C90" s="1">
        <v>100</v>
      </c>
      <c r="D90" s="1">
        <v>1</v>
      </c>
      <c r="E90" s="1">
        <v>40.49</v>
      </c>
      <c r="F90" s="1">
        <v>40.49</v>
      </c>
      <c r="G90" s="1">
        <f t="shared" si="4"/>
        <v>46.5635</v>
      </c>
      <c r="J90" s="1">
        <v>2</v>
      </c>
      <c r="K90" s="1">
        <f t="shared" si="5"/>
        <v>2</v>
      </c>
      <c r="L90" s="1">
        <f t="shared" si="6"/>
        <v>10.92</v>
      </c>
      <c r="N90" s="1">
        <f t="shared" si="7"/>
        <v>0</v>
      </c>
    </row>
    <row r="91" spans="2:14" ht="19.5">
      <c r="B91" s="2" t="s">
        <v>94</v>
      </c>
      <c r="C91" s="1">
        <v>600</v>
      </c>
      <c r="D91" s="1">
        <v>1</v>
      </c>
      <c r="E91" s="1">
        <v>53.99</v>
      </c>
      <c r="F91" s="1">
        <v>53.99</v>
      </c>
      <c r="G91" s="1">
        <f t="shared" si="4"/>
        <v>62.088499999999996</v>
      </c>
      <c r="H91" s="1">
        <f>SUM(G80:G91)</f>
        <v>429.49049999999994</v>
      </c>
      <c r="I91" s="5">
        <v>358</v>
      </c>
      <c r="J91" s="1">
        <v>5</v>
      </c>
      <c r="K91" s="1">
        <f t="shared" si="5"/>
        <v>5</v>
      </c>
      <c r="L91" s="1">
        <f t="shared" si="6"/>
        <v>27.3</v>
      </c>
      <c r="M91" s="1">
        <f>SUM(L80:L91)</f>
        <v>70.98</v>
      </c>
      <c r="N91" s="1">
        <f t="shared" si="7"/>
        <v>142.47049999999996</v>
      </c>
    </row>
    <row r="92" spans="6:14" ht="19.5">
      <c r="F92" s="1">
        <v>0</v>
      </c>
      <c r="G92" s="1">
        <f t="shared" si="4"/>
        <v>0</v>
      </c>
      <c r="K92" s="1">
        <f t="shared" si="5"/>
        <v>0</v>
      </c>
      <c r="L92" s="1">
        <f t="shared" si="6"/>
        <v>0</v>
      </c>
      <c r="N92" s="1">
        <f t="shared" si="7"/>
        <v>0</v>
      </c>
    </row>
    <row r="93" spans="1:14" ht="19.5">
      <c r="A93" s="1" t="s">
        <v>95</v>
      </c>
      <c r="B93" s="2" t="s">
        <v>96</v>
      </c>
      <c r="C93" s="1">
        <v>100</v>
      </c>
      <c r="D93" s="1">
        <v>1</v>
      </c>
      <c r="E93" s="1">
        <v>40.49</v>
      </c>
      <c r="F93" s="1">
        <v>40.49</v>
      </c>
      <c r="G93" s="1">
        <f t="shared" si="4"/>
        <v>46.5635</v>
      </c>
      <c r="J93" s="1">
        <v>2</v>
      </c>
      <c r="K93" s="1">
        <f t="shared" si="5"/>
        <v>2</v>
      </c>
      <c r="L93" s="1">
        <f t="shared" si="6"/>
        <v>10.92</v>
      </c>
      <c r="N93" s="1">
        <f t="shared" si="7"/>
        <v>0</v>
      </c>
    </row>
    <row r="94" spans="2:14" ht="19.5">
      <c r="B94" s="2" t="s">
        <v>97</v>
      </c>
      <c r="C94" s="1">
        <v>250</v>
      </c>
      <c r="D94" s="1">
        <v>0</v>
      </c>
      <c r="F94" s="1">
        <v>0</v>
      </c>
      <c r="G94" s="1">
        <f t="shared" si="4"/>
        <v>0</v>
      </c>
      <c r="J94" s="1">
        <v>3</v>
      </c>
      <c r="K94" s="1">
        <f t="shared" si="5"/>
        <v>0</v>
      </c>
      <c r="L94" s="1">
        <f t="shared" si="6"/>
        <v>0</v>
      </c>
      <c r="N94" s="1">
        <f t="shared" si="7"/>
        <v>0</v>
      </c>
    </row>
    <row r="95" spans="2:14" ht="19.5">
      <c r="B95" s="2" t="s">
        <v>98</v>
      </c>
      <c r="D95" s="1">
        <v>1</v>
      </c>
      <c r="E95" s="1">
        <v>80.99</v>
      </c>
      <c r="F95" s="1">
        <v>80.99</v>
      </c>
      <c r="G95" s="1">
        <f t="shared" si="4"/>
        <v>93.1385</v>
      </c>
      <c r="J95" s="1">
        <v>1</v>
      </c>
      <c r="K95" s="1">
        <f t="shared" si="5"/>
        <v>1</v>
      </c>
      <c r="L95" s="1">
        <f t="shared" si="6"/>
        <v>5.46</v>
      </c>
      <c r="N95" s="1">
        <f t="shared" si="7"/>
        <v>0</v>
      </c>
    </row>
    <row r="96" spans="2:14" ht="19.5">
      <c r="B96" s="2" t="s">
        <v>99</v>
      </c>
      <c r="D96" s="1">
        <v>1</v>
      </c>
      <c r="E96" s="1">
        <v>80.99</v>
      </c>
      <c r="F96" s="1">
        <v>80.99</v>
      </c>
      <c r="G96" s="1">
        <f t="shared" si="4"/>
        <v>93.1385</v>
      </c>
      <c r="J96" s="1">
        <v>1</v>
      </c>
      <c r="K96" s="1">
        <f t="shared" si="5"/>
        <v>1</v>
      </c>
      <c r="L96" s="1">
        <f t="shared" si="6"/>
        <v>5.46</v>
      </c>
      <c r="N96" s="1">
        <f t="shared" si="7"/>
        <v>0</v>
      </c>
    </row>
    <row r="97" spans="2:14" ht="19.5">
      <c r="B97" s="2" t="s">
        <v>100</v>
      </c>
      <c r="C97" s="1">
        <v>600</v>
      </c>
      <c r="D97" s="1">
        <v>1</v>
      </c>
      <c r="E97" s="1">
        <v>53.99</v>
      </c>
      <c r="F97" s="1">
        <v>53.99</v>
      </c>
      <c r="G97" s="1">
        <f t="shared" si="4"/>
        <v>62.088499999999996</v>
      </c>
      <c r="J97" s="1">
        <v>5</v>
      </c>
      <c r="K97" s="1">
        <f t="shared" si="5"/>
        <v>5</v>
      </c>
      <c r="L97" s="1">
        <f t="shared" si="6"/>
        <v>27.3</v>
      </c>
      <c r="N97" s="1">
        <f t="shared" si="7"/>
        <v>0</v>
      </c>
    </row>
    <row r="98" spans="2:14" ht="19.5">
      <c r="B98" s="2" t="s">
        <v>101</v>
      </c>
      <c r="C98" s="1">
        <v>600</v>
      </c>
      <c r="D98" s="1">
        <v>1</v>
      </c>
      <c r="E98" s="1">
        <v>53.99</v>
      </c>
      <c r="F98" s="1">
        <v>53.99</v>
      </c>
      <c r="G98" s="1">
        <f t="shared" si="4"/>
        <v>62.088499999999996</v>
      </c>
      <c r="J98" s="1">
        <v>5</v>
      </c>
      <c r="K98" s="1">
        <f t="shared" si="5"/>
        <v>5</v>
      </c>
      <c r="L98" s="1">
        <f t="shared" si="6"/>
        <v>27.3</v>
      </c>
      <c r="N98" s="1">
        <f t="shared" si="7"/>
        <v>0</v>
      </c>
    </row>
    <row r="99" spans="2:14" ht="19.5">
      <c r="B99" s="2" t="s">
        <v>102</v>
      </c>
      <c r="C99" s="1">
        <v>600</v>
      </c>
      <c r="D99" s="1">
        <v>1</v>
      </c>
      <c r="E99" s="1">
        <v>53.99</v>
      </c>
      <c r="F99" s="1">
        <v>53.99</v>
      </c>
      <c r="G99" s="1">
        <f t="shared" si="4"/>
        <v>62.088499999999996</v>
      </c>
      <c r="H99" s="1">
        <f>SUM(G93:G99)</f>
        <v>419.106</v>
      </c>
      <c r="I99" s="5">
        <v>420</v>
      </c>
      <c r="J99" s="1">
        <v>5</v>
      </c>
      <c r="K99" s="1">
        <f t="shared" si="5"/>
        <v>5</v>
      </c>
      <c r="L99" s="1">
        <f t="shared" si="6"/>
        <v>27.3</v>
      </c>
      <c r="M99" s="1">
        <f>SUM(L93:L99)</f>
        <v>103.74</v>
      </c>
      <c r="N99" s="1">
        <f t="shared" si="7"/>
        <v>102.846</v>
      </c>
    </row>
    <row r="100" spans="6:14" ht="19.5">
      <c r="F100" s="1">
        <v>0</v>
      </c>
      <c r="G100" s="1">
        <f t="shared" si="4"/>
        <v>0</v>
      </c>
      <c r="K100" s="1">
        <f t="shared" si="5"/>
        <v>0</v>
      </c>
      <c r="L100" s="1">
        <f t="shared" si="6"/>
        <v>0</v>
      </c>
      <c r="N100" s="1">
        <f t="shared" si="7"/>
        <v>0</v>
      </c>
    </row>
    <row r="101" spans="1:14" ht="19.5">
      <c r="A101" s="1" t="s">
        <v>103</v>
      </c>
      <c r="B101" s="2" t="s">
        <v>104</v>
      </c>
      <c r="C101" s="1">
        <v>5</v>
      </c>
      <c r="D101" s="1">
        <v>1</v>
      </c>
      <c r="E101" s="1">
        <v>63</v>
      </c>
      <c r="F101" s="1">
        <v>63</v>
      </c>
      <c r="G101" s="1">
        <f t="shared" si="4"/>
        <v>72.44999999999999</v>
      </c>
      <c r="J101" s="1">
        <v>1</v>
      </c>
      <c r="K101" s="1">
        <f t="shared" si="5"/>
        <v>1</v>
      </c>
      <c r="L101" s="1">
        <f t="shared" si="6"/>
        <v>5.46</v>
      </c>
      <c r="N101" s="1">
        <f t="shared" si="7"/>
        <v>0</v>
      </c>
    </row>
    <row r="102" spans="2:14" ht="19.5">
      <c r="B102" s="2" t="s">
        <v>105</v>
      </c>
      <c r="C102" s="1">
        <v>5</v>
      </c>
      <c r="D102" s="1">
        <v>1</v>
      </c>
      <c r="E102" s="1">
        <v>53.99</v>
      </c>
      <c r="F102" s="1">
        <v>53.99</v>
      </c>
      <c r="G102" s="1">
        <f t="shared" si="4"/>
        <v>62.088499999999996</v>
      </c>
      <c r="J102" s="1">
        <v>1</v>
      </c>
      <c r="K102" s="1">
        <f t="shared" si="5"/>
        <v>1</v>
      </c>
      <c r="L102" s="1">
        <f t="shared" si="6"/>
        <v>5.46</v>
      </c>
      <c r="N102" s="1">
        <f t="shared" si="7"/>
        <v>0</v>
      </c>
    </row>
    <row r="103" spans="2:14" ht="19.5">
      <c r="B103" s="4" t="s">
        <v>106</v>
      </c>
      <c r="C103" s="1">
        <v>5</v>
      </c>
      <c r="D103" s="1">
        <v>1</v>
      </c>
      <c r="E103" s="1">
        <v>49.5</v>
      </c>
      <c r="F103" s="1">
        <v>49.5</v>
      </c>
      <c r="G103" s="1">
        <f t="shared" si="4"/>
        <v>56.925</v>
      </c>
      <c r="H103" s="1">
        <f>SUM(G101:G103)</f>
        <v>191.4635</v>
      </c>
      <c r="I103" s="5">
        <v>191.46</v>
      </c>
      <c r="J103" s="1">
        <v>1</v>
      </c>
      <c r="K103" s="1">
        <f t="shared" si="5"/>
        <v>1</v>
      </c>
      <c r="L103" s="1">
        <f t="shared" si="6"/>
        <v>5.46</v>
      </c>
      <c r="M103" s="1">
        <f>SUM(L101:L103)</f>
        <v>16.38</v>
      </c>
      <c r="N103" s="1">
        <f t="shared" si="7"/>
        <v>16.383499999999998</v>
      </c>
    </row>
    <row r="104" spans="6:14" ht="19.5">
      <c r="F104" s="1">
        <v>0</v>
      </c>
      <c r="G104" s="1">
        <f t="shared" si="4"/>
        <v>0</v>
      </c>
      <c r="K104" s="1">
        <f t="shared" si="5"/>
        <v>0</v>
      </c>
      <c r="L104" s="1">
        <f t="shared" si="6"/>
        <v>0</v>
      </c>
      <c r="N104" s="1">
        <f t="shared" si="7"/>
        <v>0</v>
      </c>
    </row>
    <row r="105" spans="1:14" ht="19.5">
      <c r="A105" s="1" t="s">
        <v>107</v>
      </c>
      <c r="B105" s="2" t="s">
        <v>108</v>
      </c>
      <c r="D105" s="1">
        <v>0</v>
      </c>
      <c r="F105" s="1">
        <v>0</v>
      </c>
      <c r="G105" s="1">
        <f t="shared" si="4"/>
        <v>0</v>
      </c>
      <c r="K105" s="1">
        <f t="shared" si="5"/>
        <v>0</v>
      </c>
      <c r="L105" s="1">
        <f t="shared" si="6"/>
        <v>0</v>
      </c>
      <c r="N105" s="1">
        <f t="shared" si="7"/>
        <v>0</v>
      </c>
    </row>
    <row r="106" spans="2:14" ht="19.5">
      <c r="B106" s="2" t="s">
        <v>109</v>
      </c>
      <c r="D106" s="1">
        <v>1</v>
      </c>
      <c r="E106" s="1">
        <v>80.99</v>
      </c>
      <c r="F106" s="1">
        <v>80.99</v>
      </c>
      <c r="G106" s="1">
        <f t="shared" si="4"/>
        <v>93.1385</v>
      </c>
      <c r="J106" s="1">
        <v>1</v>
      </c>
      <c r="K106" s="1">
        <f t="shared" si="5"/>
        <v>1</v>
      </c>
      <c r="L106" s="1">
        <f t="shared" si="6"/>
        <v>5.46</v>
      </c>
      <c r="N106" s="1">
        <f t="shared" si="7"/>
        <v>0</v>
      </c>
    </row>
    <row r="107" spans="2:14" ht="19.5">
      <c r="B107" s="2" t="s">
        <v>68</v>
      </c>
      <c r="C107" s="1">
        <v>340</v>
      </c>
      <c r="D107" s="1">
        <v>1</v>
      </c>
      <c r="E107" s="1">
        <v>103.49</v>
      </c>
      <c r="F107" s="1">
        <v>103.49</v>
      </c>
      <c r="G107" s="1">
        <f t="shared" si="4"/>
        <v>119.01349999999998</v>
      </c>
      <c r="H107" s="1">
        <f>SUM(G105:G107)</f>
        <v>212.152</v>
      </c>
      <c r="I107" s="5">
        <v>212</v>
      </c>
      <c r="J107" s="1">
        <v>3</v>
      </c>
      <c r="K107" s="1">
        <f t="shared" si="5"/>
        <v>3</v>
      </c>
      <c r="L107" s="1">
        <f t="shared" si="6"/>
        <v>16.38</v>
      </c>
      <c r="M107" s="1">
        <f>SUM(L105:L107)</f>
        <v>21.84</v>
      </c>
      <c r="N107" s="1">
        <f t="shared" si="7"/>
        <v>21.99199999999999</v>
      </c>
    </row>
    <row r="108" spans="6:14" ht="19.5">
      <c r="F108" s="1">
        <v>0</v>
      </c>
      <c r="G108" s="1">
        <f t="shared" si="4"/>
        <v>0</v>
      </c>
      <c r="K108" s="1">
        <f t="shared" si="5"/>
        <v>0</v>
      </c>
      <c r="L108" s="1">
        <f t="shared" si="6"/>
        <v>0</v>
      </c>
      <c r="N108" s="1">
        <f t="shared" si="7"/>
        <v>0</v>
      </c>
    </row>
    <row r="109" spans="1:14" ht="19.5">
      <c r="A109" s="1" t="s">
        <v>110</v>
      </c>
      <c r="B109" s="2" t="s">
        <v>111</v>
      </c>
      <c r="C109" s="1">
        <v>100</v>
      </c>
      <c r="D109" s="1">
        <v>1</v>
      </c>
      <c r="E109" s="1">
        <v>134.99</v>
      </c>
      <c r="F109" s="1">
        <v>134.99</v>
      </c>
      <c r="G109" s="1">
        <f t="shared" si="4"/>
        <v>155.2385</v>
      </c>
      <c r="J109" s="1">
        <v>2</v>
      </c>
      <c r="K109" s="1">
        <f t="shared" si="5"/>
        <v>2</v>
      </c>
      <c r="L109" s="1">
        <f t="shared" si="6"/>
        <v>10.92</v>
      </c>
      <c r="N109" s="1">
        <f t="shared" si="7"/>
        <v>0</v>
      </c>
    </row>
    <row r="110" spans="2:14" ht="19.5">
      <c r="B110" s="2" t="s">
        <v>112</v>
      </c>
      <c r="C110" s="1">
        <v>100</v>
      </c>
      <c r="D110" s="1">
        <v>1</v>
      </c>
      <c r="E110" s="1">
        <v>134.99</v>
      </c>
      <c r="F110" s="1">
        <v>134.99</v>
      </c>
      <c r="G110" s="1">
        <f t="shared" si="4"/>
        <v>155.2385</v>
      </c>
      <c r="J110" s="1">
        <v>2</v>
      </c>
      <c r="K110" s="1">
        <f t="shared" si="5"/>
        <v>2</v>
      </c>
      <c r="L110" s="1">
        <f t="shared" si="6"/>
        <v>10.92</v>
      </c>
      <c r="N110" s="1">
        <f t="shared" si="7"/>
        <v>0</v>
      </c>
    </row>
    <row r="111" spans="2:14" ht="19.5">
      <c r="B111" s="2" t="s">
        <v>57</v>
      </c>
      <c r="C111" s="1">
        <v>100</v>
      </c>
      <c r="D111" s="1">
        <v>1</v>
      </c>
      <c r="E111" s="1">
        <v>112.49</v>
      </c>
      <c r="F111" s="1">
        <v>112.49</v>
      </c>
      <c r="G111" s="1">
        <f t="shared" si="4"/>
        <v>129.3635</v>
      </c>
      <c r="J111" s="1">
        <v>2</v>
      </c>
      <c r="K111" s="1">
        <f t="shared" si="5"/>
        <v>2</v>
      </c>
      <c r="L111" s="1">
        <f t="shared" si="6"/>
        <v>10.92</v>
      </c>
      <c r="N111" s="1">
        <f t="shared" si="7"/>
        <v>0</v>
      </c>
    </row>
    <row r="112" spans="2:14" ht="19.5">
      <c r="B112" s="2" t="s">
        <v>113</v>
      </c>
      <c r="D112" s="1">
        <v>2</v>
      </c>
      <c r="E112" s="1">
        <v>89.99</v>
      </c>
      <c r="F112" s="1">
        <v>179.98</v>
      </c>
      <c r="G112" s="1">
        <f t="shared" si="4"/>
        <v>206.97699999999998</v>
      </c>
      <c r="J112" s="1">
        <v>2</v>
      </c>
      <c r="K112" s="1">
        <f t="shared" si="5"/>
        <v>4</v>
      </c>
      <c r="L112" s="1">
        <f t="shared" si="6"/>
        <v>21.84</v>
      </c>
      <c r="N112" s="1">
        <f t="shared" si="7"/>
        <v>0</v>
      </c>
    </row>
    <row r="113" spans="2:14" ht="19.5">
      <c r="B113" s="2" t="s">
        <v>114</v>
      </c>
      <c r="D113" s="1">
        <v>1</v>
      </c>
      <c r="E113" s="1">
        <v>89.99</v>
      </c>
      <c r="F113" s="1">
        <v>89.99</v>
      </c>
      <c r="G113" s="1">
        <f t="shared" si="4"/>
        <v>103.48849999999999</v>
      </c>
      <c r="J113" s="1">
        <v>2</v>
      </c>
      <c r="K113" s="1">
        <f t="shared" si="5"/>
        <v>2</v>
      </c>
      <c r="L113" s="1">
        <f t="shared" si="6"/>
        <v>10.92</v>
      </c>
      <c r="N113" s="1">
        <f t="shared" si="7"/>
        <v>0</v>
      </c>
    </row>
    <row r="114" spans="2:14" ht="19.5">
      <c r="B114" s="2" t="s">
        <v>115</v>
      </c>
      <c r="D114" s="1">
        <v>0</v>
      </c>
      <c r="F114" s="1">
        <v>0</v>
      </c>
      <c r="G114" s="1">
        <f t="shared" si="4"/>
        <v>0</v>
      </c>
      <c r="K114" s="1">
        <f t="shared" si="5"/>
        <v>0</v>
      </c>
      <c r="L114" s="1">
        <f t="shared" si="6"/>
        <v>0</v>
      </c>
      <c r="N114" s="1">
        <f t="shared" si="7"/>
        <v>0</v>
      </c>
    </row>
    <row r="115" spans="2:14" ht="19.5">
      <c r="B115" s="2" t="s">
        <v>116</v>
      </c>
      <c r="D115" s="1">
        <v>1</v>
      </c>
      <c r="E115" s="1">
        <v>89.99</v>
      </c>
      <c r="F115" s="1">
        <v>89.99</v>
      </c>
      <c r="G115" s="1">
        <f t="shared" si="4"/>
        <v>103.48849999999999</v>
      </c>
      <c r="J115" s="1">
        <v>2</v>
      </c>
      <c r="K115" s="1">
        <f t="shared" si="5"/>
        <v>2</v>
      </c>
      <c r="L115" s="1">
        <f t="shared" si="6"/>
        <v>10.92</v>
      </c>
      <c r="N115" s="1">
        <f t="shared" si="7"/>
        <v>0</v>
      </c>
    </row>
    <row r="116" spans="2:14" ht="19.5">
      <c r="B116" s="2" t="s">
        <v>117</v>
      </c>
      <c r="C116" s="1">
        <v>250</v>
      </c>
      <c r="D116" s="1">
        <v>0</v>
      </c>
      <c r="F116" s="1">
        <v>0</v>
      </c>
      <c r="G116" s="1">
        <f t="shared" si="4"/>
        <v>0</v>
      </c>
      <c r="K116" s="1">
        <f t="shared" si="5"/>
        <v>0</v>
      </c>
      <c r="L116" s="1">
        <f t="shared" si="6"/>
        <v>0</v>
      </c>
      <c r="N116" s="1">
        <f t="shared" si="7"/>
        <v>0</v>
      </c>
    </row>
    <row r="117" spans="2:14" ht="19.5">
      <c r="B117" s="2" t="s">
        <v>118</v>
      </c>
      <c r="C117" s="1">
        <v>250</v>
      </c>
      <c r="D117" s="1">
        <v>1</v>
      </c>
      <c r="E117" s="1">
        <v>58.49</v>
      </c>
      <c r="F117" s="1">
        <v>58.49</v>
      </c>
      <c r="G117" s="1">
        <f t="shared" si="4"/>
        <v>67.2635</v>
      </c>
      <c r="J117" s="1">
        <v>3</v>
      </c>
      <c r="K117" s="1">
        <f t="shared" si="5"/>
        <v>3</v>
      </c>
      <c r="L117" s="1">
        <f t="shared" si="6"/>
        <v>16.38</v>
      </c>
      <c r="N117" s="1">
        <f t="shared" si="7"/>
        <v>0</v>
      </c>
    </row>
    <row r="118" spans="2:14" ht="19.5">
      <c r="B118" s="2" t="s">
        <v>119</v>
      </c>
      <c r="C118" s="1">
        <v>250</v>
      </c>
      <c r="D118" s="1">
        <v>1</v>
      </c>
      <c r="E118" s="1">
        <v>89.99</v>
      </c>
      <c r="F118" s="1">
        <v>89.99</v>
      </c>
      <c r="G118" s="1">
        <f t="shared" si="4"/>
        <v>103.48849999999999</v>
      </c>
      <c r="J118" s="1">
        <v>3</v>
      </c>
      <c r="K118" s="1">
        <f t="shared" si="5"/>
        <v>3</v>
      </c>
      <c r="L118" s="1">
        <f t="shared" si="6"/>
        <v>16.38</v>
      </c>
      <c r="N118" s="1">
        <f t="shared" si="7"/>
        <v>0</v>
      </c>
    </row>
    <row r="119" spans="2:14" ht="19.5">
      <c r="B119" s="2" t="s">
        <v>120</v>
      </c>
      <c r="C119" s="1">
        <v>250</v>
      </c>
      <c r="D119" s="1">
        <v>1</v>
      </c>
      <c r="E119" s="1">
        <v>63</v>
      </c>
      <c r="F119" s="1">
        <v>63</v>
      </c>
      <c r="G119" s="1">
        <f t="shared" si="4"/>
        <v>72.44999999999999</v>
      </c>
      <c r="J119" s="1">
        <v>3</v>
      </c>
      <c r="K119" s="1">
        <f t="shared" si="5"/>
        <v>3</v>
      </c>
      <c r="L119" s="1">
        <f t="shared" si="6"/>
        <v>16.38</v>
      </c>
      <c r="N119" s="1">
        <f t="shared" si="7"/>
        <v>0</v>
      </c>
    </row>
    <row r="120" spans="2:14" ht="19.5">
      <c r="B120" s="2" t="s">
        <v>121</v>
      </c>
      <c r="C120" s="1">
        <v>250</v>
      </c>
      <c r="D120" s="1">
        <v>1</v>
      </c>
      <c r="E120" s="1">
        <v>71.99</v>
      </c>
      <c r="F120" s="1">
        <v>71.99</v>
      </c>
      <c r="G120" s="1">
        <f t="shared" si="4"/>
        <v>82.78849999999998</v>
      </c>
      <c r="J120" s="1">
        <v>3</v>
      </c>
      <c r="K120" s="1">
        <f t="shared" si="5"/>
        <v>3</v>
      </c>
      <c r="L120" s="1">
        <f t="shared" si="6"/>
        <v>16.38</v>
      </c>
      <c r="N120" s="1">
        <f t="shared" si="7"/>
        <v>0</v>
      </c>
    </row>
    <row r="121" spans="2:14" ht="19.5">
      <c r="B121" s="2" t="s">
        <v>122</v>
      </c>
      <c r="C121" s="1">
        <v>250</v>
      </c>
      <c r="D121" s="1">
        <v>0</v>
      </c>
      <c r="F121" s="1">
        <v>0</v>
      </c>
      <c r="G121" s="1">
        <f t="shared" si="4"/>
        <v>0</v>
      </c>
      <c r="K121" s="1">
        <f t="shared" si="5"/>
        <v>0</v>
      </c>
      <c r="L121" s="1">
        <f t="shared" si="6"/>
        <v>0</v>
      </c>
      <c r="N121" s="1">
        <f t="shared" si="7"/>
        <v>0</v>
      </c>
    </row>
    <row r="122" spans="2:14" ht="19.5">
      <c r="B122" s="2" t="s">
        <v>123</v>
      </c>
      <c r="C122" s="1">
        <v>250</v>
      </c>
      <c r="D122" s="1">
        <v>0</v>
      </c>
      <c r="F122" s="1">
        <v>0</v>
      </c>
      <c r="G122" s="1">
        <f t="shared" si="4"/>
        <v>0</v>
      </c>
      <c r="K122" s="1">
        <f t="shared" si="5"/>
        <v>0</v>
      </c>
      <c r="L122" s="1">
        <f t="shared" si="6"/>
        <v>0</v>
      </c>
      <c r="N122" s="1">
        <f t="shared" si="7"/>
        <v>0</v>
      </c>
    </row>
    <row r="123" spans="2:14" ht="19.5">
      <c r="B123" s="2" t="s">
        <v>124</v>
      </c>
      <c r="C123" s="1">
        <v>250</v>
      </c>
      <c r="D123" s="1">
        <v>1</v>
      </c>
      <c r="E123" s="1">
        <v>58.49</v>
      </c>
      <c r="F123" s="1">
        <v>58.49</v>
      </c>
      <c r="G123" s="1">
        <f t="shared" si="4"/>
        <v>67.2635</v>
      </c>
      <c r="J123" s="1">
        <v>3</v>
      </c>
      <c r="K123" s="1">
        <f t="shared" si="5"/>
        <v>3</v>
      </c>
      <c r="L123" s="1">
        <f t="shared" si="6"/>
        <v>16.38</v>
      </c>
      <c r="N123" s="1">
        <f t="shared" si="7"/>
        <v>0</v>
      </c>
    </row>
    <row r="124" spans="2:14" ht="19.5">
      <c r="B124" s="2" t="s">
        <v>125</v>
      </c>
      <c r="C124" s="1">
        <v>200</v>
      </c>
      <c r="D124" s="1">
        <v>1</v>
      </c>
      <c r="E124" s="1">
        <v>166.49</v>
      </c>
      <c r="F124" s="1">
        <v>166.49</v>
      </c>
      <c r="G124" s="1">
        <f t="shared" si="4"/>
        <v>191.46349999999998</v>
      </c>
      <c r="J124" s="1">
        <v>3</v>
      </c>
      <c r="K124" s="1">
        <f t="shared" si="5"/>
        <v>3</v>
      </c>
      <c r="L124" s="1">
        <f t="shared" si="6"/>
        <v>16.38</v>
      </c>
      <c r="N124" s="1">
        <f t="shared" si="7"/>
        <v>0</v>
      </c>
    </row>
    <row r="125" spans="2:14" ht="19.5">
      <c r="B125" s="2" t="s">
        <v>126</v>
      </c>
      <c r="C125" s="1">
        <v>50</v>
      </c>
      <c r="D125" s="1">
        <v>1</v>
      </c>
      <c r="E125" s="1">
        <v>179.99</v>
      </c>
      <c r="F125" s="1">
        <v>179.99</v>
      </c>
      <c r="G125" s="1">
        <f t="shared" si="4"/>
        <v>206.9885</v>
      </c>
      <c r="J125" s="1">
        <v>2</v>
      </c>
      <c r="K125" s="1">
        <f t="shared" si="5"/>
        <v>2</v>
      </c>
      <c r="L125" s="1">
        <f t="shared" si="6"/>
        <v>10.92</v>
      </c>
      <c r="N125" s="1">
        <f t="shared" si="7"/>
        <v>0</v>
      </c>
    </row>
    <row r="126" spans="2:14" ht="19.5">
      <c r="B126" s="2" t="s">
        <v>127</v>
      </c>
      <c r="C126" s="1">
        <v>50</v>
      </c>
      <c r="D126" s="1">
        <v>1</v>
      </c>
      <c r="E126" s="1">
        <v>179.99</v>
      </c>
      <c r="F126" s="1">
        <v>179.99</v>
      </c>
      <c r="G126" s="1">
        <f t="shared" si="4"/>
        <v>206.9885</v>
      </c>
      <c r="J126" s="1">
        <v>2</v>
      </c>
      <c r="K126" s="1">
        <f t="shared" si="5"/>
        <v>2</v>
      </c>
      <c r="L126" s="1">
        <f t="shared" si="6"/>
        <v>10.92</v>
      </c>
      <c r="N126" s="1">
        <f t="shared" si="7"/>
        <v>0</v>
      </c>
    </row>
    <row r="127" spans="2:14" ht="19.5">
      <c r="B127" s="2" t="s">
        <v>112</v>
      </c>
      <c r="D127" s="1">
        <v>0</v>
      </c>
      <c r="F127" s="1">
        <v>0</v>
      </c>
      <c r="G127" s="1">
        <f t="shared" si="4"/>
        <v>0</v>
      </c>
      <c r="K127" s="1">
        <f t="shared" si="5"/>
        <v>0</v>
      </c>
      <c r="L127" s="1">
        <f t="shared" si="6"/>
        <v>0</v>
      </c>
      <c r="N127" s="1">
        <f t="shared" si="7"/>
        <v>0</v>
      </c>
    </row>
    <row r="128" spans="2:14" ht="19.5">
      <c r="B128" s="2" t="s">
        <v>46</v>
      </c>
      <c r="C128" s="1">
        <v>100</v>
      </c>
      <c r="D128" s="1">
        <v>1</v>
      </c>
      <c r="E128" s="1">
        <v>134.99</v>
      </c>
      <c r="F128" s="1">
        <v>134.99</v>
      </c>
      <c r="G128" s="1">
        <f aca="true" t="shared" si="8" ref="G128:G192">(F128)*(1+15%)</f>
        <v>155.2385</v>
      </c>
      <c r="J128" s="1">
        <v>2</v>
      </c>
      <c r="K128" s="1">
        <f t="shared" si="5"/>
        <v>2</v>
      </c>
      <c r="L128" s="1">
        <f t="shared" si="6"/>
        <v>10.92</v>
      </c>
      <c r="N128" s="1">
        <f t="shared" si="7"/>
        <v>0</v>
      </c>
    </row>
    <row r="129" spans="2:14" ht="19.5">
      <c r="B129" s="2" t="s">
        <v>111</v>
      </c>
      <c r="C129" s="1">
        <v>100</v>
      </c>
      <c r="D129" s="1">
        <v>1</v>
      </c>
      <c r="E129" s="1">
        <v>134.99</v>
      </c>
      <c r="F129" s="1">
        <v>134.99</v>
      </c>
      <c r="G129" s="1">
        <f t="shared" si="8"/>
        <v>155.2385</v>
      </c>
      <c r="J129" s="1">
        <v>2</v>
      </c>
      <c r="K129" s="1">
        <f t="shared" si="5"/>
        <v>2</v>
      </c>
      <c r="L129" s="1">
        <f t="shared" si="6"/>
        <v>10.92</v>
      </c>
      <c r="N129" s="1">
        <f t="shared" si="7"/>
        <v>0</v>
      </c>
    </row>
    <row r="130" spans="2:14" ht="19.5">
      <c r="B130" s="2" t="s">
        <v>128</v>
      </c>
      <c r="D130" s="1">
        <v>0</v>
      </c>
      <c r="F130" s="1">
        <v>0</v>
      </c>
      <c r="G130" s="1">
        <f t="shared" si="8"/>
        <v>0</v>
      </c>
      <c r="K130" s="1">
        <f t="shared" si="5"/>
        <v>0</v>
      </c>
      <c r="L130" s="1">
        <f t="shared" si="6"/>
        <v>0</v>
      </c>
      <c r="N130" s="1">
        <f t="shared" si="7"/>
        <v>0</v>
      </c>
    </row>
    <row r="131" spans="2:14" ht="19.5">
      <c r="B131" s="2" t="s">
        <v>89</v>
      </c>
      <c r="D131" s="1">
        <v>0</v>
      </c>
      <c r="F131" s="1">
        <v>0</v>
      </c>
      <c r="G131" s="1">
        <f t="shared" si="8"/>
        <v>0</v>
      </c>
      <c r="K131" s="1">
        <f aca="true" t="shared" si="9" ref="K131:K194">D131*J131</f>
        <v>0</v>
      </c>
      <c r="L131" s="1">
        <f aca="true" t="shared" si="10" ref="L131:L194">5.46*K131</f>
        <v>0</v>
      </c>
      <c r="N131" s="1">
        <f t="shared" si="7"/>
        <v>0</v>
      </c>
    </row>
    <row r="132" spans="2:14" ht="19.5">
      <c r="B132" s="2" t="s">
        <v>129</v>
      </c>
      <c r="D132" s="1">
        <v>1</v>
      </c>
      <c r="E132" s="1">
        <v>80.99</v>
      </c>
      <c r="F132" s="1">
        <v>80.99</v>
      </c>
      <c r="G132" s="1">
        <f t="shared" si="8"/>
        <v>93.1385</v>
      </c>
      <c r="J132" s="1">
        <v>1</v>
      </c>
      <c r="K132" s="1">
        <f t="shared" si="9"/>
        <v>1</v>
      </c>
      <c r="L132" s="1">
        <f t="shared" si="10"/>
        <v>5.46</v>
      </c>
      <c r="N132" s="1">
        <f t="shared" si="7"/>
        <v>0</v>
      </c>
    </row>
    <row r="133" spans="2:14" ht="19.5">
      <c r="B133" s="2" t="s">
        <v>130</v>
      </c>
      <c r="D133" s="1">
        <v>0</v>
      </c>
      <c r="F133" s="1">
        <v>0</v>
      </c>
      <c r="G133" s="1">
        <f t="shared" si="8"/>
        <v>0</v>
      </c>
      <c r="K133" s="1">
        <f t="shared" si="9"/>
        <v>0</v>
      </c>
      <c r="L133" s="1">
        <f t="shared" si="10"/>
        <v>0</v>
      </c>
      <c r="N133" s="1">
        <f t="shared" si="7"/>
        <v>0</v>
      </c>
    </row>
    <row r="134" spans="2:14" ht="19.5">
      <c r="B134" s="2" t="s">
        <v>131</v>
      </c>
      <c r="D134" s="1">
        <v>1</v>
      </c>
      <c r="E134" s="1">
        <v>80.99</v>
      </c>
      <c r="F134" s="1">
        <v>80.99</v>
      </c>
      <c r="G134" s="1">
        <f t="shared" si="8"/>
        <v>93.1385</v>
      </c>
      <c r="J134" s="1">
        <v>1</v>
      </c>
      <c r="K134" s="1">
        <f t="shared" si="9"/>
        <v>1</v>
      </c>
      <c r="L134" s="1">
        <f t="shared" si="10"/>
        <v>5.46</v>
      </c>
      <c r="N134" s="1">
        <f t="shared" si="7"/>
        <v>0</v>
      </c>
    </row>
    <row r="135" spans="2:14" ht="19.5">
      <c r="B135" s="2" t="s">
        <v>132</v>
      </c>
      <c r="D135" s="1">
        <v>1</v>
      </c>
      <c r="E135" s="1">
        <v>80.99</v>
      </c>
      <c r="F135" s="1">
        <v>80.99</v>
      </c>
      <c r="G135" s="1">
        <f t="shared" si="8"/>
        <v>93.1385</v>
      </c>
      <c r="J135" s="1">
        <v>1</v>
      </c>
      <c r="K135" s="1">
        <f t="shared" si="9"/>
        <v>1</v>
      </c>
      <c r="L135" s="1">
        <f t="shared" si="10"/>
        <v>5.46</v>
      </c>
      <c r="N135" s="1">
        <f t="shared" si="7"/>
        <v>0</v>
      </c>
    </row>
    <row r="136" spans="2:14" ht="19.5">
      <c r="B136" s="2" t="s">
        <v>133</v>
      </c>
      <c r="C136" s="1">
        <v>250</v>
      </c>
      <c r="D136" s="1">
        <v>1</v>
      </c>
      <c r="E136" s="1">
        <v>71.99</v>
      </c>
      <c r="F136" s="1">
        <v>71.99</v>
      </c>
      <c r="G136" s="1">
        <f t="shared" si="8"/>
        <v>82.78849999999998</v>
      </c>
      <c r="J136" s="1">
        <v>3</v>
      </c>
      <c r="K136" s="1">
        <f t="shared" si="9"/>
        <v>3</v>
      </c>
      <c r="L136" s="1">
        <f t="shared" si="10"/>
        <v>16.38</v>
      </c>
      <c r="N136" s="1">
        <f t="shared" si="7"/>
        <v>0</v>
      </c>
    </row>
    <row r="137" spans="2:14" ht="19.5">
      <c r="B137" s="2" t="s">
        <v>134</v>
      </c>
      <c r="C137" s="1">
        <v>250</v>
      </c>
      <c r="D137" s="1">
        <v>1</v>
      </c>
      <c r="E137" s="1">
        <v>71.99</v>
      </c>
      <c r="F137" s="1">
        <v>71.99</v>
      </c>
      <c r="G137" s="1">
        <f t="shared" si="8"/>
        <v>82.78849999999998</v>
      </c>
      <c r="J137" s="1">
        <v>3</v>
      </c>
      <c r="K137" s="1">
        <f t="shared" si="9"/>
        <v>3</v>
      </c>
      <c r="L137" s="1">
        <f t="shared" si="10"/>
        <v>16.38</v>
      </c>
      <c r="N137" s="1">
        <f aca="true" t="shared" si="11" ref="N137:N200">H137+M137-I137</f>
        <v>0</v>
      </c>
    </row>
    <row r="138" spans="2:14" ht="19.5">
      <c r="B138" s="2" t="s">
        <v>135</v>
      </c>
      <c r="C138" s="1">
        <v>250</v>
      </c>
      <c r="D138" s="1">
        <v>1</v>
      </c>
      <c r="E138" s="1">
        <v>71.99</v>
      </c>
      <c r="F138" s="1">
        <v>71.99</v>
      </c>
      <c r="G138" s="1">
        <f t="shared" si="8"/>
        <v>82.78849999999998</v>
      </c>
      <c r="H138" s="1">
        <f>SUM(G109:G138)</f>
        <v>2690.747</v>
      </c>
      <c r="I138" s="5">
        <v>2700</v>
      </c>
      <c r="J138" s="1">
        <v>3</v>
      </c>
      <c r="K138" s="1">
        <f t="shared" si="9"/>
        <v>3</v>
      </c>
      <c r="L138" s="1">
        <f t="shared" si="10"/>
        <v>16.38</v>
      </c>
      <c r="M138" s="1">
        <f>SUM(L109:L138)</f>
        <v>283.91999999999996</v>
      </c>
      <c r="N138" s="1">
        <f t="shared" si="11"/>
        <v>274.6669999999999</v>
      </c>
    </row>
    <row r="139" spans="6:14" ht="19.5">
      <c r="F139" s="1">
        <v>0</v>
      </c>
      <c r="G139" s="1">
        <f t="shared" si="8"/>
        <v>0</v>
      </c>
      <c r="K139" s="1">
        <f t="shared" si="9"/>
        <v>0</v>
      </c>
      <c r="L139" s="1">
        <f t="shared" si="10"/>
        <v>0</v>
      </c>
      <c r="N139" s="1">
        <f t="shared" si="11"/>
        <v>0</v>
      </c>
    </row>
    <row r="140" spans="1:14" ht="19.5">
      <c r="A140" s="1" t="s">
        <v>136</v>
      </c>
      <c r="B140" s="2" t="s">
        <v>137</v>
      </c>
      <c r="C140" s="1">
        <v>500</v>
      </c>
      <c r="D140" s="1">
        <v>1</v>
      </c>
      <c r="E140" s="1">
        <v>116.99</v>
      </c>
      <c r="F140" s="1">
        <v>116.99</v>
      </c>
      <c r="G140" s="1">
        <f t="shared" si="8"/>
        <v>134.53849999999997</v>
      </c>
      <c r="J140" s="1">
        <v>5</v>
      </c>
      <c r="K140" s="1">
        <f t="shared" si="9"/>
        <v>5</v>
      </c>
      <c r="L140" s="1">
        <f t="shared" si="10"/>
        <v>27.3</v>
      </c>
      <c r="N140" s="1">
        <f t="shared" si="11"/>
        <v>0</v>
      </c>
    </row>
    <row r="141" spans="2:14" ht="19.5">
      <c r="B141" s="2" t="s">
        <v>138</v>
      </c>
      <c r="C141" s="1">
        <v>500</v>
      </c>
      <c r="D141" s="1">
        <v>1</v>
      </c>
      <c r="E141" s="1">
        <v>85.49</v>
      </c>
      <c r="F141" s="1">
        <v>85.49</v>
      </c>
      <c r="G141" s="1">
        <f t="shared" si="8"/>
        <v>98.31349999999999</v>
      </c>
      <c r="J141" s="1">
        <v>5</v>
      </c>
      <c r="K141" s="1">
        <f t="shared" si="9"/>
        <v>5</v>
      </c>
      <c r="L141" s="1">
        <f t="shared" si="10"/>
        <v>27.3</v>
      </c>
      <c r="N141" s="1">
        <f t="shared" si="11"/>
        <v>0</v>
      </c>
    </row>
    <row r="142" spans="2:14" ht="19.5">
      <c r="B142" s="2" t="s">
        <v>139</v>
      </c>
      <c r="C142" s="1">
        <v>100</v>
      </c>
      <c r="D142" s="1">
        <v>2</v>
      </c>
      <c r="E142" s="1">
        <v>112.49</v>
      </c>
      <c r="F142" s="1">
        <v>224.98</v>
      </c>
      <c r="G142" s="1">
        <f t="shared" si="8"/>
        <v>258.727</v>
      </c>
      <c r="J142" s="1">
        <v>2</v>
      </c>
      <c r="K142" s="1">
        <f t="shared" si="9"/>
        <v>4</v>
      </c>
      <c r="L142" s="1">
        <f t="shared" si="10"/>
        <v>21.84</v>
      </c>
      <c r="N142" s="1">
        <f t="shared" si="11"/>
        <v>0</v>
      </c>
    </row>
    <row r="143" spans="2:14" ht="19.5">
      <c r="B143" s="2" t="s">
        <v>140</v>
      </c>
      <c r="C143" s="1">
        <v>100</v>
      </c>
      <c r="D143" s="1">
        <v>1</v>
      </c>
      <c r="E143" s="1">
        <v>71.99</v>
      </c>
      <c r="F143" s="1">
        <v>71.99</v>
      </c>
      <c r="G143" s="1">
        <f t="shared" si="8"/>
        <v>82.78849999999998</v>
      </c>
      <c r="J143" s="1">
        <v>2</v>
      </c>
      <c r="K143" s="1">
        <f t="shared" si="9"/>
        <v>2</v>
      </c>
      <c r="L143" s="1">
        <f t="shared" si="10"/>
        <v>10.92</v>
      </c>
      <c r="N143" s="1">
        <f t="shared" si="11"/>
        <v>0</v>
      </c>
    </row>
    <row r="144" spans="2:14" ht="19.5">
      <c r="B144" s="4" t="s">
        <v>141</v>
      </c>
      <c r="C144" s="1">
        <v>10</v>
      </c>
      <c r="D144" s="1">
        <v>1</v>
      </c>
      <c r="E144" s="1">
        <v>90</v>
      </c>
      <c r="F144" s="1">
        <v>90</v>
      </c>
      <c r="G144" s="1">
        <f t="shared" si="8"/>
        <v>103.49999999999999</v>
      </c>
      <c r="J144" s="1">
        <v>1</v>
      </c>
      <c r="K144" s="1">
        <f t="shared" si="9"/>
        <v>1</v>
      </c>
      <c r="L144" s="1">
        <f t="shared" si="10"/>
        <v>5.46</v>
      </c>
      <c r="N144" s="1">
        <f t="shared" si="11"/>
        <v>0</v>
      </c>
    </row>
    <row r="145" spans="2:14" ht="19.5">
      <c r="B145" s="2" t="s">
        <v>142</v>
      </c>
      <c r="C145" s="1">
        <v>10</v>
      </c>
      <c r="D145" s="1">
        <v>1</v>
      </c>
      <c r="E145" s="1">
        <v>76.5</v>
      </c>
      <c r="F145" s="1">
        <v>76.5</v>
      </c>
      <c r="G145" s="1">
        <f t="shared" si="8"/>
        <v>87.975</v>
      </c>
      <c r="J145" s="1">
        <v>1</v>
      </c>
      <c r="K145" s="1">
        <f t="shared" si="9"/>
        <v>1</v>
      </c>
      <c r="L145" s="1">
        <f t="shared" si="10"/>
        <v>5.46</v>
      </c>
      <c r="N145" s="1">
        <f t="shared" si="11"/>
        <v>0</v>
      </c>
    </row>
    <row r="146" spans="2:14" ht="19.5">
      <c r="B146" s="2" t="s">
        <v>143</v>
      </c>
      <c r="C146" s="1">
        <v>600</v>
      </c>
      <c r="D146" s="1">
        <v>0</v>
      </c>
      <c r="F146" s="1">
        <v>0</v>
      </c>
      <c r="G146" s="1">
        <f t="shared" si="8"/>
        <v>0</v>
      </c>
      <c r="K146" s="1">
        <f t="shared" si="9"/>
        <v>0</v>
      </c>
      <c r="L146" s="1">
        <f t="shared" si="10"/>
        <v>0</v>
      </c>
      <c r="N146" s="1">
        <f t="shared" si="11"/>
        <v>0</v>
      </c>
    </row>
    <row r="147" spans="2:14" ht="19.5">
      <c r="B147" s="2" t="s">
        <v>144</v>
      </c>
      <c r="C147" s="1">
        <v>600</v>
      </c>
      <c r="D147" s="1">
        <v>1</v>
      </c>
      <c r="E147" s="1">
        <v>53.99</v>
      </c>
      <c r="F147" s="1">
        <v>53.99</v>
      </c>
      <c r="G147" s="1">
        <f t="shared" si="8"/>
        <v>62.088499999999996</v>
      </c>
      <c r="J147" s="1">
        <v>5</v>
      </c>
      <c r="K147" s="1">
        <f t="shared" si="9"/>
        <v>5</v>
      </c>
      <c r="L147" s="1">
        <f t="shared" si="10"/>
        <v>27.3</v>
      </c>
      <c r="N147" s="1">
        <f t="shared" si="11"/>
        <v>0</v>
      </c>
    </row>
    <row r="148" spans="2:14" ht="19.5">
      <c r="B148" s="2" t="s">
        <v>145</v>
      </c>
      <c r="C148" s="1">
        <v>100</v>
      </c>
      <c r="D148" s="1">
        <v>1</v>
      </c>
      <c r="E148" s="1">
        <v>71.99</v>
      </c>
      <c r="F148" s="1">
        <v>71.99</v>
      </c>
      <c r="G148" s="1">
        <f t="shared" si="8"/>
        <v>82.78849999999998</v>
      </c>
      <c r="H148" s="1">
        <f>SUM(G140:G148)</f>
        <v>910.7194999999999</v>
      </c>
      <c r="I148" s="5">
        <v>911</v>
      </c>
      <c r="J148" s="1">
        <v>2</v>
      </c>
      <c r="K148" s="1">
        <f t="shared" si="9"/>
        <v>2</v>
      </c>
      <c r="L148" s="1">
        <f t="shared" si="10"/>
        <v>10.92</v>
      </c>
      <c r="M148" s="1">
        <f>SUM(L140:L148)</f>
        <v>136.49999999999997</v>
      </c>
      <c r="N148" s="1">
        <f t="shared" si="11"/>
        <v>136.21949999999993</v>
      </c>
    </row>
    <row r="149" spans="6:14" ht="19.5">
      <c r="F149" s="1">
        <v>0</v>
      </c>
      <c r="G149" s="1">
        <f t="shared" si="8"/>
        <v>0</v>
      </c>
      <c r="K149" s="1">
        <f t="shared" si="9"/>
        <v>0</v>
      </c>
      <c r="L149" s="1">
        <f t="shared" si="10"/>
        <v>0</v>
      </c>
      <c r="N149" s="1">
        <f t="shared" si="11"/>
        <v>0</v>
      </c>
    </row>
    <row r="150" spans="1:14" ht="19.5">
      <c r="A150" s="1" t="s">
        <v>146</v>
      </c>
      <c r="B150" s="2" t="s">
        <v>147</v>
      </c>
      <c r="C150" s="1">
        <v>30</v>
      </c>
      <c r="D150" s="1">
        <v>1</v>
      </c>
      <c r="E150" s="1">
        <v>179.99</v>
      </c>
      <c r="F150" s="1">
        <v>179.99</v>
      </c>
      <c r="G150" s="1">
        <f t="shared" si="8"/>
        <v>206.9885</v>
      </c>
      <c r="J150" s="1">
        <v>1</v>
      </c>
      <c r="K150" s="1">
        <f t="shared" si="9"/>
        <v>1</v>
      </c>
      <c r="L150" s="1">
        <f t="shared" si="10"/>
        <v>5.46</v>
      </c>
      <c r="N150" s="1">
        <f t="shared" si="11"/>
        <v>0</v>
      </c>
    </row>
    <row r="151" spans="2:14" ht="19.5">
      <c r="B151" s="2" t="s">
        <v>148</v>
      </c>
      <c r="C151" s="1">
        <v>10</v>
      </c>
      <c r="D151" s="1">
        <v>2</v>
      </c>
      <c r="E151" s="1">
        <v>71.99</v>
      </c>
      <c r="F151" s="1">
        <v>143.98</v>
      </c>
      <c r="G151" s="1">
        <f t="shared" si="8"/>
        <v>165.57699999999997</v>
      </c>
      <c r="J151" s="1">
        <v>1</v>
      </c>
      <c r="K151" s="1">
        <f t="shared" si="9"/>
        <v>2</v>
      </c>
      <c r="L151" s="1">
        <f t="shared" si="10"/>
        <v>10.92</v>
      </c>
      <c r="N151" s="1">
        <f t="shared" si="11"/>
        <v>0</v>
      </c>
    </row>
    <row r="152" spans="2:14" ht="19.5">
      <c r="B152" s="2" t="s">
        <v>149</v>
      </c>
      <c r="C152" s="1">
        <v>250</v>
      </c>
      <c r="D152" s="1">
        <v>1</v>
      </c>
      <c r="E152" s="1">
        <v>71.99</v>
      </c>
      <c r="F152" s="1">
        <v>71.99</v>
      </c>
      <c r="G152" s="1">
        <f t="shared" si="8"/>
        <v>82.78849999999998</v>
      </c>
      <c r="J152" s="1">
        <v>3</v>
      </c>
      <c r="K152" s="1">
        <f t="shared" si="9"/>
        <v>3</v>
      </c>
      <c r="L152" s="1">
        <f t="shared" si="10"/>
        <v>16.38</v>
      </c>
      <c r="N152" s="1">
        <f t="shared" si="11"/>
        <v>0</v>
      </c>
    </row>
    <row r="153" spans="2:14" ht="19.5">
      <c r="B153" s="2" t="s">
        <v>150</v>
      </c>
      <c r="D153" s="1">
        <v>1</v>
      </c>
      <c r="E153" s="1">
        <v>193.48</v>
      </c>
      <c r="F153" s="1">
        <v>193.48</v>
      </c>
      <c r="G153" s="1">
        <f t="shared" si="8"/>
        <v>222.50199999999998</v>
      </c>
      <c r="J153" s="1">
        <v>2</v>
      </c>
      <c r="K153" s="1">
        <f t="shared" si="9"/>
        <v>2</v>
      </c>
      <c r="L153" s="1">
        <f t="shared" si="10"/>
        <v>10.92</v>
      </c>
      <c r="N153" s="1">
        <f t="shared" si="11"/>
        <v>0</v>
      </c>
    </row>
    <row r="154" spans="2:14" ht="19.5">
      <c r="B154" s="2" t="s">
        <v>151</v>
      </c>
      <c r="C154" s="1">
        <v>10</v>
      </c>
      <c r="D154" s="1">
        <v>0</v>
      </c>
      <c r="F154" s="1">
        <v>0</v>
      </c>
      <c r="G154" s="1">
        <f t="shared" si="8"/>
        <v>0</v>
      </c>
      <c r="K154" s="1">
        <f t="shared" si="9"/>
        <v>0</v>
      </c>
      <c r="L154" s="1">
        <f t="shared" si="10"/>
        <v>0</v>
      </c>
      <c r="N154" s="1">
        <f t="shared" si="11"/>
        <v>0</v>
      </c>
    </row>
    <row r="155" spans="2:14" ht="19.5">
      <c r="B155" s="2" t="s">
        <v>152</v>
      </c>
      <c r="C155" s="1">
        <v>10</v>
      </c>
      <c r="D155" s="1">
        <v>1</v>
      </c>
      <c r="E155" s="1">
        <v>76.5</v>
      </c>
      <c r="F155" s="1">
        <v>76.5</v>
      </c>
      <c r="G155" s="1">
        <f t="shared" si="8"/>
        <v>87.975</v>
      </c>
      <c r="J155" s="1">
        <v>1</v>
      </c>
      <c r="K155" s="1">
        <f t="shared" si="9"/>
        <v>1</v>
      </c>
      <c r="L155" s="1">
        <f t="shared" si="10"/>
        <v>5.46</v>
      </c>
      <c r="N155" s="1">
        <f t="shared" si="11"/>
        <v>0</v>
      </c>
    </row>
    <row r="156" spans="2:14" ht="19.5">
      <c r="B156" s="2" t="s">
        <v>153</v>
      </c>
      <c r="C156" s="1">
        <v>10</v>
      </c>
      <c r="D156" s="1">
        <v>1</v>
      </c>
      <c r="E156" s="1">
        <v>107.99</v>
      </c>
      <c r="F156" s="1">
        <v>107.99</v>
      </c>
      <c r="G156" s="1">
        <f t="shared" si="8"/>
        <v>124.18849999999999</v>
      </c>
      <c r="J156" s="1">
        <v>1</v>
      </c>
      <c r="K156" s="1">
        <f t="shared" si="9"/>
        <v>1</v>
      </c>
      <c r="L156" s="1">
        <f t="shared" si="10"/>
        <v>5.46</v>
      </c>
      <c r="N156" s="1">
        <f t="shared" si="11"/>
        <v>0</v>
      </c>
    </row>
    <row r="157" spans="2:14" ht="19.5">
      <c r="B157" s="2" t="s">
        <v>154</v>
      </c>
      <c r="C157" s="1">
        <v>10</v>
      </c>
      <c r="D157" s="1">
        <v>1</v>
      </c>
      <c r="E157" s="1">
        <v>71.99</v>
      </c>
      <c r="F157" s="1">
        <v>71.99</v>
      </c>
      <c r="G157" s="1">
        <f t="shared" si="8"/>
        <v>82.78849999999998</v>
      </c>
      <c r="J157" s="1">
        <v>1</v>
      </c>
      <c r="K157" s="1">
        <f t="shared" si="9"/>
        <v>1</v>
      </c>
      <c r="L157" s="1">
        <f t="shared" si="10"/>
        <v>5.46</v>
      </c>
      <c r="N157" s="1">
        <f t="shared" si="11"/>
        <v>0</v>
      </c>
    </row>
    <row r="158" spans="2:14" ht="19.5">
      <c r="B158" s="2" t="s">
        <v>155</v>
      </c>
      <c r="C158" s="1">
        <v>10</v>
      </c>
      <c r="D158" s="1">
        <v>2</v>
      </c>
      <c r="E158" s="1">
        <v>71.99</v>
      </c>
      <c r="F158" s="1">
        <v>143.98</v>
      </c>
      <c r="G158" s="1">
        <f t="shared" si="8"/>
        <v>165.57699999999997</v>
      </c>
      <c r="J158" s="1">
        <v>1</v>
      </c>
      <c r="K158" s="1">
        <f t="shared" si="9"/>
        <v>2</v>
      </c>
      <c r="L158" s="1">
        <f t="shared" si="10"/>
        <v>10.92</v>
      </c>
      <c r="N158" s="1">
        <f t="shared" si="11"/>
        <v>0</v>
      </c>
    </row>
    <row r="159" spans="2:14" ht="19.5">
      <c r="B159" s="2" t="s">
        <v>156</v>
      </c>
      <c r="C159" s="1">
        <v>250</v>
      </c>
      <c r="D159" s="1">
        <v>1</v>
      </c>
      <c r="E159" s="1">
        <v>58.49</v>
      </c>
      <c r="F159" s="1">
        <v>58.49</v>
      </c>
      <c r="G159" s="1">
        <f t="shared" si="8"/>
        <v>67.2635</v>
      </c>
      <c r="J159" s="1">
        <v>3</v>
      </c>
      <c r="K159" s="1">
        <f t="shared" si="9"/>
        <v>3</v>
      </c>
      <c r="L159" s="1">
        <f t="shared" si="10"/>
        <v>16.38</v>
      </c>
      <c r="N159" s="1">
        <f t="shared" si="11"/>
        <v>0</v>
      </c>
    </row>
    <row r="160" spans="2:14" ht="19.5">
      <c r="B160" s="2" t="s">
        <v>157</v>
      </c>
      <c r="C160" s="1">
        <v>250</v>
      </c>
      <c r="D160" s="1">
        <v>1</v>
      </c>
      <c r="E160" s="1">
        <v>63</v>
      </c>
      <c r="F160" s="1">
        <v>63</v>
      </c>
      <c r="G160" s="1">
        <f t="shared" si="8"/>
        <v>72.44999999999999</v>
      </c>
      <c r="J160" s="1">
        <v>3</v>
      </c>
      <c r="K160" s="1">
        <f t="shared" si="9"/>
        <v>3</v>
      </c>
      <c r="L160" s="1">
        <f t="shared" si="10"/>
        <v>16.38</v>
      </c>
      <c r="N160" s="1">
        <f t="shared" si="11"/>
        <v>0</v>
      </c>
    </row>
    <row r="161" spans="2:14" ht="19.5">
      <c r="B161" s="2" t="s">
        <v>158</v>
      </c>
      <c r="D161" s="1">
        <v>1</v>
      </c>
      <c r="E161" s="1">
        <v>107.99</v>
      </c>
      <c r="F161" s="1">
        <v>107.99</v>
      </c>
      <c r="G161" s="1">
        <f t="shared" si="8"/>
        <v>124.18849999999999</v>
      </c>
      <c r="H161" s="1">
        <f>SUM(G150:G161)</f>
        <v>1402.2869999999998</v>
      </c>
      <c r="I161" s="5">
        <v>1403</v>
      </c>
      <c r="J161" s="1">
        <v>3</v>
      </c>
      <c r="K161" s="1">
        <f t="shared" si="9"/>
        <v>3</v>
      </c>
      <c r="L161" s="1">
        <f t="shared" si="10"/>
        <v>16.38</v>
      </c>
      <c r="M161" s="1">
        <f>SUM(L150:L161)</f>
        <v>120.11999999999999</v>
      </c>
      <c r="N161" s="1">
        <f t="shared" si="11"/>
        <v>119.4069999999997</v>
      </c>
    </row>
    <row r="162" spans="6:14" ht="19.5">
      <c r="F162" s="1">
        <v>0</v>
      </c>
      <c r="G162" s="1">
        <f t="shared" si="8"/>
        <v>0</v>
      </c>
      <c r="K162" s="1">
        <f t="shared" si="9"/>
        <v>0</v>
      </c>
      <c r="L162" s="1">
        <f t="shared" si="10"/>
        <v>0</v>
      </c>
      <c r="N162" s="1">
        <f t="shared" si="11"/>
        <v>0</v>
      </c>
    </row>
    <row r="163" spans="1:14" ht="19.5">
      <c r="A163" s="1" t="s">
        <v>159</v>
      </c>
      <c r="B163" s="2" t="s">
        <v>160</v>
      </c>
      <c r="C163" s="1">
        <v>500</v>
      </c>
      <c r="D163" s="1">
        <v>1</v>
      </c>
      <c r="E163" s="1">
        <v>98.99</v>
      </c>
      <c r="F163" s="1">
        <v>98.99</v>
      </c>
      <c r="G163" s="1">
        <f t="shared" si="8"/>
        <v>113.83849999999998</v>
      </c>
      <c r="J163" s="1">
        <v>5</v>
      </c>
      <c r="K163" s="1">
        <f t="shared" si="9"/>
        <v>5</v>
      </c>
      <c r="L163" s="1">
        <f t="shared" si="10"/>
        <v>27.3</v>
      </c>
      <c r="N163" s="1">
        <f t="shared" si="11"/>
        <v>0</v>
      </c>
    </row>
    <row r="164" spans="2:14" ht="19.5">
      <c r="B164" s="2" t="s">
        <v>161</v>
      </c>
      <c r="C164" s="1">
        <v>500</v>
      </c>
      <c r="D164" s="1">
        <v>1</v>
      </c>
      <c r="E164" s="1">
        <v>116.99</v>
      </c>
      <c r="F164" s="1">
        <v>116.99</v>
      </c>
      <c r="G164" s="1">
        <f t="shared" si="8"/>
        <v>134.53849999999997</v>
      </c>
      <c r="J164" s="1">
        <v>5</v>
      </c>
      <c r="K164" s="1">
        <f t="shared" si="9"/>
        <v>5</v>
      </c>
      <c r="L164" s="1">
        <f t="shared" si="10"/>
        <v>27.3</v>
      </c>
      <c r="N164" s="1">
        <f t="shared" si="11"/>
        <v>0</v>
      </c>
    </row>
    <row r="165" spans="2:14" ht="19.5">
      <c r="B165" s="2" t="s">
        <v>162</v>
      </c>
      <c r="C165" s="1">
        <v>10</v>
      </c>
      <c r="D165" s="1">
        <v>1</v>
      </c>
      <c r="E165" s="1">
        <v>94.5</v>
      </c>
      <c r="F165" s="1">
        <v>94.5</v>
      </c>
      <c r="G165" s="1">
        <f t="shared" si="8"/>
        <v>108.675</v>
      </c>
      <c r="J165" s="1">
        <v>1</v>
      </c>
      <c r="K165" s="1">
        <f t="shared" si="9"/>
        <v>1</v>
      </c>
      <c r="L165" s="1">
        <f t="shared" si="10"/>
        <v>5.46</v>
      </c>
      <c r="N165" s="1">
        <f t="shared" si="11"/>
        <v>0</v>
      </c>
    </row>
    <row r="166" spans="2:14" ht="19.5">
      <c r="B166" s="2" t="s">
        <v>163</v>
      </c>
      <c r="C166" s="1">
        <v>5</v>
      </c>
      <c r="D166" s="1">
        <v>1</v>
      </c>
      <c r="E166" s="1">
        <v>53.99</v>
      </c>
      <c r="F166" s="1">
        <v>53.99</v>
      </c>
      <c r="G166" s="1">
        <f t="shared" si="8"/>
        <v>62.088499999999996</v>
      </c>
      <c r="J166" s="1">
        <v>1</v>
      </c>
      <c r="K166" s="1">
        <f t="shared" si="9"/>
        <v>1</v>
      </c>
      <c r="L166" s="1">
        <f t="shared" si="10"/>
        <v>5.46</v>
      </c>
      <c r="N166" s="1">
        <f t="shared" si="11"/>
        <v>0</v>
      </c>
    </row>
    <row r="167" spans="2:14" ht="19.5">
      <c r="B167" s="2" t="s">
        <v>164</v>
      </c>
      <c r="C167" s="1">
        <v>10</v>
      </c>
      <c r="D167" s="1">
        <v>0</v>
      </c>
      <c r="F167" s="1">
        <v>0</v>
      </c>
      <c r="G167" s="1">
        <f t="shared" si="8"/>
        <v>0</v>
      </c>
      <c r="J167" s="1">
        <v>0</v>
      </c>
      <c r="K167" s="1">
        <f t="shared" si="9"/>
        <v>0</v>
      </c>
      <c r="L167" s="1">
        <f t="shared" si="10"/>
        <v>0</v>
      </c>
      <c r="N167" s="1">
        <f t="shared" si="11"/>
        <v>0</v>
      </c>
    </row>
    <row r="168" spans="2:14" ht="19.5">
      <c r="B168" s="2" t="s">
        <v>165</v>
      </c>
      <c r="C168" s="1">
        <v>10</v>
      </c>
      <c r="D168" s="1">
        <v>1</v>
      </c>
      <c r="E168" s="1">
        <v>76.5</v>
      </c>
      <c r="F168" s="1">
        <v>76.5</v>
      </c>
      <c r="G168" s="1">
        <f t="shared" si="8"/>
        <v>87.975</v>
      </c>
      <c r="J168" s="1">
        <v>1</v>
      </c>
      <c r="K168" s="1">
        <f t="shared" si="9"/>
        <v>1</v>
      </c>
      <c r="L168" s="1">
        <f t="shared" si="10"/>
        <v>5.46</v>
      </c>
      <c r="N168" s="1">
        <f t="shared" si="11"/>
        <v>0</v>
      </c>
    </row>
    <row r="169" spans="2:14" ht="19.5">
      <c r="B169" s="2" t="s">
        <v>166</v>
      </c>
      <c r="C169" s="1">
        <v>10</v>
      </c>
      <c r="D169" s="1">
        <v>1</v>
      </c>
      <c r="E169" s="1">
        <v>76.5</v>
      </c>
      <c r="F169" s="1">
        <v>76.5</v>
      </c>
      <c r="G169" s="1">
        <f t="shared" si="8"/>
        <v>87.975</v>
      </c>
      <c r="J169" s="1">
        <v>1</v>
      </c>
      <c r="K169" s="1">
        <f t="shared" si="9"/>
        <v>1</v>
      </c>
      <c r="L169" s="1">
        <f t="shared" si="10"/>
        <v>5.46</v>
      </c>
      <c r="N169" s="1">
        <f t="shared" si="11"/>
        <v>0</v>
      </c>
    </row>
    <row r="170" spans="2:14" ht="19.5">
      <c r="B170" s="2" t="s">
        <v>167</v>
      </c>
      <c r="C170" s="1">
        <v>10</v>
      </c>
      <c r="D170" s="1">
        <v>1</v>
      </c>
      <c r="E170" s="1">
        <v>63</v>
      </c>
      <c r="F170" s="1">
        <v>63</v>
      </c>
      <c r="G170" s="1">
        <f t="shared" si="8"/>
        <v>72.44999999999999</v>
      </c>
      <c r="J170" s="1">
        <v>1</v>
      </c>
      <c r="K170" s="1">
        <f t="shared" si="9"/>
        <v>1</v>
      </c>
      <c r="L170" s="1">
        <f t="shared" si="10"/>
        <v>5.46</v>
      </c>
      <c r="N170" s="1">
        <f t="shared" si="11"/>
        <v>0</v>
      </c>
    </row>
    <row r="171" spans="2:14" ht="19.5">
      <c r="B171" s="2" t="s">
        <v>168</v>
      </c>
      <c r="C171" s="1">
        <v>200</v>
      </c>
      <c r="D171" s="1">
        <v>1</v>
      </c>
      <c r="E171" s="1">
        <v>161.99</v>
      </c>
      <c r="F171" s="1">
        <v>161.99</v>
      </c>
      <c r="G171" s="1">
        <f t="shared" si="8"/>
        <v>186.2885</v>
      </c>
      <c r="J171" s="1">
        <v>3</v>
      </c>
      <c r="K171" s="1">
        <f t="shared" si="9"/>
        <v>3</v>
      </c>
      <c r="L171" s="1">
        <f t="shared" si="10"/>
        <v>16.38</v>
      </c>
      <c r="N171" s="1">
        <f t="shared" si="11"/>
        <v>0</v>
      </c>
    </row>
    <row r="172" spans="2:14" ht="19.5">
      <c r="B172" s="2" t="s">
        <v>169</v>
      </c>
      <c r="C172" s="1">
        <v>200</v>
      </c>
      <c r="D172" s="1">
        <v>0</v>
      </c>
      <c r="F172" s="1">
        <v>0</v>
      </c>
      <c r="G172" s="1">
        <f t="shared" si="8"/>
        <v>0</v>
      </c>
      <c r="J172" s="1">
        <v>3</v>
      </c>
      <c r="K172" s="1">
        <f t="shared" si="9"/>
        <v>0</v>
      </c>
      <c r="L172" s="1">
        <f t="shared" si="10"/>
        <v>0</v>
      </c>
      <c r="N172" s="1">
        <f t="shared" si="11"/>
        <v>0</v>
      </c>
    </row>
    <row r="173" spans="2:14" ht="19.5">
      <c r="B173" s="2" t="s">
        <v>170</v>
      </c>
      <c r="C173" s="1">
        <v>200</v>
      </c>
      <c r="D173" s="1">
        <v>1</v>
      </c>
      <c r="E173" s="1">
        <v>161.99</v>
      </c>
      <c r="F173" s="1">
        <v>161.99</v>
      </c>
      <c r="G173" s="1">
        <f t="shared" si="8"/>
        <v>186.2885</v>
      </c>
      <c r="J173" s="1">
        <v>3</v>
      </c>
      <c r="K173" s="1">
        <f t="shared" si="9"/>
        <v>3</v>
      </c>
      <c r="L173" s="1">
        <f t="shared" si="10"/>
        <v>16.38</v>
      </c>
      <c r="N173" s="1">
        <f t="shared" si="11"/>
        <v>0</v>
      </c>
    </row>
    <row r="174" spans="2:14" ht="19.5">
      <c r="B174" s="2" t="s">
        <v>171</v>
      </c>
      <c r="C174" s="1">
        <v>340</v>
      </c>
      <c r="D174" s="1">
        <v>1</v>
      </c>
      <c r="E174" s="1">
        <v>103.49</v>
      </c>
      <c r="F174" s="1">
        <v>103.49</v>
      </c>
      <c r="G174" s="1">
        <f t="shared" si="8"/>
        <v>119.01349999999998</v>
      </c>
      <c r="J174" s="1">
        <v>3</v>
      </c>
      <c r="K174" s="1">
        <f t="shared" si="9"/>
        <v>3</v>
      </c>
      <c r="L174" s="1">
        <f t="shared" si="10"/>
        <v>16.38</v>
      </c>
      <c r="N174" s="1">
        <f t="shared" si="11"/>
        <v>0</v>
      </c>
    </row>
    <row r="175" spans="2:14" ht="19.5">
      <c r="B175" s="2" t="s">
        <v>172</v>
      </c>
      <c r="C175" s="1">
        <v>250</v>
      </c>
      <c r="D175" s="1">
        <v>0</v>
      </c>
      <c r="F175" s="1">
        <v>0</v>
      </c>
      <c r="G175" s="1">
        <f t="shared" si="8"/>
        <v>0</v>
      </c>
      <c r="J175" s="1">
        <v>0</v>
      </c>
      <c r="K175" s="1">
        <f t="shared" si="9"/>
        <v>0</v>
      </c>
      <c r="L175" s="1">
        <f t="shared" si="10"/>
        <v>0</v>
      </c>
      <c r="N175" s="1">
        <f t="shared" si="11"/>
        <v>0</v>
      </c>
    </row>
    <row r="176" spans="2:14" ht="19.5">
      <c r="B176" s="2" t="s">
        <v>173</v>
      </c>
      <c r="C176" s="1">
        <v>90</v>
      </c>
      <c r="D176" s="1">
        <v>1</v>
      </c>
      <c r="E176" s="1">
        <v>89.99</v>
      </c>
      <c r="F176" s="1">
        <v>89.99</v>
      </c>
      <c r="G176" s="1">
        <f t="shared" si="8"/>
        <v>103.48849999999999</v>
      </c>
      <c r="J176" s="1">
        <v>2</v>
      </c>
      <c r="K176" s="1">
        <f t="shared" si="9"/>
        <v>2</v>
      </c>
      <c r="L176" s="1">
        <f t="shared" si="10"/>
        <v>10.92</v>
      </c>
      <c r="N176" s="1">
        <f t="shared" si="11"/>
        <v>0</v>
      </c>
    </row>
    <row r="177" spans="2:14" ht="19.5">
      <c r="B177" s="2" t="s">
        <v>174</v>
      </c>
      <c r="C177" s="1">
        <v>90</v>
      </c>
      <c r="D177" s="1">
        <v>1</v>
      </c>
      <c r="E177" s="1">
        <v>89.99</v>
      </c>
      <c r="F177" s="1">
        <v>89.99</v>
      </c>
      <c r="G177" s="1">
        <f t="shared" si="8"/>
        <v>103.48849999999999</v>
      </c>
      <c r="H177" s="1">
        <f>SUM(G163:G177)</f>
        <v>1366.108</v>
      </c>
      <c r="I177" s="5">
        <v>1367</v>
      </c>
      <c r="J177" s="1">
        <v>2</v>
      </c>
      <c r="K177" s="1">
        <f t="shared" si="9"/>
        <v>2</v>
      </c>
      <c r="L177" s="1">
        <f t="shared" si="10"/>
        <v>10.92</v>
      </c>
      <c r="M177" s="1">
        <f>SUM(L163:L177)</f>
        <v>152.87999999999994</v>
      </c>
      <c r="N177" s="1">
        <f t="shared" si="11"/>
        <v>151.98799999999983</v>
      </c>
    </row>
    <row r="178" spans="6:14" ht="19.5">
      <c r="F178" s="1">
        <v>0</v>
      </c>
      <c r="G178" s="1">
        <f t="shared" si="8"/>
        <v>0</v>
      </c>
      <c r="K178" s="1">
        <f t="shared" si="9"/>
        <v>0</v>
      </c>
      <c r="L178" s="1">
        <f t="shared" si="10"/>
        <v>0</v>
      </c>
      <c r="N178" s="1">
        <f t="shared" si="11"/>
        <v>0</v>
      </c>
    </row>
    <row r="179" spans="1:14" ht="19.5">
      <c r="A179" s="1" t="s">
        <v>175</v>
      </c>
      <c r="B179" s="2" t="s">
        <v>176</v>
      </c>
      <c r="C179" s="1">
        <v>10</v>
      </c>
      <c r="D179" s="1">
        <v>1</v>
      </c>
      <c r="E179" s="1">
        <v>107.99</v>
      </c>
      <c r="F179" s="1">
        <v>107.99</v>
      </c>
      <c r="G179" s="1">
        <f t="shared" si="8"/>
        <v>124.18849999999999</v>
      </c>
      <c r="J179" s="1">
        <v>1</v>
      </c>
      <c r="K179" s="1">
        <f t="shared" si="9"/>
        <v>1</v>
      </c>
      <c r="L179" s="1">
        <f t="shared" si="10"/>
        <v>5.46</v>
      </c>
      <c r="N179" s="1">
        <f t="shared" si="11"/>
        <v>0</v>
      </c>
    </row>
    <row r="180" spans="2:14" ht="19.5">
      <c r="B180" s="2" t="s">
        <v>177</v>
      </c>
      <c r="C180" s="1">
        <v>5</v>
      </c>
      <c r="D180" s="1">
        <v>1</v>
      </c>
      <c r="E180" s="1">
        <v>63</v>
      </c>
      <c r="F180" s="1">
        <v>63</v>
      </c>
      <c r="G180" s="1">
        <f t="shared" si="8"/>
        <v>72.44999999999999</v>
      </c>
      <c r="J180" s="1">
        <v>1</v>
      </c>
      <c r="K180" s="1">
        <f t="shared" si="9"/>
        <v>1</v>
      </c>
      <c r="L180" s="1">
        <f t="shared" si="10"/>
        <v>5.46</v>
      </c>
      <c r="N180" s="1">
        <f t="shared" si="11"/>
        <v>0</v>
      </c>
    </row>
    <row r="181" spans="2:14" ht="19.5">
      <c r="B181" s="2" t="s">
        <v>178</v>
      </c>
      <c r="C181" s="1">
        <v>5</v>
      </c>
      <c r="D181" s="1">
        <v>1</v>
      </c>
      <c r="E181" s="1">
        <v>76.5</v>
      </c>
      <c r="F181" s="1">
        <v>76.5</v>
      </c>
      <c r="G181" s="1">
        <f t="shared" si="8"/>
        <v>87.975</v>
      </c>
      <c r="J181" s="1">
        <v>1</v>
      </c>
      <c r="K181" s="1">
        <f t="shared" si="9"/>
        <v>1</v>
      </c>
      <c r="L181" s="1">
        <f t="shared" si="10"/>
        <v>5.46</v>
      </c>
      <c r="N181" s="1">
        <f t="shared" si="11"/>
        <v>0</v>
      </c>
    </row>
    <row r="182" spans="2:14" ht="19.5">
      <c r="B182" s="2" t="s">
        <v>179</v>
      </c>
      <c r="C182" s="1">
        <v>5</v>
      </c>
      <c r="D182" s="1">
        <v>1</v>
      </c>
      <c r="E182" s="1">
        <v>53.99</v>
      </c>
      <c r="F182" s="1">
        <v>53.99</v>
      </c>
      <c r="G182" s="1">
        <f t="shared" si="8"/>
        <v>62.088499999999996</v>
      </c>
      <c r="J182" s="1">
        <v>1</v>
      </c>
      <c r="K182" s="1">
        <f t="shared" si="9"/>
        <v>1</v>
      </c>
      <c r="L182" s="1">
        <f t="shared" si="10"/>
        <v>5.46</v>
      </c>
      <c r="N182" s="1">
        <f t="shared" si="11"/>
        <v>0</v>
      </c>
    </row>
    <row r="183" spans="2:14" ht="19.5">
      <c r="B183" s="2" t="s">
        <v>180</v>
      </c>
      <c r="C183" s="1">
        <v>5</v>
      </c>
      <c r="D183" s="1">
        <v>1</v>
      </c>
      <c r="E183" s="1">
        <v>71.99</v>
      </c>
      <c r="F183" s="1">
        <v>71.99</v>
      </c>
      <c r="G183" s="1">
        <f t="shared" si="8"/>
        <v>82.78849999999998</v>
      </c>
      <c r="J183" s="1">
        <v>1</v>
      </c>
      <c r="K183" s="1">
        <f t="shared" si="9"/>
        <v>1</v>
      </c>
      <c r="L183" s="1">
        <f t="shared" si="10"/>
        <v>5.46</v>
      </c>
      <c r="N183" s="1">
        <f t="shared" si="11"/>
        <v>0</v>
      </c>
    </row>
    <row r="184" spans="2:14" ht="19.5">
      <c r="B184" s="2" t="s">
        <v>468</v>
      </c>
      <c r="C184" s="1">
        <v>250</v>
      </c>
      <c r="D184" s="1">
        <v>1</v>
      </c>
      <c r="E184" s="1">
        <v>58.49</v>
      </c>
      <c r="F184" s="1">
        <v>58.49</v>
      </c>
      <c r="G184" s="1">
        <f>(F184)*(1+15%)</f>
        <v>67.2635</v>
      </c>
      <c r="J184" s="1">
        <v>3</v>
      </c>
      <c r="K184" s="1">
        <f t="shared" si="9"/>
        <v>3</v>
      </c>
      <c r="L184" s="1">
        <f t="shared" si="10"/>
        <v>16.38</v>
      </c>
      <c r="N184" s="1">
        <f t="shared" si="11"/>
        <v>0</v>
      </c>
    </row>
    <row r="185" spans="2:14" ht="19.5">
      <c r="B185" s="2" t="s">
        <v>181</v>
      </c>
      <c r="C185" s="1">
        <v>5</v>
      </c>
      <c r="D185" s="1">
        <v>1</v>
      </c>
      <c r="E185" s="1">
        <v>49.5</v>
      </c>
      <c r="F185" s="1">
        <v>49.5</v>
      </c>
      <c r="G185" s="1">
        <f t="shared" si="8"/>
        <v>56.925</v>
      </c>
      <c r="J185" s="1">
        <v>1</v>
      </c>
      <c r="K185" s="1">
        <f t="shared" si="9"/>
        <v>1</v>
      </c>
      <c r="L185" s="1">
        <f t="shared" si="10"/>
        <v>5.46</v>
      </c>
      <c r="N185" s="1">
        <f t="shared" si="11"/>
        <v>0</v>
      </c>
    </row>
    <row r="186" spans="2:14" ht="19.5">
      <c r="B186" s="2" t="s">
        <v>182</v>
      </c>
      <c r="C186" s="1">
        <v>100</v>
      </c>
      <c r="D186" s="1">
        <v>1</v>
      </c>
      <c r="E186" s="1">
        <v>53.99</v>
      </c>
      <c r="F186" s="1">
        <v>53.99</v>
      </c>
      <c r="G186" s="1">
        <f t="shared" si="8"/>
        <v>62.088499999999996</v>
      </c>
      <c r="J186" s="1">
        <v>2</v>
      </c>
      <c r="K186" s="1">
        <f t="shared" si="9"/>
        <v>2</v>
      </c>
      <c r="L186" s="1">
        <f t="shared" si="10"/>
        <v>10.92</v>
      </c>
      <c r="N186" s="1">
        <f t="shared" si="11"/>
        <v>0</v>
      </c>
    </row>
    <row r="187" spans="2:14" ht="19.5">
      <c r="B187" s="2" t="s">
        <v>183</v>
      </c>
      <c r="C187" s="1">
        <v>100</v>
      </c>
      <c r="D187" s="1">
        <v>0</v>
      </c>
      <c r="F187" s="1">
        <v>0</v>
      </c>
      <c r="G187" s="1">
        <f t="shared" si="8"/>
        <v>0</v>
      </c>
      <c r="K187" s="1">
        <f t="shared" si="9"/>
        <v>0</v>
      </c>
      <c r="L187" s="1">
        <f t="shared" si="10"/>
        <v>0</v>
      </c>
      <c r="N187" s="1">
        <f t="shared" si="11"/>
        <v>0</v>
      </c>
    </row>
    <row r="188" spans="2:14" ht="19.5">
      <c r="B188" s="2" t="s">
        <v>184</v>
      </c>
      <c r="C188" s="1">
        <v>100</v>
      </c>
      <c r="D188" s="1">
        <v>1</v>
      </c>
      <c r="E188" s="1">
        <v>45</v>
      </c>
      <c r="F188" s="1">
        <v>45</v>
      </c>
      <c r="G188" s="1">
        <f t="shared" si="8"/>
        <v>51.74999999999999</v>
      </c>
      <c r="H188" s="1">
        <f>SUM(G179:G188)</f>
        <v>667.5174999999998</v>
      </c>
      <c r="I188" s="5">
        <v>670</v>
      </c>
      <c r="J188" s="1">
        <v>2</v>
      </c>
      <c r="K188" s="1">
        <f t="shared" si="9"/>
        <v>2</v>
      </c>
      <c r="L188" s="1">
        <f t="shared" si="10"/>
        <v>10.92</v>
      </c>
      <c r="M188" s="1">
        <f>SUM(L179:L188)</f>
        <v>70.98</v>
      </c>
      <c r="N188" s="1">
        <f t="shared" si="11"/>
        <v>68.49749999999983</v>
      </c>
    </row>
    <row r="189" spans="2:14" ht="19.5">
      <c r="B189" s="1"/>
      <c r="K189" s="1">
        <f t="shared" si="9"/>
        <v>0</v>
      </c>
      <c r="L189" s="1">
        <f t="shared" si="10"/>
        <v>0</v>
      </c>
      <c r="N189" s="1">
        <f t="shared" si="11"/>
        <v>0</v>
      </c>
    </row>
    <row r="190" spans="1:14" ht="19.5">
      <c r="A190" s="1" t="s">
        <v>185</v>
      </c>
      <c r="B190" s="2" t="s">
        <v>186</v>
      </c>
      <c r="C190" s="1">
        <v>10</v>
      </c>
      <c r="D190" s="1">
        <v>1</v>
      </c>
      <c r="E190" s="1">
        <v>71.99</v>
      </c>
      <c r="F190" s="1">
        <v>71.99</v>
      </c>
      <c r="G190" s="1">
        <f t="shared" si="8"/>
        <v>82.78849999999998</v>
      </c>
      <c r="J190" s="1">
        <v>1</v>
      </c>
      <c r="K190" s="1">
        <f t="shared" si="9"/>
        <v>1</v>
      </c>
      <c r="L190" s="1">
        <f t="shared" si="10"/>
        <v>5.46</v>
      </c>
      <c r="N190" s="1">
        <f t="shared" si="11"/>
        <v>0</v>
      </c>
    </row>
    <row r="191" spans="2:14" ht="19.5">
      <c r="B191" s="2" t="s">
        <v>187</v>
      </c>
      <c r="C191" s="1">
        <v>5</v>
      </c>
      <c r="D191" s="1">
        <v>1</v>
      </c>
      <c r="E191" s="1">
        <v>63</v>
      </c>
      <c r="F191" s="1">
        <v>63</v>
      </c>
      <c r="G191" s="1">
        <f t="shared" si="8"/>
        <v>72.44999999999999</v>
      </c>
      <c r="J191" s="1">
        <v>1</v>
      </c>
      <c r="K191" s="1">
        <f t="shared" si="9"/>
        <v>1</v>
      </c>
      <c r="L191" s="1">
        <f t="shared" si="10"/>
        <v>5.46</v>
      </c>
      <c r="N191" s="1">
        <f t="shared" si="11"/>
        <v>0</v>
      </c>
    </row>
    <row r="192" spans="2:14" ht="19.5">
      <c r="B192" s="2" t="s">
        <v>188</v>
      </c>
      <c r="C192" s="1">
        <v>5</v>
      </c>
      <c r="D192" s="1">
        <v>1</v>
      </c>
      <c r="E192" s="1">
        <v>63</v>
      </c>
      <c r="F192" s="1">
        <v>63</v>
      </c>
      <c r="G192" s="1">
        <f t="shared" si="8"/>
        <v>72.44999999999999</v>
      </c>
      <c r="J192" s="1">
        <v>1</v>
      </c>
      <c r="K192" s="1">
        <f t="shared" si="9"/>
        <v>1</v>
      </c>
      <c r="L192" s="1">
        <f t="shared" si="10"/>
        <v>5.46</v>
      </c>
      <c r="N192" s="1">
        <f t="shared" si="11"/>
        <v>0</v>
      </c>
    </row>
    <row r="193" spans="2:14" ht="19.5">
      <c r="B193" s="2" t="s">
        <v>189</v>
      </c>
      <c r="C193" s="1">
        <v>0.5</v>
      </c>
      <c r="D193" s="1">
        <v>0</v>
      </c>
      <c r="F193" s="1">
        <v>0</v>
      </c>
      <c r="G193" s="1">
        <f aca="true" t="shared" si="12" ref="G193:G256">(F193)*(1+15%)</f>
        <v>0</v>
      </c>
      <c r="K193" s="1">
        <f t="shared" si="9"/>
        <v>0</v>
      </c>
      <c r="L193" s="1">
        <f t="shared" si="10"/>
        <v>0</v>
      </c>
      <c r="N193" s="1">
        <f t="shared" si="11"/>
        <v>0</v>
      </c>
    </row>
    <row r="194" spans="2:14" ht="19.5">
      <c r="B194" s="2" t="s">
        <v>190</v>
      </c>
      <c r="C194" s="1">
        <v>0.5</v>
      </c>
      <c r="D194" s="1">
        <v>1</v>
      </c>
      <c r="E194" s="1">
        <v>13.5</v>
      </c>
      <c r="F194" s="1">
        <v>13.5</v>
      </c>
      <c r="G194" s="1">
        <f t="shared" si="12"/>
        <v>15.524999999999999</v>
      </c>
      <c r="J194" s="1">
        <v>1</v>
      </c>
      <c r="K194" s="1">
        <f t="shared" si="9"/>
        <v>1</v>
      </c>
      <c r="L194" s="1">
        <f t="shared" si="10"/>
        <v>5.46</v>
      </c>
      <c r="N194" s="1">
        <f t="shared" si="11"/>
        <v>0</v>
      </c>
    </row>
    <row r="195" spans="2:14" ht="19.5">
      <c r="B195" s="2" t="s">
        <v>191</v>
      </c>
      <c r="C195" s="1">
        <v>10</v>
      </c>
      <c r="D195" s="1">
        <v>0</v>
      </c>
      <c r="F195" s="1">
        <v>0</v>
      </c>
      <c r="G195" s="1">
        <f t="shared" si="12"/>
        <v>0</v>
      </c>
      <c r="J195" s="1">
        <v>1</v>
      </c>
      <c r="K195" s="1">
        <f aca="true" t="shared" si="13" ref="K195:K258">D195*J195</f>
        <v>0</v>
      </c>
      <c r="L195" s="1">
        <f aca="true" t="shared" si="14" ref="L195:L258">5.46*K195</f>
        <v>0</v>
      </c>
      <c r="N195" s="1">
        <f t="shared" si="11"/>
        <v>0</v>
      </c>
    </row>
    <row r="196" spans="2:14" ht="19.5">
      <c r="B196" s="2" t="s">
        <v>192</v>
      </c>
      <c r="C196" s="1">
        <v>10</v>
      </c>
      <c r="D196" s="1">
        <v>1</v>
      </c>
      <c r="E196" s="1">
        <v>94.5</v>
      </c>
      <c r="F196" s="1">
        <v>94.5</v>
      </c>
      <c r="G196" s="1">
        <f t="shared" si="12"/>
        <v>108.675</v>
      </c>
      <c r="J196" s="1">
        <v>1</v>
      </c>
      <c r="K196" s="1">
        <f t="shared" si="13"/>
        <v>1</v>
      </c>
      <c r="L196" s="1">
        <f t="shared" si="14"/>
        <v>5.46</v>
      </c>
      <c r="N196" s="1">
        <f t="shared" si="11"/>
        <v>0</v>
      </c>
    </row>
    <row r="197" spans="2:14" ht="19.5">
      <c r="B197" s="2" t="s">
        <v>193</v>
      </c>
      <c r="C197" s="1">
        <v>250</v>
      </c>
      <c r="D197" s="1">
        <v>1</v>
      </c>
      <c r="E197" s="1">
        <v>89.99</v>
      </c>
      <c r="F197" s="1">
        <v>89.99</v>
      </c>
      <c r="G197" s="1">
        <f t="shared" si="12"/>
        <v>103.48849999999999</v>
      </c>
      <c r="J197" s="1">
        <v>3</v>
      </c>
      <c r="K197" s="1">
        <f t="shared" si="13"/>
        <v>3</v>
      </c>
      <c r="L197" s="1">
        <f t="shared" si="14"/>
        <v>16.38</v>
      </c>
      <c r="N197" s="1">
        <f t="shared" si="11"/>
        <v>0</v>
      </c>
    </row>
    <row r="198" spans="2:14" ht="19.5">
      <c r="B198" s="2" t="s">
        <v>194</v>
      </c>
      <c r="C198" s="1">
        <v>100</v>
      </c>
      <c r="D198" s="1">
        <v>1</v>
      </c>
      <c r="E198" s="1">
        <v>45</v>
      </c>
      <c r="F198" s="1">
        <v>45</v>
      </c>
      <c r="G198" s="1">
        <f t="shared" si="12"/>
        <v>51.74999999999999</v>
      </c>
      <c r="J198" s="1">
        <v>2</v>
      </c>
      <c r="K198" s="1">
        <f t="shared" si="13"/>
        <v>2</v>
      </c>
      <c r="L198" s="1">
        <f t="shared" si="14"/>
        <v>10.92</v>
      </c>
      <c r="N198" s="1">
        <f t="shared" si="11"/>
        <v>0</v>
      </c>
    </row>
    <row r="199" spans="2:14" ht="19.5">
      <c r="B199" s="2" t="s">
        <v>195</v>
      </c>
      <c r="C199" s="1">
        <v>50</v>
      </c>
      <c r="D199" s="1">
        <v>0</v>
      </c>
      <c r="F199" s="1">
        <v>0</v>
      </c>
      <c r="G199" s="1">
        <f t="shared" si="12"/>
        <v>0</v>
      </c>
      <c r="K199" s="1">
        <f t="shared" si="13"/>
        <v>0</v>
      </c>
      <c r="L199" s="1">
        <f t="shared" si="14"/>
        <v>0</v>
      </c>
      <c r="N199" s="1">
        <f t="shared" si="11"/>
        <v>0</v>
      </c>
    </row>
    <row r="200" spans="2:14" ht="19.5">
      <c r="B200" s="2" t="s">
        <v>196</v>
      </c>
      <c r="C200" s="1">
        <v>100</v>
      </c>
      <c r="D200" s="1">
        <v>1</v>
      </c>
      <c r="E200" s="1">
        <v>40.49</v>
      </c>
      <c r="F200" s="1">
        <v>40.49</v>
      </c>
      <c r="G200" s="1">
        <f t="shared" si="12"/>
        <v>46.5635</v>
      </c>
      <c r="J200" s="1">
        <v>2</v>
      </c>
      <c r="K200" s="1">
        <f t="shared" si="13"/>
        <v>2</v>
      </c>
      <c r="L200" s="1">
        <f t="shared" si="14"/>
        <v>10.92</v>
      </c>
      <c r="N200" s="1">
        <f t="shared" si="11"/>
        <v>0</v>
      </c>
    </row>
    <row r="201" spans="2:14" ht="19.5">
      <c r="B201" s="2" t="s">
        <v>197</v>
      </c>
      <c r="C201" s="1">
        <v>100</v>
      </c>
      <c r="D201" s="1">
        <v>0</v>
      </c>
      <c r="F201" s="1">
        <v>0</v>
      </c>
      <c r="G201" s="1">
        <f t="shared" si="12"/>
        <v>0</v>
      </c>
      <c r="K201" s="1">
        <f t="shared" si="13"/>
        <v>0</v>
      </c>
      <c r="L201" s="1">
        <f t="shared" si="14"/>
        <v>0</v>
      </c>
      <c r="N201" s="1">
        <f aca="true" t="shared" si="15" ref="N201:N264">H201+M201-I201</f>
        <v>0</v>
      </c>
    </row>
    <row r="202" spans="2:14" ht="19.5">
      <c r="B202" s="2" t="s">
        <v>198</v>
      </c>
      <c r="C202" s="1">
        <v>100</v>
      </c>
      <c r="D202" s="1">
        <v>0</v>
      </c>
      <c r="F202" s="1">
        <v>0</v>
      </c>
      <c r="G202" s="1">
        <f t="shared" si="12"/>
        <v>0</v>
      </c>
      <c r="K202" s="1">
        <f t="shared" si="13"/>
        <v>0</v>
      </c>
      <c r="L202" s="1">
        <f t="shared" si="14"/>
        <v>0</v>
      </c>
      <c r="N202" s="1">
        <f t="shared" si="15"/>
        <v>0</v>
      </c>
    </row>
    <row r="203" spans="2:14" ht="19.5">
      <c r="B203" s="2" t="s">
        <v>199</v>
      </c>
      <c r="C203" s="1">
        <v>250</v>
      </c>
      <c r="D203" s="1">
        <v>1</v>
      </c>
      <c r="E203" s="1">
        <v>58.49</v>
      </c>
      <c r="F203" s="1">
        <v>58.49</v>
      </c>
      <c r="G203" s="1">
        <f t="shared" si="12"/>
        <v>67.2635</v>
      </c>
      <c r="J203" s="1">
        <v>3</v>
      </c>
      <c r="K203" s="1">
        <f t="shared" si="13"/>
        <v>3</v>
      </c>
      <c r="L203" s="1">
        <f t="shared" si="14"/>
        <v>16.38</v>
      </c>
      <c r="N203" s="1">
        <f t="shared" si="15"/>
        <v>0</v>
      </c>
    </row>
    <row r="204" spans="2:14" ht="19.5">
      <c r="B204" s="2" t="s">
        <v>200</v>
      </c>
      <c r="C204" s="1">
        <v>100</v>
      </c>
      <c r="D204" s="1">
        <v>1</v>
      </c>
      <c r="E204" s="1">
        <v>36</v>
      </c>
      <c r="F204" s="1">
        <v>36</v>
      </c>
      <c r="G204" s="1">
        <f t="shared" si="12"/>
        <v>41.4</v>
      </c>
      <c r="J204" s="1">
        <v>2</v>
      </c>
      <c r="K204" s="1">
        <f t="shared" si="13"/>
        <v>2</v>
      </c>
      <c r="L204" s="1">
        <f t="shared" si="14"/>
        <v>10.92</v>
      </c>
      <c r="N204" s="1">
        <f t="shared" si="15"/>
        <v>0</v>
      </c>
    </row>
    <row r="205" spans="2:14" ht="19.5">
      <c r="B205" s="2" t="s">
        <v>201</v>
      </c>
      <c r="C205" s="1">
        <v>100</v>
      </c>
      <c r="D205" s="1">
        <v>1</v>
      </c>
      <c r="E205" s="1">
        <v>36</v>
      </c>
      <c r="F205" s="1">
        <v>36</v>
      </c>
      <c r="G205" s="1">
        <f t="shared" si="12"/>
        <v>41.4</v>
      </c>
      <c r="J205" s="1">
        <v>2</v>
      </c>
      <c r="K205" s="1">
        <f t="shared" si="13"/>
        <v>2</v>
      </c>
      <c r="L205" s="1">
        <f t="shared" si="14"/>
        <v>10.92</v>
      </c>
      <c r="N205" s="1">
        <f t="shared" si="15"/>
        <v>0</v>
      </c>
    </row>
    <row r="206" spans="2:14" ht="19.5">
      <c r="B206" s="2" t="s">
        <v>202</v>
      </c>
      <c r="D206" s="1">
        <v>0</v>
      </c>
      <c r="F206" s="1">
        <v>0</v>
      </c>
      <c r="G206" s="1">
        <f t="shared" si="12"/>
        <v>0</v>
      </c>
      <c r="K206" s="1">
        <f t="shared" si="13"/>
        <v>0</v>
      </c>
      <c r="L206" s="1">
        <f t="shared" si="14"/>
        <v>0</v>
      </c>
      <c r="N206" s="1">
        <f t="shared" si="15"/>
        <v>0</v>
      </c>
    </row>
    <row r="207" spans="2:14" ht="19.5">
      <c r="B207" s="2" t="s">
        <v>203</v>
      </c>
      <c r="D207" s="1">
        <v>1</v>
      </c>
      <c r="E207" s="1">
        <v>80.99</v>
      </c>
      <c r="F207" s="1">
        <v>80.99</v>
      </c>
      <c r="G207" s="1">
        <f t="shared" si="12"/>
        <v>93.1385</v>
      </c>
      <c r="J207" s="1">
        <v>1</v>
      </c>
      <c r="K207" s="1">
        <f t="shared" si="13"/>
        <v>1</v>
      </c>
      <c r="L207" s="1">
        <f t="shared" si="14"/>
        <v>5.46</v>
      </c>
      <c r="N207" s="1">
        <f t="shared" si="15"/>
        <v>0</v>
      </c>
    </row>
    <row r="208" spans="2:14" ht="19.5">
      <c r="B208" s="2" t="s">
        <v>204</v>
      </c>
      <c r="D208" s="1">
        <v>0</v>
      </c>
      <c r="F208" s="1">
        <v>0</v>
      </c>
      <c r="G208" s="1">
        <f t="shared" si="12"/>
        <v>0</v>
      </c>
      <c r="K208" s="1">
        <f t="shared" si="13"/>
        <v>0</v>
      </c>
      <c r="L208" s="1">
        <f t="shared" si="14"/>
        <v>0</v>
      </c>
      <c r="N208" s="1">
        <f t="shared" si="15"/>
        <v>0</v>
      </c>
    </row>
    <row r="209" spans="2:14" ht="19.5">
      <c r="B209" s="2" t="s">
        <v>205</v>
      </c>
      <c r="D209" s="1">
        <v>1</v>
      </c>
      <c r="E209" s="1">
        <v>89.99</v>
      </c>
      <c r="F209" s="1">
        <v>89.99</v>
      </c>
      <c r="G209" s="1">
        <f t="shared" si="12"/>
        <v>103.48849999999999</v>
      </c>
      <c r="J209" s="1">
        <v>2</v>
      </c>
      <c r="K209" s="1">
        <f t="shared" si="13"/>
        <v>2</v>
      </c>
      <c r="L209" s="1">
        <f t="shared" si="14"/>
        <v>10.92</v>
      </c>
      <c r="N209" s="1">
        <f t="shared" si="15"/>
        <v>0</v>
      </c>
    </row>
    <row r="210" spans="2:14" ht="19.5">
      <c r="B210" s="2" t="s">
        <v>206</v>
      </c>
      <c r="C210" s="1">
        <v>50</v>
      </c>
      <c r="D210" s="1">
        <v>1</v>
      </c>
      <c r="E210" s="1">
        <v>107.99</v>
      </c>
      <c r="F210" s="1">
        <v>107.99</v>
      </c>
      <c r="G210" s="1">
        <f t="shared" si="12"/>
        <v>124.18849999999999</v>
      </c>
      <c r="J210" s="1">
        <v>2</v>
      </c>
      <c r="K210" s="1">
        <f t="shared" si="13"/>
        <v>2</v>
      </c>
      <c r="L210" s="1">
        <f t="shared" si="14"/>
        <v>10.92</v>
      </c>
      <c r="N210" s="1">
        <f t="shared" si="15"/>
        <v>0</v>
      </c>
    </row>
    <row r="211" spans="1:14" ht="19.5">
      <c r="A211" s="1" t="s">
        <v>185</v>
      </c>
      <c r="B211" s="2" t="s">
        <v>464</v>
      </c>
      <c r="C211" s="1">
        <v>0</v>
      </c>
      <c r="D211" s="1">
        <v>1</v>
      </c>
      <c r="E211" s="1">
        <v>89.99</v>
      </c>
      <c r="F211" s="1">
        <v>89.99</v>
      </c>
      <c r="G211" s="1">
        <f>(F211)*(1+15%)</f>
        <v>103.48849999999999</v>
      </c>
      <c r="H211" s="1">
        <f>SUM(G190:G211)</f>
        <v>1128.0579999999998</v>
      </c>
      <c r="I211" s="5">
        <v>1129</v>
      </c>
      <c r="J211" s="1">
        <v>2</v>
      </c>
      <c r="K211" s="1">
        <f t="shared" si="13"/>
        <v>2</v>
      </c>
      <c r="L211" s="1">
        <f t="shared" si="14"/>
        <v>10.92</v>
      </c>
      <c r="M211" s="1">
        <f>SUM(L190:L211)</f>
        <v>141.95999999999998</v>
      </c>
      <c r="N211" s="1">
        <f t="shared" si="15"/>
        <v>141.0179999999998</v>
      </c>
    </row>
    <row r="212" spans="11:14" ht="19.5">
      <c r="K212" s="1">
        <f t="shared" si="13"/>
        <v>0</v>
      </c>
      <c r="L212" s="1">
        <f t="shared" si="14"/>
        <v>0</v>
      </c>
      <c r="N212" s="1">
        <f t="shared" si="15"/>
        <v>0</v>
      </c>
    </row>
    <row r="213" spans="1:14" ht="19.5">
      <c r="A213" s="1" t="s">
        <v>207</v>
      </c>
      <c r="B213" s="2" t="s">
        <v>208</v>
      </c>
      <c r="C213" s="1">
        <v>0.5</v>
      </c>
      <c r="D213" s="1">
        <v>0</v>
      </c>
      <c r="F213" s="1">
        <v>0</v>
      </c>
      <c r="G213" s="1">
        <f t="shared" si="12"/>
        <v>0</v>
      </c>
      <c r="K213" s="1">
        <f t="shared" si="13"/>
        <v>0</v>
      </c>
      <c r="L213" s="1">
        <f t="shared" si="14"/>
        <v>0</v>
      </c>
      <c r="N213" s="1">
        <f t="shared" si="15"/>
        <v>0</v>
      </c>
    </row>
    <row r="214" spans="2:14" ht="19.5">
      <c r="B214" s="2" t="s">
        <v>209</v>
      </c>
      <c r="C214" s="1">
        <v>0.5</v>
      </c>
      <c r="D214" s="1">
        <v>1</v>
      </c>
      <c r="E214" s="1">
        <v>18</v>
      </c>
      <c r="F214" s="1">
        <v>18</v>
      </c>
      <c r="G214" s="1">
        <f t="shared" si="12"/>
        <v>20.7</v>
      </c>
      <c r="J214" s="1">
        <v>1</v>
      </c>
      <c r="K214" s="1">
        <f t="shared" si="13"/>
        <v>1</v>
      </c>
      <c r="L214" s="1">
        <f t="shared" si="14"/>
        <v>5.46</v>
      </c>
      <c r="N214" s="1">
        <f t="shared" si="15"/>
        <v>0</v>
      </c>
    </row>
    <row r="215" spans="2:14" ht="19.5">
      <c r="B215" s="2" t="s">
        <v>210</v>
      </c>
      <c r="C215" s="1">
        <v>0.5</v>
      </c>
      <c r="D215" s="1">
        <v>1</v>
      </c>
      <c r="E215" s="1">
        <v>18</v>
      </c>
      <c r="F215" s="1">
        <v>18</v>
      </c>
      <c r="G215" s="1">
        <f t="shared" si="12"/>
        <v>20.7</v>
      </c>
      <c r="J215" s="1">
        <v>1</v>
      </c>
      <c r="K215" s="1">
        <f t="shared" si="13"/>
        <v>1</v>
      </c>
      <c r="L215" s="1">
        <f t="shared" si="14"/>
        <v>5.46</v>
      </c>
      <c r="N215" s="1">
        <f t="shared" si="15"/>
        <v>0</v>
      </c>
    </row>
    <row r="216" spans="2:14" ht="19.5">
      <c r="B216" s="2" t="s">
        <v>211</v>
      </c>
      <c r="C216" s="1">
        <v>0.5</v>
      </c>
      <c r="D216" s="1">
        <v>1</v>
      </c>
      <c r="E216" s="1">
        <v>13.5</v>
      </c>
      <c r="F216" s="1">
        <v>13.5</v>
      </c>
      <c r="G216" s="1">
        <f t="shared" si="12"/>
        <v>15.524999999999999</v>
      </c>
      <c r="J216" s="1">
        <v>1</v>
      </c>
      <c r="K216" s="1">
        <f t="shared" si="13"/>
        <v>1</v>
      </c>
      <c r="L216" s="1">
        <f t="shared" si="14"/>
        <v>5.46</v>
      </c>
      <c r="N216" s="1">
        <f t="shared" si="15"/>
        <v>0</v>
      </c>
    </row>
    <row r="217" spans="2:14" ht="19.5">
      <c r="B217" s="2" t="s">
        <v>212</v>
      </c>
      <c r="C217" s="1">
        <v>0.5</v>
      </c>
      <c r="D217" s="1">
        <v>0</v>
      </c>
      <c r="F217" s="1">
        <v>0</v>
      </c>
      <c r="G217" s="1">
        <f t="shared" si="12"/>
        <v>0</v>
      </c>
      <c r="K217" s="1">
        <f t="shared" si="13"/>
        <v>0</v>
      </c>
      <c r="L217" s="1">
        <f t="shared" si="14"/>
        <v>0</v>
      </c>
      <c r="N217" s="1">
        <f t="shared" si="15"/>
        <v>0</v>
      </c>
    </row>
    <row r="218" spans="2:14" ht="19.5">
      <c r="B218" s="2" t="s">
        <v>213</v>
      </c>
      <c r="C218" s="1">
        <v>0.5</v>
      </c>
      <c r="D218" s="1">
        <v>1</v>
      </c>
      <c r="E218" s="1">
        <v>13.5</v>
      </c>
      <c r="F218" s="1">
        <v>13.5</v>
      </c>
      <c r="G218" s="1">
        <f t="shared" si="12"/>
        <v>15.524999999999999</v>
      </c>
      <c r="J218" s="1">
        <v>1</v>
      </c>
      <c r="K218" s="1">
        <f t="shared" si="13"/>
        <v>1</v>
      </c>
      <c r="L218" s="1">
        <f t="shared" si="14"/>
        <v>5.46</v>
      </c>
      <c r="N218" s="1">
        <f t="shared" si="15"/>
        <v>0</v>
      </c>
    </row>
    <row r="219" spans="2:14" ht="19.5">
      <c r="B219" s="2" t="s">
        <v>214</v>
      </c>
      <c r="C219" s="1">
        <v>0.5</v>
      </c>
      <c r="D219" s="1">
        <v>1</v>
      </c>
      <c r="E219" s="1">
        <v>18</v>
      </c>
      <c r="F219" s="1">
        <v>18</v>
      </c>
      <c r="G219" s="1">
        <f t="shared" si="12"/>
        <v>20.7</v>
      </c>
      <c r="J219" s="1">
        <v>1</v>
      </c>
      <c r="K219" s="1">
        <f t="shared" si="13"/>
        <v>1</v>
      </c>
      <c r="L219" s="1">
        <f t="shared" si="14"/>
        <v>5.46</v>
      </c>
      <c r="N219" s="1">
        <f t="shared" si="15"/>
        <v>0</v>
      </c>
    </row>
    <row r="220" spans="2:14" ht="19.5">
      <c r="B220" s="2" t="s">
        <v>215</v>
      </c>
      <c r="C220" s="1">
        <v>5</v>
      </c>
      <c r="D220" s="1">
        <v>1</v>
      </c>
      <c r="E220" s="1">
        <v>53.99</v>
      </c>
      <c r="F220" s="1">
        <v>53.99</v>
      </c>
      <c r="G220" s="1">
        <f t="shared" si="12"/>
        <v>62.088499999999996</v>
      </c>
      <c r="J220" s="1">
        <v>1</v>
      </c>
      <c r="K220" s="1">
        <f t="shared" si="13"/>
        <v>1</v>
      </c>
      <c r="L220" s="1">
        <f t="shared" si="14"/>
        <v>5.46</v>
      </c>
      <c r="N220" s="1">
        <f t="shared" si="15"/>
        <v>0</v>
      </c>
    </row>
    <row r="221" spans="2:14" ht="19.5">
      <c r="B221" s="4" t="s">
        <v>216</v>
      </c>
      <c r="C221" s="1">
        <v>5</v>
      </c>
      <c r="D221" s="1">
        <v>1</v>
      </c>
      <c r="E221" s="1">
        <v>49.5</v>
      </c>
      <c r="F221" s="1">
        <v>49.5</v>
      </c>
      <c r="G221" s="1">
        <f t="shared" si="12"/>
        <v>56.925</v>
      </c>
      <c r="J221" s="1">
        <v>1</v>
      </c>
      <c r="K221" s="1">
        <f t="shared" si="13"/>
        <v>1</v>
      </c>
      <c r="L221" s="1">
        <f t="shared" si="14"/>
        <v>5.46</v>
      </c>
      <c r="N221" s="1">
        <f t="shared" si="15"/>
        <v>0</v>
      </c>
    </row>
    <row r="222" spans="2:14" ht="19.5">
      <c r="B222" s="2" t="s">
        <v>217</v>
      </c>
      <c r="C222" s="1">
        <v>50</v>
      </c>
      <c r="D222" s="1">
        <v>0</v>
      </c>
      <c r="F222" s="1">
        <v>0</v>
      </c>
      <c r="G222" s="1">
        <f t="shared" si="12"/>
        <v>0</v>
      </c>
      <c r="K222" s="1">
        <f t="shared" si="13"/>
        <v>0</v>
      </c>
      <c r="L222" s="1">
        <f t="shared" si="14"/>
        <v>0</v>
      </c>
      <c r="N222" s="1">
        <f t="shared" si="15"/>
        <v>0</v>
      </c>
    </row>
    <row r="223" spans="2:14" ht="19.5">
      <c r="B223" s="2" t="s">
        <v>218</v>
      </c>
      <c r="D223" s="1">
        <v>0</v>
      </c>
      <c r="F223" s="1">
        <v>0</v>
      </c>
      <c r="G223" s="1">
        <f t="shared" si="12"/>
        <v>0</v>
      </c>
      <c r="K223" s="1">
        <f t="shared" si="13"/>
        <v>0</v>
      </c>
      <c r="L223" s="1">
        <f t="shared" si="14"/>
        <v>0</v>
      </c>
      <c r="N223" s="1">
        <f t="shared" si="15"/>
        <v>0</v>
      </c>
    </row>
    <row r="224" spans="2:14" ht="19.5">
      <c r="B224" s="2" t="s">
        <v>219</v>
      </c>
      <c r="C224" s="1">
        <v>340</v>
      </c>
      <c r="D224" s="1">
        <v>1</v>
      </c>
      <c r="E224" s="1">
        <v>103.49</v>
      </c>
      <c r="F224" s="1">
        <v>103.49</v>
      </c>
      <c r="G224" s="1">
        <f t="shared" si="12"/>
        <v>119.01349999999998</v>
      </c>
      <c r="J224" s="1">
        <v>3</v>
      </c>
      <c r="K224" s="1">
        <f t="shared" si="13"/>
        <v>3</v>
      </c>
      <c r="L224" s="1">
        <f t="shared" si="14"/>
        <v>16.38</v>
      </c>
      <c r="N224" s="1">
        <f t="shared" si="15"/>
        <v>0</v>
      </c>
    </row>
    <row r="225" spans="2:14" ht="19.5">
      <c r="B225" s="2" t="s">
        <v>220</v>
      </c>
      <c r="C225" s="1">
        <v>600</v>
      </c>
      <c r="D225" s="1">
        <v>1</v>
      </c>
      <c r="E225" s="1">
        <v>53.99</v>
      </c>
      <c r="F225" s="1">
        <v>53.99</v>
      </c>
      <c r="G225" s="1">
        <f t="shared" si="12"/>
        <v>62.088499999999996</v>
      </c>
      <c r="J225" s="1">
        <v>5</v>
      </c>
      <c r="K225" s="1">
        <f t="shared" si="13"/>
        <v>5</v>
      </c>
      <c r="L225" s="1">
        <f t="shared" si="14"/>
        <v>27.3</v>
      </c>
      <c r="N225" s="1">
        <f t="shared" si="15"/>
        <v>0</v>
      </c>
    </row>
    <row r="226" spans="2:14" ht="19.5">
      <c r="B226" s="2" t="s">
        <v>221</v>
      </c>
      <c r="C226" s="1">
        <v>600</v>
      </c>
      <c r="D226" s="1">
        <v>0</v>
      </c>
      <c r="F226" s="1">
        <v>0</v>
      </c>
      <c r="G226" s="1">
        <f t="shared" si="12"/>
        <v>0</v>
      </c>
      <c r="K226" s="1">
        <f t="shared" si="13"/>
        <v>0</v>
      </c>
      <c r="L226" s="1">
        <f t="shared" si="14"/>
        <v>0</v>
      </c>
      <c r="N226" s="1">
        <f t="shared" si="15"/>
        <v>0</v>
      </c>
    </row>
    <row r="227" spans="2:14" ht="19.5">
      <c r="B227" s="2" t="s">
        <v>222</v>
      </c>
      <c r="C227" s="1">
        <v>300</v>
      </c>
      <c r="D227" s="1">
        <v>1</v>
      </c>
      <c r="E227" s="1">
        <v>53.99</v>
      </c>
      <c r="F227" s="1">
        <v>53.99</v>
      </c>
      <c r="G227" s="1">
        <f t="shared" si="12"/>
        <v>62.088499999999996</v>
      </c>
      <c r="J227" s="1">
        <v>3</v>
      </c>
      <c r="K227" s="1">
        <f t="shared" si="13"/>
        <v>3</v>
      </c>
      <c r="L227" s="1">
        <f t="shared" si="14"/>
        <v>16.38</v>
      </c>
      <c r="N227" s="1">
        <f t="shared" si="15"/>
        <v>0</v>
      </c>
    </row>
    <row r="228" spans="2:14" ht="19.5">
      <c r="B228" s="2" t="s">
        <v>223</v>
      </c>
      <c r="C228" s="1">
        <v>200</v>
      </c>
      <c r="D228" s="1">
        <v>1</v>
      </c>
      <c r="E228" s="1">
        <v>152.99</v>
      </c>
      <c r="F228" s="1">
        <v>152.99</v>
      </c>
      <c r="G228" s="1">
        <f t="shared" si="12"/>
        <v>175.9385</v>
      </c>
      <c r="J228" s="1">
        <v>3</v>
      </c>
      <c r="K228" s="1">
        <f t="shared" si="13"/>
        <v>3</v>
      </c>
      <c r="L228" s="1">
        <f t="shared" si="14"/>
        <v>16.38</v>
      </c>
      <c r="N228" s="1">
        <f t="shared" si="15"/>
        <v>0</v>
      </c>
    </row>
    <row r="229" spans="2:14" ht="19.5">
      <c r="B229" s="2" t="s">
        <v>224</v>
      </c>
      <c r="C229" s="1">
        <v>85</v>
      </c>
      <c r="D229" s="1">
        <v>0</v>
      </c>
      <c r="F229" s="1">
        <v>0</v>
      </c>
      <c r="G229" s="1">
        <f t="shared" si="12"/>
        <v>0</v>
      </c>
      <c r="K229" s="1">
        <f t="shared" si="13"/>
        <v>0</v>
      </c>
      <c r="L229" s="1">
        <f t="shared" si="14"/>
        <v>0</v>
      </c>
      <c r="N229" s="1">
        <f t="shared" si="15"/>
        <v>0</v>
      </c>
    </row>
    <row r="230" spans="2:14" ht="19.5">
      <c r="B230" s="2" t="s">
        <v>220</v>
      </c>
      <c r="C230" s="1">
        <v>600</v>
      </c>
      <c r="D230" s="1">
        <v>1</v>
      </c>
      <c r="E230" s="1">
        <v>53.99</v>
      </c>
      <c r="F230" s="1">
        <v>53.99</v>
      </c>
      <c r="G230" s="1">
        <f t="shared" si="12"/>
        <v>62.088499999999996</v>
      </c>
      <c r="J230" s="1">
        <v>5</v>
      </c>
      <c r="K230" s="1">
        <f t="shared" si="13"/>
        <v>5</v>
      </c>
      <c r="L230" s="1">
        <f t="shared" si="14"/>
        <v>27.3</v>
      </c>
      <c r="N230" s="1">
        <f t="shared" si="15"/>
        <v>0</v>
      </c>
    </row>
    <row r="231" spans="2:14" ht="19.5">
      <c r="B231" s="2" t="s">
        <v>208</v>
      </c>
      <c r="C231" s="1">
        <v>0.5</v>
      </c>
      <c r="D231" s="1">
        <v>0</v>
      </c>
      <c r="F231" s="1">
        <v>0</v>
      </c>
      <c r="G231" s="1">
        <f t="shared" si="12"/>
        <v>0</v>
      </c>
      <c r="K231" s="1">
        <f t="shared" si="13"/>
        <v>0</v>
      </c>
      <c r="L231" s="1">
        <f t="shared" si="14"/>
        <v>0</v>
      </c>
      <c r="N231" s="1">
        <f t="shared" si="15"/>
        <v>0</v>
      </c>
    </row>
    <row r="232" spans="2:14" ht="19.5">
      <c r="B232" s="2" t="s">
        <v>225</v>
      </c>
      <c r="C232" s="1">
        <v>5</v>
      </c>
      <c r="D232" s="1">
        <v>1</v>
      </c>
      <c r="E232" s="1">
        <v>71.99</v>
      </c>
      <c r="F232" s="1">
        <v>71.99</v>
      </c>
      <c r="G232" s="1">
        <f t="shared" si="12"/>
        <v>82.78849999999998</v>
      </c>
      <c r="J232" s="1">
        <v>1</v>
      </c>
      <c r="K232" s="1">
        <f t="shared" si="13"/>
        <v>1</v>
      </c>
      <c r="L232" s="1">
        <f t="shared" si="14"/>
        <v>5.46</v>
      </c>
      <c r="N232" s="1">
        <f t="shared" si="15"/>
        <v>0</v>
      </c>
    </row>
    <row r="233" spans="2:14" ht="19.5">
      <c r="B233" s="2" t="s">
        <v>226</v>
      </c>
      <c r="D233" s="1">
        <v>1</v>
      </c>
      <c r="E233" s="1">
        <v>80.99</v>
      </c>
      <c r="F233" s="1">
        <v>80.99</v>
      </c>
      <c r="G233" s="1">
        <f t="shared" si="12"/>
        <v>93.1385</v>
      </c>
      <c r="J233" s="1">
        <v>1</v>
      </c>
      <c r="K233" s="1">
        <f t="shared" si="13"/>
        <v>1</v>
      </c>
      <c r="L233" s="1">
        <f t="shared" si="14"/>
        <v>5.46</v>
      </c>
      <c r="N233" s="1">
        <f t="shared" si="15"/>
        <v>0</v>
      </c>
    </row>
    <row r="234" spans="2:14" ht="19.5">
      <c r="B234" s="2" t="s">
        <v>227</v>
      </c>
      <c r="D234" s="1">
        <v>1</v>
      </c>
      <c r="E234" s="1">
        <v>193.48</v>
      </c>
      <c r="F234" s="1">
        <v>193.48</v>
      </c>
      <c r="G234" s="1">
        <f t="shared" si="12"/>
        <v>222.50199999999998</v>
      </c>
      <c r="H234" s="1">
        <f>SUM(G213:G234)</f>
        <v>1091.81</v>
      </c>
      <c r="I234" s="5">
        <v>1092</v>
      </c>
      <c r="J234" s="1">
        <v>2</v>
      </c>
      <c r="K234" s="1">
        <f t="shared" si="13"/>
        <v>2</v>
      </c>
      <c r="L234" s="1">
        <f t="shared" si="14"/>
        <v>10.92</v>
      </c>
      <c r="M234" s="1">
        <f>SUM(L213:L234)</f>
        <v>163.79999999999998</v>
      </c>
      <c r="N234" s="1">
        <f t="shared" si="15"/>
        <v>163.6099999999999</v>
      </c>
    </row>
    <row r="235" spans="6:14" ht="19.5">
      <c r="F235" s="1">
        <v>0</v>
      </c>
      <c r="G235" s="1">
        <f t="shared" si="12"/>
        <v>0</v>
      </c>
      <c r="K235" s="1">
        <f t="shared" si="13"/>
        <v>0</v>
      </c>
      <c r="L235" s="1">
        <f t="shared" si="14"/>
        <v>0</v>
      </c>
      <c r="N235" s="1">
        <f t="shared" si="15"/>
        <v>0</v>
      </c>
    </row>
    <row r="236" spans="1:14" ht="19.5">
      <c r="A236" s="1" t="s">
        <v>228</v>
      </c>
      <c r="B236" s="2" t="s">
        <v>229</v>
      </c>
      <c r="C236" s="1">
        <v>5</v>
      </c>
      <c r="D236" s="1">
        <v>0</v>
      </c>
      <c r="F236" s="1">
        <v>0</v>
      </c>
      <c r="G236" s="1">
        <f t="shared" si="12"/>
        <v>0</v>
      </c>
      <c r="K236" s="1">
        <f t="shared" si="13"/>
        <v>0</v>
      </c>
      <c r="L236" s="1">
        <f t="shared" si="14"/>
        <v>0</v>
      </c>
      <c r="N236" s="1">
        <f t="shared" si="15"/>
        <v>0</v>
      </c>
    </row>
    <row r="237" spans="2:14" ht="19.5">
      <c r="B237" s="2" t="s">
        <v>230</v>
      </c>
      <c r="C237" s="1">
        <v>5</v>
      </c>
      <c r="D237" s="1">
        <v>1</v>
      </c>
      <c r="E237" s="1">
        <v>53.99</v>
      </c>
      <c r="F237" s="1">
        <v>53.99</v>
      </c>
      <c r="G237" s="1">
        <f t="shared" si="12"/>
        <v>62.088499999999996</v>
      </c>
      <c r="J237" s="1">
        <v>1</v>
      </c>
      <c r="K237" s="1">
        <f t="shared" si="13"/>
        <v>1</v>
      </c>
      <c r="L237" s="1">
        <f t="shared" si="14"/>
        <v>5.46</v>
      </c>
      <c r="N237" s="1">
        <f t="shared" si="15"/>
        <v>0</v>
      </c>
    </row>
    <row r="238" spans="2:14" ht="19.5">
      <c r="B238" s="2" t="s">
        <v>231</v>
      </c>
      <c r="C238" s="1">
        <v>5</v>
      </c>
      <c r="D238" s="1">
        <v>1</v>
      </c>
      <c r="E238" s="1">
        <v>49.5</v>
      </c>
      <c r="F238" s="1">
        <v>49.5</v>
      </c>
      <c r="G238" s="1">
        <f t="shared" si="12"/>
        <v>56.925</v>
      </c>
      <c r="J238" s="1">
        <v>1</v>
      </c>
      <c r="K238" s="1">
        <f t="shared" si="13"/>
        <v>1</v>
      </c>
      <c r="L238" s="1">
        <f t="shared" si="14"/>
        <v>5.46</v>
      </c>
      <c r="N238" s="1">
        <f t="shared" si="15"/>
        <v>0</v>
      </c>
    </row>
    <row r="239" spans="2:14" ht="19.5">
      <c r="B239" s="2" t="s">
        <v>232</v>
      </c>
      <c r="C239" s="1">
        <v>10</v>
      </c>
      <c r="D239" s="1">
        <v>1</v>
      </c>
      <c r="E239" s="1">
        <v>76.5</v>
      </c>
      <c r="F239" s="1">
        <v>76.5</v>
      </c>
      <c r="G239" s="1">
        <f t="shared" si="12"/>
        <v>87.975</v>
      </c>
      <c r="J239" s="1">
        <v>1</v>
      </c>
      <c r="K239" s="1">
        <f t="shared" si="13"/>
        <v>1</v>
      </c>
      <c r="L239" s="1">
        <f t="shared" si="14"/>
        <v>5.46</v>
      </c>
      <c r="N239" s="1">
        <f t="shared" si="15"/>
        <v>0</v>
      </c>
    </row>
    <row r="240" spans="2:14" ht="19.5">
      <c r="B240" s="2" t="s">
        <v>231</v>
      </c>
      <c r="C240" s="1">
        <v>5</v>
      </c>
      <c r="D240" s="1">
        <v>1</v>
      </c>
      <c r="E240" s="1">
        <v>49.5</v>
      </c>
      <c r="F240" s="1">
        <v>49.5</v>
      </c>
      <c r="G240" s="1">
        <f t="shared" si="12"/>
        <v>56.925</v>
      </c>
      <c r="J240" s="1">
        <v>1</v>
      </c>
      <c r="K240" s="1">
        <f t="shared" si="13"/>
        <v>1</v>
      </c>
      <c r="L240" s="1">
        <f t="shared" si="14"/>
        <v>5.46</v>
      </c>
      <c r="N240" s="1">
        <f t="shared" si="15"/>
        <v>0</v>
      </c>
    </row>
    <row r="241" spans="2:14" ht="19.5">
      <c r="B241" s="2" t="s">
        <v>233</v>
      </c>
      <c r="C241" s="1">
        <v>5</v>
      </c>
      <c r="D241" s="1">
        <v>1</v>
      </c>
      <c r="E241" s="1">
        <v>49.5</v>
      </c>
      <c r="F241" s="1">
        <v>49.5</v>
      </c>
      <c r="G241" s="1">
        <f t="shared" si="12"/>
        <v>56.925</v>
      </c>
      <c r="J241" s="1">
        <v>1</v>
      </c>
      <c r="K241" s="1">
        <f t="shared" si="13"/>
        <v>1</v>
      </c>
      <c r="L241" s="1">
        <f t="shared" si="14"/>
        <v>5.46</v>
      </c>
      <c r="N241" s="1">
        <f t="shared" si="15"/>
        <v>0</v>
      </c>
    </row>
    <row r="242" spans="2:14" ht="19.5">
      <c r="B242" s="2" t="s">
        <v>234</v>
      </c>
      <c r="C242" s="1">
        <v>5</v>
      </c>
      <c r="D242" s="1">
        <v>0</v>
      </c>
      <c r="F242" s="1">
        <v>0</v>
      </c>
      <c r="G242" s="1">
        <f t="shared" si="12"/>
        <v>0</v>
      </c>
      <c r="K242" s="1">
        <f t="shared" si="13"/>
        <v>0</v>
      </c>
      <c r="L242" s="1">
        <f t="shared" si="14"/>
        <v>0</v>
      </c>
      <c r="N242" s="1">
        <f t="shared" si="15"/>
        <v>0</v>
      </c>
    </row>
    <row r="243" spans="2:14" ht="19.5">
      <c r="B243" s="2" t="s">
        <v>235</v>
      </c>
      <c r="C243" s="1">
        <v>5</v>
      </c>
      <c r="D243" s="1">
        <v>1</v>
      </c>
      <c r="E243" s="1">
        <v>53.99</v>
      </c>
      <c r="F243" s="1">
        <v>53.99</v>
      </c>
      <c r="G243" s="1">
        <f t="shared" si="12"/>
        <v>62.088499999999996</v>
      </c>
      <c r="H243" s="1">
        <f>SUM(G236:G243)</f>
        <v>382.927</v>
      </c>
      <c r="I243" s="5">
        <v>383</v>
      </c>
      <c r="J243" s="1">
        <v>1</v>
      </c>
      <c r="K243" s="1">
        <f t="shared" si="13"/>
        <v>1</v>
      </c>
      <c r="L243" s="1">
        <f t="shared" si="14"/>
        <v>5.46</v>
      </c>
      <c r="M243" s="1">
        <f>SUM(L236:L243)</f>
        <v>32.76</v>
      </c>
      <c r="N243" s="1">
        <f t="shared" si="15"/>
        <v>32.68700000000001</v>
      </c>
    </row>
    <row r="244" spans="6:14" ht="19.5">
      <c r="F244" s="1">
        <v>0</v>
      </c>
      <c r="G244" s="1">
        <f t="shared" si="12"/>
        <v>0</v>
      </c>
      <c r="K244" s="1">
        <f t="shared" si="13"/>
        <v>0</v>
      </c>
      <c r="L244" s="1">
        <f t="shared" si="14"/>
        <v>0</v>
      </c>
      <c r="N244" s="1">
        <f t="shared" si="15"/>
        <v>0</v>
      </c>
    </row>
    <row r="245" spans="1:14" ht="19.5">
      <c r="A245" s="1" t="s">
        <v>470</v>
      </c>
      <c r="B245" s="2" t="s">
        <v>236</v>
      </c>
      <c r="C245" s="1">
        <v>10</v>
      </c>
      <c r="D245" s="1">
        <v>1</v>
      </c>
      <c r="E245" s="1">
        <v>76.5</v>
      </c>
      <c r="F245" s="1">
        <v>76.5</v>
      </c>
      <c r="G245" s="1">
        <f t="shared" si="12"/>
        <v>87.975</v>
      </c>
      <c r="J245" s="1">
        <v>1</v>
      </c>
      <c r="K245" s="1">
        <f t="shared" si="13"/>
        <v>1</v>
      </c>
      <c r="L245" s="1">
        <f t="shared" si="14"/>
        <v>5.46</v>
      </c>
      <c r="N245" s="1">
        <f t="shared" si="15"/>
        <v>0</v>
      </c>
    </row>
    <row r="246" spans="2:14" ht="19.5">
      <c r="B246" s="2" t="s">
        <v>237</v>
      </c>
      <c r="C246" s="1">
        <v>10</v>
      </c>
      <c r="D246" s="1">
        <v>1</v>
      </c>
      <c r="E246" s="1">
        <v>94.5</v>
      </c>
      <c r="F246" s="1">
        <v>94.5</v>
      </c>
      <c r="G246" s="1">
        <f t="shared" si="12"/>
        <v>108.675</v>
      </c>
      <c r="J246" s="1">
        <v>1</v>
      </c>
      <c r="K246" s="1">
        <f t="shared" si="13"/>
        <v>1</v>
      </c>
      <c r="L246" s="1">
        <f t="shared" si="14"/>
        <v>5.46</v>
      </c>
      <c r="N246" s="1">
        <f t="shared" si="15"/>
        <v>0</v>
      </c>
    </row>
    <row r="247" spans="2:14" ht="19.5">
      <c r="B247" s="2" t="s">
        <v>238</v>
      </c>
      <c r="C247" s="1">
        <v>10</v>
      </c>
      <c r="D247" s="1">
        <v>0</v>
      </c>
      <c r="F247" s="1">
        <v>0</v>
      </c>
      <c r="G247" s="1">
        <f t="shared" si="12"/>
        <v>0</v>
      </c>
      <c r="K247" s="1">
        <f t="shared" si="13"/>
        <v>0</v>
      </c>
      <c r="L247" s="1">
        <f t="shared" si="14"/>
        <v>0</v>
      </c>
      <c r="N247" s="1">
        <f t="shared" si="15"/>
        <v>0</v>
      </c>
    </row>
    <row r="248" spans="2:14" ht="19.5">
      <c r="B248" s="2" t="s">
        <v>239</v>
      </c>
      <c r="C248" s="1">
        <v>10</v>
      </c>
      <c r="D248" s="1">
        <v>0</v>
      </c>
      <c r="F248" s="1">
        <v>0</v>
      </c>
      <c r="G248" s="1">
        <f t="shared" si="12"/>
        <v>0</v>
      </c>
      <c r="K248" s="1">
        <f t="shared" si="13"/>
        <v>0</v>
      </c>
      <c r="L248" s="1">
        <f t="shared" si="14"/>
        <v>0</v>
      </c>
      <c r="N248" s="1">
        <f t="shared" si="15"/>
        <v>0</v>
      </c>
    </row>
    <row r="249" spans="2:14" ht="19.5">
      <c r="B249" s="2" t="s">
        <v>240</v>
      </c>
      <c r="C249" s="1">
        <v>5</v>
      </c>
      <c r="D249" s="1">
        <v>1</v>
      </c>
      <c r="E249" s="1">
        <v>49.5</v>
      </c>
      <c r="F249" s="1">
        <v>49.5</v>
      </c>
      <c r="G249" s="1">
        <f t="shared" si="12"/>
        <v>56.925</v>
      </c>
      <c r="J249" s="1">
        <v>1</v>
      </c>
      <c r="K249" s="1">
        <f t="shared" si="13"/>
        <v>1</v>
      </c>
      <c r="L249" s="1">
        <f t="shared" si="14"/>
        <v>5.46</v>
      </c>
      <c r="N249" s="1">
        <f t="shared" si="15"/>
        <v>0</v>
      </c>
    </row>
    <row r="250" spans="2:14" ht="19.5">
      <c r="B250" s="2" t="s">
        <v>241</v>
      </c>
      <c r="C250" s="1">
        <v>100</v>
      </c>
      <c r="D250" s="1">
        <v>1</v>
      </c>
      <c r="E250" s="1">
        <v>71.99</v>
      </c>
      <c r="F250" s="1">
        <v>71.99</v>
      </c>
      <c r="G250" s="1">
        <f t="shared" si="12"/>
        <v>82.78849999999998</v>
      </c>
      <c r="H250" s="1">
        <f>SUM(G245:G250)</f>
        <v>336.3635</v>
      </c>
      <c r="I250" s="5">
        <v>350</v>
      </c>
      <c r="J250" s="1">
        <v>2</v>
      </c>
      <c r="K250" s="1">
        <f t="shared" si="13"/>
        <v>2</v>
      </c>
      <c r="L250" s="1">
        <f t="shared" si="14"/>
        <v>10.92</v>
      </c>
      <c r="M250" s="1">
        <f>SUM(L245:L250)</f>
        <v>27.299999999999997</v>
      </c>
      <c r="N250" s="1">
        <f t="shared" si="15"/>
        <v>13.663499999999999</v>
      </c>
    </row>
    <row r="251" spans="6:14" ht="19.5">
      <c r="F251" s="1">
        <v>0</v>
      </c>
      <c r="G251" s="1">
        <f t="shared" si="12"/>
        <v>0</v>
      </c>
      <c r="K251" s="1">
        <f t="shared" si="13"/>
        <v>0</v>
      </c>
      <c r="L251" s="1">
        <f t="shared" si="14"/>
        <v>0</v>
      </c>
      <c r="N251" s="1">
        <f t="shared" si="15"/>
        <v>0</v>
      </c>
    </row>
    <row r="252" spans="1:14" ht="19.5">
      <c r="A252" s="1" t="s">
        <v>242</v>
      </c>
      <c r="B252" s="4" t="s">
        <v>243</v>
      </c>
      <c r="C252" s="1">
        <v>10</v>
      </c>
      <c r="D252" s="1">
        <v>1</v>
      </c>
      <c r="E252" s="1">
        <v>90</v>
      </c>
      <c r="F252" s="1">
        <v>90</v>
      </c>
      <c r="G252" s="1">
        <f t="shared" si="12"/>
        <v>103.49999999999999</v>
      </c>
      <c r="J252" s="1">
        <v>1</v>
      </c>
      <c r="K252" s="1">
        <f t="shared" si="13"/>
        <v>1</v>
      </c>
      <c r="L252" s="1">
        <f t="shared" si="14"/>
        <v>5.46</v>
      </c>
      <c r="N252" s="1">
        <f t="shared" si="15"/>
        <v>0</v>
      </c>
    </row>
    <row r="253" spans="2:14" ht="19.5">
      <c r="B253" s="2" t="s">
        <v>244</v>
      </c>
      <c r="C253" s="1">
        <v>5</v>
      </c>
      <c r="D253" s="1">
        <v>1</v>
      </c>
      <c r="E253" s="1">
        <v>49.5</v>
      </c>
      <c r="F253" s="1">
        <v>49.5</v>
      </c>
      <c r="G253" s="1">
        <f t="shared" si="12"/>
        <v>56.925</v>
      </c>
      <c r="J253" s="1">
        <v>1</v>
      </c>
      <c r="K253" s="1">
        <f t="shared" si="13"/>
        <v>1</v>
      </c>
      <c r="L253" s="1">
        <f t="shared" si="14"/>
        <v>5.46</v>
      </c>
      <c r="N253" s="1">
        <f t="shared" si="15"/>
        <v>0</v>
      </c>
    </row>
    <row r="254" spans="2:14" ht="19.5">
      <c r="B254" s="2" t="s">
        <v>245</v>
      </c>
      <c r="D254" s="1">
        <v>0</v>
      </c>
      <c r="F254" s="1">
        <v>0</v>
      </c>
      <c r="G254" s="1">
        <f t="shared" si="12"/>
        <v>0</v>
      </c>
      <c r="K254" s="1">
        <f t="shared" si="13"/>
        <v>0</v>
      </c>
      <c r="L254" s="1">
        <f t="shared" si="14"/>
        <v>0</v>
      </c>
      <c r="N254" s="1">
        <f t="shared" si="15"/>
        <v>0</v>
      </c>
    </row>
    <row r="255" spans="2:14" ht="19.5">
      <c r="B255" s="2" t="s">
        <v>57</v>
      </c>
      <c r="C255" s="1">
        <v>100</v>
      </c>
      <c r="D255" s="1">
        <v>1</v>
      </c>
      <c r="E255" s="1">
        <v>112.49</v>
      </c>
      <c r="F255" s="1">
        <v>112.49</v>
      </c>
      <c r="G255" s="1">
        <f t="shared" si="12"/>
        <v>129.3635</v>
      </c>
      <c r="J255" s="1">
        <v>2</v>
      </c>
      <c r="K255" s="1">
        <f t="shared" si="13"/>
        <v>2</v>
      </c>
      <c r="L255" s="1">
        <f t="shared" si="14"/>
        <v>10.92</v>
      </c>
      <c r="N255" s="1">
        <f t="shared" si="15"/>
        <v>0</v>
      </c>
    </row>
    <row r="256" spans="2:14" ht="19.5">
      <c r="B256" s="2" t="s">
        <v>128</v>
      </c>
      <c r="C256" s="1">
        <v>100</v>
      </c>
      <c r="D256" s="1">
        <v>0</v>
      </c>
      <c r="F256" s="1">
        <v>0</v>
      </c>
      <c r="G256" s="1">
        <f t="shared" si="12"/>
        <v>0</v>
      </c>
      <c r="J256" s="1">
        <v>2</v>
      </c>
      <c r="K256" s="1">
        <f t="shared" si="13"/>
        <v>0</v>
      </c>
      <c r="L256" s="1">
        <f t="shared" si="14"/>
        <v>0</v>
      </c>
      <c r="N256" s="1">
        <f t="shared" si="15"/>
        <v>0</v>
      </c>
    </row>
    <row r="257" spans="2:14" ht="19.5">
      <c r="B257" s="2" t="s">
        <v>246</v>
      </c>
      <c r="C257" s="1">
        <v>600</v>
      </c>
      <c r="D257" s="1">
        <v>0</v>
      </c>
      <c r="F257" s="1">
        <v>0</v>
      </c>
      <c r="G257" s="1">
        <f aca="true" t="shared" si="16" ref="G257:G321">(F257)*(1+15%)</f>
        <v>0</v>
      </c>
      <c r="K257" s="1">
        <f t="shared" si="13"/>
        <v>0</v>
      </c>
      <c r="L257" s="1">
        <f t="shared" si="14"/>
        <v>0</v>
      </c>
      <c r="N257" s="1">
        <f t="shared" si="15"/>
        <v>0</v>
      </c>
    </row>
    <row r="258" spans="2:14" ht="19.5">
      <c r="B258" s="2" t="s">
        <v>247</v>
      </c>
      <c r="C258" s="1">
        <v>250</v>
      </c>
      <c r="D258" s="1">
        <v>1</v>
      </c>
      <c r="E258" s="1">
        <v>58.49</v>
      </c>
      <c r="F258" s="1">
        <v>58.49</v>
      </c>
      <c r="G258" s="1">
        <f t="shared" si="16"/>
        <v>67.2635</v>
      </c>
      <c r="J258" s="1">
        <v>3</v>
      </c>
      <c r="K258" s="1">
        <f t="shared" si="13"/>
        <v>3</v>
      </c>
      <c r="L258" s="1">
        <f t="shared" si="14"/>
        <v>16.38</v>
      </c>
      <c r="N258" s="1">
        <f t="shared" si="15"/>
        <v>0</v>
      </c>
    </row>
    <row r="259" spans="2:14" ht="19.5">
      <c r="B259" s="2" t="s">
        <v>248</v>
      </c>
      <c r="D259" s="1">
        <v>1</v>
      </c>
      <c r="E259" s="1">
        <v>103.49</v>
      </c>
      <c r="F259" s="1">
        <v>103.49</v>
      </c>
      <c r="G259" s="1">
        <f t="shared" si="16"/>
        <v>119.01349999999998</v>
      </c>
      <c r="H259" s="1">
        <f>SUM(G252:G259)</f>
        <v>476.0655</v>
      </c>
      <c r="I259" s="5">
        <v>476</v>
      </c>
      <c r="J259" s="1">
        <v>3</v>
      </c>
      <c r="K259" s="1">
        <f aca="true" t="shared" si="17" ref="K259:K322">D259*J259</f>
        <v>3</v>
      </c>
      <c r="L259" s="1">
        <f aca="true" t="shared" si="18" ref="L259:L322">5.46*K259</f>
        <v>16.38</v>
      </c>
      <c r="M259" s="1">
        <f>SUM(L252:L259)</f>
        <v>54.599999999999994</v>
      </c>
      <c r="N259" s="1">
        <f t="shared" si="15"/>
        <v>54.66549999999995</v>
      </c>
    </row>
    <row r="260" spans="6:14" ht="19.5">
      <c r="F260" s="1">
        <v>0</v>
      </c>
      <c r="G260" s="1">
        <f t="shared" si="16"/>
        <v>0</v>
      </c>
      <c r="K260" s="1">
        <f t="shared" si="17"/>
        <v>0</v>
      </c>
      <c r="L260" s="1">
        <f t="shared" si="18"/>
        <v>0</v>
      </c>
      <c r="N260" s="1">
        <f t="shared" si="15"/>
        <v>0</v>
      </c>
    </row>
    <row r="261" spans="1:14" ht="19.5">
      <c r="A261" s="1" t="s">
        <v>249</v>
      </c>
      <c r="B261" s="2" t="s">
        <v>250</v>
      </c>
      <c r="C261" s="1">
        <v>5</v>
      </c>
      <c r="D261" s="1">
        <v>1</v>
      </c>
      <c r="E261" s="1">
        <v>53.99</v>
      </c>
      <c r="F261" s="1">
        <v>53.99</v>
      </c>
      <c r="G261" s="1">
        <f t="shared" si="16"/>
        <v>62.088499999999996</v>
      </c>
      <c r="J261" s="1">
        <v>1</v>
      </c>
      <c r="K261" s="1">
        <f t="shared" si="17"/>
        <v>1</v>
      </c>
      <c r="L261" s="1">
        <f t="shared" si="18"/>
        <v>5.46</v>
      </c>
      <c r="N261" s="1">
        <f t="shared" si="15"/>
        <v>0</v>
      </c>
    </row>
    <row r="262" spans="2:14" ht="19.5">
      <c r="B262" s="2" t="s">
        <v>251</v>
      </c>
      <c r="C262" s="1">
        <v>5</v>
      </c>
      <c r="D262" s="1">
        <v>1</v>
      </c>
      <c r="E262" s="1">
        <v>76.5</v>
      </c>
      <c r="F262" s="1">
        <v>76.5</v>
      </c>
      <c r="G262" s="1">
        <f t="shared" si="16"/>
        <v>87.975</v>
      </c>
      <c r="J262" s="1">
        <v>1</v>
      </c>
      <c r="K262" s="1">
        <f t="shared" si="17"/>
        <v>1</v>
      </c>
      <c r="L262" s="1">
        <f t="shared" si="18"/>
        <v>5.46</v>
      </c>
      <c r="N262" s="1">
        <f t="shared" si="15"/>
        <v>0</v>
      </c>
    </row>
    <row r="263" spans="2:14" ht="19.5">
      <c r="B263" s="2" t="s">
        <v>252</v>
      </c>
      <c r="C263" s="1">
        <v>5</v>
      </c>
      <c r="D263" s="1">
        <v>1</v>
      </c>
      <c r="E263" s="1">
        <v>53.99</v>
      </c>
      <c r="F263" s="1">
        <v>53.99</v>
      </c>
      <c r="G263" s="1">
        <f t="shared" si="16"/>
        <v>62.088499999999996</v>
      </c>
      <c r="J263" s="1">
        <v>1</v>
      </c>
      <c r="K263" s="1">
        <f t="shared" si="17"/>
        <v>1</v>
      </c>
      <c r="L263" s="1">
        <f t="shared" si="18"/>
        <v>5.46</v>
      </c>
      <c r="N263" s="1">
        <f t="shared" si="15"/>
        <v>0</v>
      </c>
    </row>
    <row r="264" spans="2:14" ht="19.5">
      <c r="B264" s="4" t="s">
        <v>253</v>
      </c>
      <c r="C264" s="1">
        <v>5</v>
      </c>
      <c r="D264" s="1">
        <v>1</v>
      </c>
      <c r="E264" s="1">
        <v>49.5</v>
      </c>
      <c r="F264" s="1">
        <v>49.5</v>
      </c>
      <c r="G264" s="1">
        <f t="shared" si="16"/>
        <v>56.925</v>
      </c>
      <c r="J264" s="1">
        <v>1</v>
      </c>
      <c r="K264" s="1">
        <f t="shared" si="17"/>
        <v>1</v>
      </c>
      <c r="L264" s="1">
        <f t="shared" si="18"/>
        <v>5.46</v>
      </c>
      <c r="N264" s="1">
        <f t="shared" si="15"/>
        <v>0</v>
      </c>
    </row>
    <row r="265" spans="2:14" ht="19.5">
      <c r="B265" s="2" t="s">
        <v>254</v>
      </c>
      <c r="C265" s="1">
        <v>5</v>
      </c>
      <c r="D265" s="1">
        <v>1</v>
      </c>
      <c r="E265" s="1">
        <v>45</v>
      </c>
      <c r="F265" s="1">
        <v>45</v>
      </c>
      <c r="G265" s="1">
        <f t="shared" si="16"/>
        <v>51.74999999999999</v>
      </c>
      <c r="J265" s="1">
        <v>1</v>
      </c>
      <c r="K265" s="1">
        <f t="shared" si="17"/>
        <v>1</v>
      </c>
      <c r="L265" s="1">
        <f t="shared" si="18"/>
        <v>5.46</v>
      </c>
      <c r="N265" s="1">
        <f aca="true" t="shared" si="19" ref="N265:N328">H265+M265-I265</f>
        <v>0</v>
      </c>
    </row>
    <row r="266" spans="2:14" ht="19.5">
      <c r="B266" s="2" t="s">
        <v>255</v>
      </c>
      <c r="C266" s="1">
        <v>250</v>
      </c>
      <c r="D266" s="1">
        <v>1</v>
      </c>
      <c r="E266" s="1">
        <v>63</v>
      </c>
      <c r="F266" s="1">
        <v>63</v>
      </c>
      <c r="G266" s="1">
        <f t="shared" si="16"/>
        <v>72.44999999999999</v>
      </c>
      <c r="J266" s="1">
        <v>3</v>
      </c>
      <c r="K266" s="1">
        <f t="shared" si="17"/>
        <v>3</v>
      </c>
      <c r="L266" s="1">
        <f t="shared" si="18"/>
        <v>16.38</v>
      </c>
      <c r="N266" s="1">
        <f t="shared" si="19"/>
        <v>0</v>
      </c>
    </row>
    <row r="267" spans="2:14" ht="19.5">
      <c r="B267" s="2" t="s">
        <v>256</v>
      </c>
      <c r="C267" s="1">
        <v>90</v>
      </c>
      <c r="D267" s="1">
        <v>1</v>
      </c>
      <c r="E267" s="1">
        <v>89.99</v>
      </c>
      <c r="F267" s="1">
        <v>89.99</v>
      </c>
      <c r="G267" s="1">
        <f t="shared" si="16"/>
        <v>103.48849999999999</v>
      </c>
      <c r="J267" s="1">
        <v>2</v>
      </c>
      <c r="K267" s="1">
        <f t="shared" si="17"/>
        <v>2</v>
      </c>
      <c r="L267" s="1">
        <f t="shared" si="18"/>
        <v>10.92</v>
      </c>
      <c r="N267" s="1">
        <f t="shared" si="19"/>
        <v>0</v>
      </c>
    </row>
    <row r="268" spans="2:14" ht="19.5">
      <c r="B268" s="2" t="s">
        <v>257</v>
      </c>
      <c r="C268" s="1">
        <v>5</v>
      </c>
      <c r="D268" s="1">
        <v>0</v>
      </c>
      <c r="F268" s="1">
        <v>0</v>
      </c>
      <c r="G268" s="1">
        <f t="shared" si="16"/>
        <v>0</v>
      </c>
      <c r="J268" s="1">
        <v>1</v>
      </c>
      <c r="K268" s="1">
        <f t="shared" si="17"/>
        <v>0</v>
      </c>
      <c r="L268" s="1">
        <f t="shared" si="18"/>
        <v>0</v>
      </c>
      <c r="N268" s="1">
        <f t="shared" si="19"/>
        <v>0</v>
      </c>
    </row>
    <row r="269" spans="2:14" ht="19.5">
      <c r="B269" s="2" t="s">
        <v>258</v>
      </c>
      <c r="C269" s="1">
        <v>5</v>
      </c>
      <c r="D269" s="1">
        <v>1</v>
      </c>
      <c r="E269" s="1">
        <v>63</v>
      </c>
      <c r="F269" s="1">
        <v>63</v>
      </c>
      <c r="G269" s="1">
        <f t="shared" si="16"/>
        <v>72.44999999999999</v>
      </c>
      <c r="J269" s="1">
        <v>1</v>
      </c>
      <c r="K269" s="1">
        <f t="shared" si="17"/>
        <v>1</v>
      </c>
      <c r="L269" s="1">
        <f t="shared" si="18"/>
        <v>5.46</v>
      </c>
      <c r="N269" s="1">
        <f t="shared" si="19"/>
        <v>0</v>
      </c>
    </row>
    <row r="270" spans="2:14" ht="19.5">
      <c r="B270" s="2" t="s">
        <v>259</v>
      </c>
      <c r="C270" s="1">
        <v>5</v>
      </c>
      <c r="D270" s="1">
        <v>1</v>
      </c>
      <c r="E270" s="1">
        <v>63</v>
      </c>
      <c r="F270" s="1">
        <v>63</v>
      </c>
      <c r="G270" s="1">
        <f t="shared" si="16"/>
        <v>72.44999999999999</v>
      </c>
      <c r="H270" s="1">
        <f>SUM(G261:G270)</f>
        <v>641.6655000000001</v>
      </c>
      <c r="I270" s="5">
        <v>570</v>
      </c>
      <c r="J270" s="1">
        <v>1</v>
      </c>
      <c r="K270" s="1">
        <f t="shared" si="17"/>
        <v>1</v>
      </c>
      <c r="L270" s="1">
        <f t="shared" si="18"/>
        <v>5.46</v>
      </c>
      <c r="M270" s="1">
        <f>SUM(L261:L270)</f>
        <v>65.52</v>
      </c>
      <c r="N270" s="1">
        <f t="shared" si="19"/>
        <v>137.18550000000005</v>
      </c>
    </row>
    <row r="271" spans="6:14" ht="19.5">
      <c r="F271" s="1">
        <v>0</v>
      </c>
      <c r="G271" s="1">
        <f t="shared" si="16"/>
        <v>0</v>
      </c>
      <c r="K271" s="1">
        <f t="shared" si="17"/>
        <v>0</v>
      </c>
      <c r="L271" s="1">
        <f t="shared" si="18"/>
        <v>0</v>
      </c>
      <c r="N271" s="1">
        <f t="shared" si="19"/>
        <v>0</v>
      </c>
    </row>
    <row r="272" spans="1:14" ht="19.5">
      <c r="A272" s="1" t="s">
        <v>260</v>
      </c>
      <c r="B272" s="2" t="s">
        <v>261</v>
      </c>
      <c r="C272" s="1">
        <v>300</v>
      </c>
      <c r="D272" s="1">
        <v>1</v>
      </c>
      <c r="E272" s="1">
        <v>53.99</v>
      </c>
      <c r="F272" s="1">
        <v>53.99</v>
      </c>
      <c r="G272" s="1">
        <f t="shared" si="16"/>
        <v>62.088499999999996</v>
      </c>
      <c r="J272" s="1">
        <v>3</v>
      </c>
      <c r="K272" s="1">
        <f t="shared" si="17"/>
        <v>3</v>
      </c>
      <c r="L272" s="1">
        <f t="shared" si="18"/>
        <v>16.38</v>
      </c>
      <c r="N272" s="1">
        <f t="shared" si="19"/>
        <v>0</v>
      </c>
    </row>
    <row r="273" spans="1:14" ht="19.5">
      <c r="A273" s="1" t="s">
        <v>474</v>
      </c>
      <c r="B273" s="2" t="s">
        <v>262</v>
      </c>
      <c r="C273" s="1">
        <v>300</v>
      </c>
      <c r="D273" s="1">
        <v>1</v>
      </c>
      <c r="E273" s="1">
        <v>53.99</v>
      </c>
      <c r="F273" s="1">
        <v>53.99</v>
      </c>
      <c r="G273" s="1">
        <f t="shared" si="16"/>
        <v>62.088499999999996</v>
      </c>
      <c r="J273" s="1">
        <v>3</v>
      </c>
      <c r="K273" s="1">
        <f t="shared" si="17"/>
        <v>3</v>
      </c>
      <c r="L273" s="1">
        <f t="shared" si="18"/>
        <v>16.38</v>
      </c>
      <c r="N273" s="1">
        <f t="shared" si="19"/>
        <v>0</v>
      </c>
    </row>
    <row r="274" spans="2:14" ht="19.5">
      <c r="B274" s="2" t="s">
        <v>263</v>
      </c>
      <c r="C274" s="1">
        <v>30</v>
      </c>
      <c r="D274" s="1">
        <v>1</v>
      </c>
      <c r="E274" s="1">
        <v>76.82</v>
      </c>
      <c r="F274" s="1">
        <v>76.82</v>
      </c>
      <c r="G274" s="1">
        <f t="shared" si="16"/>
        <v>88.34299999999999</v>
      </c>
      <c r="J274" s="1">
        <v>1</v>
      </c>
      <c r="K274" s="1">
        <f t="shared" si="17"/>
        <v>1</v>
      </c>
      <c r="L274" s="1">
        <f t="shared" si="18"/>
        <v>5.46</v>
      </c>
      <c r="N274" s="1">
        <f t="shared" si="19"/>
        <v>0</v>
      </c>
    </row>
    <row r="275" spans="2:14" ht="19.5">
      <c r="B275" s="2" t="s">
        <v>264</v>
      </c>
      <c r="C275" s="1">
        <v>5</v>
      </c>
      <c r="D275" s="1">
        <v>1</v>
      </c>
      <c r="E275" s="1">
        <v>53.99</v>
      </c>
      <c r="F275" s="1">
        <v>53.99</v>
      </c>
      <c r="G275" s="1">
        <f t="shared" si="16"/>
        <v>62.088499999999996</v>
      </c>
      <c r="J275" s="1">
        <v>1</v>
      </c>
      <c r="K275" s="1">
        <f t="shared" si="17"/>
        <v>1</v>
      </c>
      <c r="L275" s="1">
        <f t="shared" si="18"/>
        <v>5.46</v>
      </c>
      <c r="N275" s="1">
        <f t="shared" si="19"/>
        <v>0</v>
      </c>
    </row>
    <row r="276" spans="2:14" ht="19.5">
      <c r="B276" s="2" t="s">
        <v>265</v>
      </c>
      <c r="C276" s="1">
        <v>5</v>
      </c>
      <c r="D276" s="1">
        <v>1</v>
      </c>
      <c r="E276" s="1">
        <v>53.99</v>
      </c>
      <c r="F276" s="1">
        <v>53.99</v>
      </c>
      <c r="G276" s="1">
        <f t="shared" si="16"/>
        <v>62.088499999999996</v>
      </c>
      <c r="J276" s="1">
        <v>1</v>
      </c>
      <c r="K276" s="1">
        <f t="shared" si="17"/>
        <v>1</v>
      </c>
      <c r="L276" s="1">
        <f t="shared" si="18"/>
        <v>5.46</v>
      </c>
      <c r="N276" s="1">
        <f t="shared" si="19"/>
        <v>0</v>
      </c>
    </row>
    <row r="277" spans="2:14" ht="19.5">
      <c r="B277" s="2" t="s">
        <v>266</v>
      </c>
      <c r="C277" s="1">
        <v>5</v>
      </c>
      <c r="D277" s="1">
        <v>1</v>
      </c>
      <c r="E277" s="1">
        <v>49.5</v>
      </c>
      <c r="F277" s="1">
        <v>49.5</v>
      </c>
      <c r="G277" s="1">
        <f t="shared" si="16"/>
        <v>56.925</v>
      </c>
      <c r="J277" s="1">
        <v>1</v>
      </c>
      <c r="K277" s="1">
        <f t="shared" si="17"/>
        <v>1</v>
      </c>
      <c r="L277" s="1">
        <f t="shared" si="18"/>
        <v>5.46</v>
      </c>
      <c r="N277" s="1">
        <f t="shared" si="19"/>
        <v>0</v>
      </c>
    </row>
    <row r="278" spans="2:14" ht="19.5">
      <c r="B278" s="2" t="s">
        <v>267</v>
      </c>
      <c r="C278" s="1">
        <v>5</v>
      </c>
      <c r="D278" s="1">
        <v>1</v>
      </c>
      <c r="E278" s="1">
        <v>63</v>
      </c>
      <c r="F278" s="1">
        <v>63</v>
      </c>
      <c r="G278" s="1">
        <f t="shared" si="16"/>
        <v>72.44999999999999</v>
      </c>
      <c r="H278" s="1">
        <f>SUM(G272:G278)</f>
        <v>466.072</v>
      </c>
      <c r="I278" s="5">
        <v>467</v>
      </c>
      <c r="J278" s="1">
        <v>1</v>
      </c>
      <c r="K278" s="1">
        <f t="shared" si="17"/>
        <v>1</v>
      </c>
      <c r="L278" s="1">
        <f t="shared" si="18"/>
        <v>5.46</v>
      </c>
      <c r="M278" s="1">
        <f>SUM(L272:L278)</f>
        <v>60.06</v>
      </c>
      <c r="N278" s="1">
        <f t="shared" si="19"/>
        <v>59.13200000000006</v>
      </c>
    </row>
    <row r="279" spans="6:14" ht="19.5">
      <c r="F279" s="1">
        <v>0</v>
      </c>
      <c r="G279" s="1">
        <f t="shared" si="16"/>
        <v>0</v>
      </c>
      <c r="K279" s="1">
        <f t="shared" si="17"/>
        <v>0</v>
      </c>
      <c r="L279" s="1">
        <f t="shared" si="18"/>
        <v>0</v>
      </c>
      <c r="N279" s="1">
        <f t="shared" si="19"/>
        <v>0</v>
      </c>
    </row>
    <row r="280" spans="1:14" ht="19.5">
      <c r="A280" s="1" t="s">
        <v>268</v>
      </c>
      <c r="B280" s="2" t="s">
        <v>269</v>
      </c>
      <c r="C280" s="1">
        <v>10</v>
      </c>
      <c r="D280" s="1">
        <v>0</v>
      </c>
      <c r="F280" s="1">
        <v>0</v>
      </c>
      <c r="G280" s="1">
        <f t="shared" si="16"/>
        <v>0</v>
      </c>
      <c r="K280" s="1">
        <f t="shared" si="17"/>
        <v>0</v>
      </c>
      <c r="L280" s="1">
        <f t="shared" si="18"/>
        <v>0</v>
      </c>
      <c r="N280" s="1">
        <f t="shared" si="19"/>
        <v>0</v>
      </c>
    </row>
    <row r="281" spans="2:14" ht="19.5">
      <c r="B281" s="2" t="s">
        <v>270</v>
      </c>
      <c r="C281" s="1">
        <v>10</v>
      </c>
      <c r="D281" s="1">
        <v>1</v>
      </c>
      <c r="E281" s="1">
        <v>107.99</v>
      </c>
      <c r="F281" s="1">
        <v>107.99</v>
      </c>
      <c r="G281" s="1">
        <f t="shared" si="16"/>
        <v>124.18849999999999</v>
      </c>
      <c r="J281" s="1">
        <v>1</v>
      </c>
      <c r="K281" s="1">
        <f t="shared" si="17"/>
        <v>1</v>
      </c>
      <c r="L281" s="1">
        <f t="shared" si="18"/>
        <v>5.46</v>
      </c>
      <c r="N281" s="1">
        <f t="shared" si="19"/>
        <v>0</v>
      </c>
    </row>
    <row r="282" spans="2:14" ht="19.5">
      <c r="B282" s="2" t="s">
        <v>271</v>
      </c>
      <c r="C282" s="1">
        <v>10</v>
      </c>
      <c r="D282" s="1">
        <v>0</v>
      </c>
      <c r="F282" s="1">
        <v>0</v>
      </c>
      <c r="G282" s="1">
        <f t="shared" si="16"/>
        <v>0</v>
      </c>
      <c r="K282" s="1">
        <f t="shared" si="17"/>
        <v>0</v>
      </c>
      <c r="L282" s="1">
        <f t="shared" si="18"/>
        <v>0</v>
      </c>
      <c r="N282" s="1">
        <f t="shared" si="19"/>
        <v>0</v>
      </c>
    </row>
    <row r="283" spans="2:14" ht="19.5">
      <c r="B283" s="2" t="s">
        <v>272</v>
      </c>
      <c r="C283" s="1">
        <v>250</v>
      </c>
      <c r="D283" s="1">
        <v>1</v>
      </c>
      <c r="E283" s="1">
        <v>71.99</v>
      </c>
      <c r="F283" s="1">
        <v>71.99</v>
      </c>
      <c r="G283" s="1">
        <f t="shared" si="16"/>
        <v>82.78849999999998</v>
      </c>
      <c r="H283" s="1">
        <f>SUM(G280:G283)</f>
        <v>206.97699999999998</v>
      </c>
      <c r="I283" s="5">
        <v>207</v>
      </c>
      <c r="J283" s="1">
        <v>3</v>
      </c>
      <c r="K283" s="1">
        <f t="shared" si="17"/>
        <v>3</v>
      </c>
      <c r="L283" s="1">
        <f t="shared" si="18"/>
        <v>16.38</v>
      </c>
      <c r="M283" s="1">
        <f>SUM(L280:L283)</f>
        <v>21.84</v>
      </c>
      <c r="N283" s="1">
        <f t="shared" si="19"/>
        <v>21.81699999999998</v>
      </c>
    </row>
    <row r="284" spans="6:14" ht="19.5">
      <c r="F284" s="1">
        <v>0</v>
      </c>
      <c r="G284" s="1">
        <f t="shared" si="16"/>
        <v>0</v>
      </c>
      <c r="K284" s="1">
        <f t="shared" si="17"/>
        <v>0</v>
      </c>
      <c r="L284" s="1">
        <f t="shared" si="18"/>
        <v>0</v>
      </c>
      <c r="N284" s="1">
        <f t="shared" si="19"/>
        <v>0</v>
      </c>
    </row>
    <row r="285" spans="1:14" ht="19.5">
      <c r="A285" s="1" t="s">
        <v>273</v>
      </c>
      <c r="B285" s="2" t="s">
        <v>274</v>
      </c>
      <c r="C285" s="1">
        <v>340</v>
      </c>
      <c r="D285" s="1">
        <v>1</v>
      </c>
      <c r="E285" s="1">
        <v>103.49</v>
      </c>
      <c r="F285" s="1">
        <v>103.49</v>
      </c>
      <c r="G285" s="1">
        <f t="shared" si="16"/>
        <v>119.01349999999998</v>
      </c>
      <c r="J285" s="1">
        <v>3</v>
      </c>
      <c r="K285" s="1">
        <f t="shared" si="17"/>
        <v>3</v>
      </c>
      <c r="L285" s="1">
        <f t="shared" si="18"/>
        <v>16.38</v>
      </c>
      <c r="N285" s="1">
        <f t="shared" si="19"/>
        <v>0</v>
      </c>
    </row>
    <row r="286" spans="2:14" ht="19.5">
      <c r="B286" s="2" t="s">
        <v>275</v>
      </c>
      <c r="C286" s="1">
        <v>5</v>
      </c>
      <c r="D286" s="1">
        <v>1</v>
      </c>
      <c r="E286" s="1">
        <v>76.5</v>
      </c>
      <c r="F286" s="1">
        <v>76.5</v>
      </c>
      <c r="G286" s="1">
        <f t="shared" si="16"/>
        <v>87.975</v>
      </c>
      <c r="J286" s="1">
        <v>1</v>
      </c>
      <c r="K286" s="1">
        <f t="shared" si="17"/>
        <v>1</v>
      </c>
      <c r="L286" s="1">
        <f t="shared" si="18"/>
        <v>5.46</v>
      </c>
      <c r="N286" s="1">
        <f t="shared" si="19"/>
        <v>0</v>
      </c>
    </row>
    <row r="287" spans="2:14" ht="19.5">
      <c r="B287" s="2" t="s">
        <v>276</v>
      </c>
      <c r="C287" s="1">
        <v>250</v>
      </c>
      <c r="D287" s="1">
        <v>1</v>
      </c>
      <c r="E287" s="1">
        <v>89.99</v>
      </c>
      <c r="F287" s="1">
        <v>89.99</v>
      </c>
      <c r="G287" s="1">
        <f t="shared" si="16"/>
        <v>103.48849999999999</v>
      </c>
      <c r="J287" s="1">
        <v>3</v>
      </c>
      <c r="K287" s="1">
        <f t="shared" si="17"/>
        <v>3</v>
      </c>
      <c r="L287" s="1">
        <f t="shared" si="18"/>
        <v>16.38</v>
      </c>
      <c r="N287" s="1">
        <f t="shared" si="19"/>
        <v>0</v>
      </c>
    </row>
    <row r="288" spans="2:14" ht="19.5">
      <c r="B288" s="2" t="s">
        <v>277</v>
      </c>
      <c r="C288" s="1">
        <v>250</v>
      </c>
      <c r="D288" s="1">
        <v>0</v>
      </c>
      <c r="F288" s="1">
        <v>0</v>
      </c>
      <c r="G288" s="1">
        <f t="shared" si="16"/>
        <v>0</v>
      </c>
      <c r="J288" s="1">
        <v>3</v>
      </c>
      <c r="K288" s="1">
        <f t="shared" si="17"/>
        <v>0</v>
      </c>
      <c r="L288" s="1">
        <f t="shared" si="18"/>
        <v>0</v>
      </c>
      <c r="N288" s="1">
        <f t="shared" si="19"/>
        <v>0</v>
      </c>
    </row>
    <row r="289" spans="2:14" ht="19.5">
      <c r="B289" s="2" t="s">
        <v>278</v>
      </c>
      <c r="C289" s="1">
        <v>250</v>
      </c>
      <c r="D289" s="1">
        <v>1</v>
      </c>
      <c r="E289" s="1">
        <v>71.99</v>
      </c>
      <c r="F289" s="1">
        <v>71.99</v>
      </c>
      <c r="G289" s="1">
        <f t="shared" si="16"/>
        <v>82.78849999999998</v>
      </c>
      <c r="H289" s="1">
        <f>SUM(G285:G289)</f>
        <v>393.2655</v>
      </c>
      <c r="I289" s="5">
        <v>394</v>
      </c>
      <c r="J289" s="1">
        <v>3</v>
      </c>
      <c r="K289" s="1">
        <f t="shared" si="17"/>
        <v>3</v>
      </c>
      <c r="L289" s="1">
        <f t="shared" si="18"/>
        <v>16.38</v>
      </c>
      <c r="M289" s="1">
        <f>SUM(L285:L289)</f>
        <v>54.599999999999994</v>
      </c>
      <c r="N289" s="1">
        <f t="shared" si="19"/>
        <v>53.8655</v>
      </c>
    </row>
    <row r="290" spans="6:14" ht="19.5">
      <c r="F290" s="1">
        <v>0</v>
      </c>
      <c r="G290" s="1">
        <f t="shared" si="16"/>
        <v>0</v>
      </c>
      <c r="K290" s="1">
        <f t="shared" si="17"/>
        <v>0</v>
      </c>
      <c r="L290" s="1">
        <f t="shared" si="18"/>
        <v>0</v>
      </c>
      <c r="N290" s="1">
        <f t="shared" si="19"/>
        <v>0</v>
      </c>
    </row>
    <row r="291" spans="1:14" ht="19.5">
      <c r="A291" s="1" t="s">
        <v>279</v>
      </c>
      <c r="B291" s="2" t="s">
        <v>280</v>
      </c>
      <c r="C291" s="1">
        <v>10</v>
      </c>
      <c r="D291" s="1">
        <v>1</v>
      </c>
      <c r="E291" s="1">
        <v>107.99</v>
      </c>
      <c r="F291" s="1">
        <v>107.99</v>
      </c>
      <c r="G291" s="1">
        <f t="shared" si="16"/>
        <v>124.18849999999999</v>
      </c>
      <c r="J291" s="1">
        <v>1</v>
      </c>
      <c r="K291" s="1">
        <f t="shared" si="17"/>
        <v>1</v>
      </c>
      <c r="L291" s="1">
        <f t="shared" si="18"/>
        <v>5.46</v>
      </c>
      <c r="N291" s="1">
        <f t="shared" si="19"/>
        <v>0</v>
      </c>
    </row>
    <row r="292" spans="2:14" ht="19.5">
      <c r="B292" s="2" t="s">
        <v>281</v>
      </c>
      <c r="C292" s="1">
        <v>0.5</v>
      </c>
      <c r="D292" s="1">
        <v>0</v>
      </c>
      <c r="F292" s="1">
        <v>0</v>
      </c>
      <c r="G292" s="1">
        <f t="shared" si="16"/>
        <v>0</v>
      </c>
      <c r="K292" s="1">
        <f t="shared" si="17"/>
        <v>0</v>
      </c>
      <c r="L292" s="1">
        <f t="shared" si="18"/>
        <v>0</v>
      </c>
      <c r="N292" s="1">
        <f t="shared" si="19"/>
        <v>0</v>
      </c>
    </row>
    <row r="293" spans="2:14" ht="19.5">
      <c r="B293" s="2" t="s">
        <v>282</v>
      </c>
      <c r="C293" s="1">
        <v>10</v>
      </c>
      <c r="D293" s="1">
        <v>1</v>
      </c>
      <c r="E293" s="1">
        <v>130.49</v>
      </c>
      <c r="F293" s="1">
        <v>130.49</v>
      </c>
      <c r="G293" s="1">
        <f t="shared" si="16"/>
        <v>150.0635</v>
      </c>
      <c r="J293" s="1">
        <v>1</v>
      </c>
      <c r="K293" s="1">
        <f t="shared" si="17"/>
        <v>1</v>
      </c>
      <c r="L293" s="1">
        <f t="shared" si="18"/>
        <v>5.46</v>
      </c>
      <c r="N293" s="1">
        <f t="shared" si="19"/>
        <v>0</v>
      </c>
    </row>
    <row r="294" spans="2:14" ht="19.5">
      <c r="B294" s="2" t="s">
        <v>283</v>
      </c>
      <c r="C294" s="1">
        <v>0.5</v>
      </c>
      <c r="D294" s="1">
        <v>0</v>
      </c>
      <c r="F294" s="1">
        <v>0</v>
      </c>
      <c r="G294" s="1">
        <f t="shared" si="16"/>
        <v>0</v>
      </c>
      <c r="K294" s="1">
        <f t="shared" si="17"/>
        <v>0</v>
      </c>
      <c r="L294" s="1">
        <f t="shared" si="18"/>
        <v>0</v>
      </c>
      <c r="N294" s="1">
        <f t="shared" si="19"/>
        <v>0</v>
      </c>
    </row>
    <row r="295" spans="2:14" ht="19.5">
      <c r="B295" s="2" t="s">
        <v>284</v>
      </c>
      <c r="C295" s="1">
        <v>10</v>
      </c>
      <c r="D295" s="1">
        <v>1</v>
      </c>
      <c r="E295" s="1">
        <v>130.49</v>
      </c>
      <c r="F295" s="1">
        <v>130.49</v>
      </c>
      <c r="G295" s="1">
        <f t="shared" si="16"/>
        <v>150.0635</v>
      </c>
      <c r="J295" s="1">
        <v>1</v>
      </c>
      <c r="K295" s="1">
        <f t="shared" si="17"/>
        <v>1</v>
      </c>
      <c r="L295" s="1">
        <f t="shared" si="18"/>
        <v>5.46</v>
      </c>
      <c r="N295" s="1">
        <f t="shared" si="19"/>
        <v>0</v>
      </c>
    </row>
    <row r="296" spans="2:14" ht="19.5">
      <c r="B296" s="2" t="s">
        <v>112</v>
      </c>
      <c r="C296" s="1">
        <v>150</v>
      </c>
      <c r="D296" s="1">
        <v>0</v>
      </c>
      <c r="F296" s="1">
        <v>0</v>
      </c>
      <c r="G296" s="1">
        <f t="shared" si="16"/>
        <v>0</v>
      </c>
      <c r="J296" s="1">
        <v>2</v>
      </c>
      <c r="K296" s="1">
        <f t="shared" si="17"/>
        <v>0</v>
      </c>
      <c r="L296" s="1">
        <f t="shared" si="18"/>
        <v>0</v>
      </c>
      <c r="N296" s="1">
        <f t="shared" si="19"/>
        <v>0</v>
      </c>
    </row>
    <row r="297" spans="2:14" ht="19.5">
      <c r="B297" s="2" t="s">
        <v>285</v>
      </c>
      <c r="C297" s="1">
        <v>300</v>
      </c>
      <c r="D297" s="1">
        <v>1</v>
      </c>
      <c r="E297" s="1">
        <v>53.99</v>
      </c>
      <c r="F297" s="1">
        <v>53.99</v>
      </c>
      <c r="G297" s="1">
        <f t="shared" si="16"/>
        <v>62.088499999999996</v>
      </c>
      <c r="J297" s="1">
        <v>3</v>
      </c>
      <c r="K297" s="1">
        <f t="shared" si="17"/>
        <v>3</v>
      </c>
      <c r="L297" s="1">
        <f t="shared" si="18"/>
        <v>16.38</v>
      </c>
      <c r="N297" s="1">
        <f t="shared" si="19"/>
        <v>0</v>
      </c>
    </row>
    <row r="298" spans="2:14" ht="19.5">
      <c r="B298" s="2" t="s">
        <v>286</v>
      </c>
      <c r="D298" s="1">
        <v>1</v>
      </c>
      <c r="E298" s="1">
        <v>193.48</v>
      </c>
      <c r="F298" s="1">
        <v>193.48</v>
      </c>
      <c r="G298" s="1">
        <f t="shared" si="16"/>
        <v>222.50199999999998</v>
      </c>
      <c r="J298" s="1">
        <v>2</v>
      </c>
      <c r="K298" s="1">
        <f t="shared" si="17"/>
        <v>2</v>
      </c>
      <c r="L298" s="1">
        <f t="shared" si="18"/>
        <v>10.92</v>
      </c>
      <c r="N298" s="1">
        <f t="shared" si="19"/>
        <v>0</v>
      </c>
    </row>
    <row r="299" spans="2:14" ht="19.5">
      <c r="B299" s="2" t="s">
        <v>287</v>
      </c>
      <c r="C299" s="1">
        <v>100</v>
      </c>
      <c r="D299" s="1">
        <v>1</v>
      </c>
      <c r="E299" s="1">
        <v>134.99</v>
      </c>
      <c r="F299" s="1">
        <v>134.99</v>
      </c>
      <c r="G299" s="1">
        <f t="shared" si="16"/>
        <v>155.2385</v>
      </c>
      <c r="J299" s="1">
        <v>2</v>
      </c>
      <c r="K299" s="1">
        <f t="shared" si="17"/>
        <v>2</v>
      </c>
      <c r="L299" s="1">
        <f t="shared" si="18"/>
        <v>10.92</v>
      </c>
      <c r="N299" s="1">
        <f t="shared" si="19"/>
        <v>0</v>
      </c>
    </row>
    <row r="300" spans="2:14" ht="19.5">
      <c r="B300" s="2" t="s">
        <v>288</v>
      </c>
      <c r="C300" s="1">
        <v>100</v>
      </c>
      <c r="D300" s="1">
        <v>1</v>
      </c>
      <c r="E300" s="1">
        <v>71.99</v>
      </c>
      <c r="F300" s="1">
        <v>71.99</v>
      </c>
      <c r="G300" s="1">
        <f t="shared" si="16"/>
        <v>82.78849999999998</v>
      </c>
      <c r="J300" s="1">
        <v>2</v>
      </c>
      <c r="K300" s="1">
        <f t="shared" si="17"/>
        <v>2</v>
      </c>
      <c r="L300" s="1">
        <f t="shared" si="18"/>
        <v>10.92</v>
      </c>
      <c r="N300" s="1">
        <f t="shared" si="19"/>
        <v>0</v>
      </c>
    </row>
    <row r="301" spans="2:14" ht="19.5">
      <c r="B301" s="2" t="s">
        <v>289</v>
      </c>
      <c r="C301" s="1">
        <v>100</v>
      </c>
      <c r="D301" s="1">
        <v>1</v>
      </c>
      <c r="E301" s="1">
        <v>71.99</v>
      </c>
      <c r="F301" s="1">
        <v>71.99</v>
      </c>
      <c r="G301" s="1">
        <f t="shared" si="16"/>
        <v>82.78849999999998</v>
      </c>
      <c r="H301" s="1">
        <f>SUM(G291:G301)</f>
        <v>1029.7215</v>
      </c>
      <c r="I301" s="5">
        <v>1030</v>
      </c>
      <c r="J301" s="1">
        <v>2</v>
      </c>
      <c r="K301" s="1">
        <f t="shared" si="17"/>
        <v>2</v>
      </c>
      <c r="L301" s="1">
        <f t="shared" si="18"/>
        <v>10.92</v>
      </c>
      <c r="M301" s="1">
        <f>SUM(L291:L301)</f>
        <v>76.44</v>
      </c>
      <c r="N301" s="1">
        <f t="shared" si="19"/>
        <v>76.16150000000016</v>
      </c>
    </row>
    <row r="302" spans="6:14" ht="19.5">
      <c r="F302" s="1">
        <v>0</v>
      </c>
      <c r="G302" s="1">
        <f t="shared" si="16"/>
        <v>0</v>
      </c>
      <c r="K302" s="1">
        <f t="shared" si="17"/>
        <v>0</v>
      </c>
      <c r="L302" s="1">
        <f t="shared" si="18"/>
        <v>0</v>
      </c>
      <c r="N302" s="1">
        <f t="shared" si="19"/>
        <v>0</v>
      </c>
    </row>
    <row r="303" spans="1:14" ht="19.5">
      <c r="A303" s="1" t="s">
        <v>290</v>
      </c>
      <c r="B303" s="2" t="s">
        <v>291</v>
      </c>
      <c r="C303" s="1">
        <v>10</v>
      </c>
      <c r="D303" s="1">
        <v>0</v>
      </c>
      <c r="F303" s="1">
        <v>0</v>
      </c>
      <c r="G303" s="1">
        <f t="shared" si="16"/>
        <v>0</v>
      </c>
      <c r="K303" s="1">
        <f t="shared" si="17"/>
        <v>0</v>
      </c>
      <c r="L303" s="1">
        <f t="shared" si="18"/>
        <v>0</v>
      </c>
      <c r="N303" s="1">
        <f t="shared" si="19"/>
        <v>0</v>
      </c>
    </row>
    <row r="304" spans="2:14" ht="19.5">
      <c r="B304" s="2" t="s">
        <v>292</v>
      </c>
      <c r="C304" s="1">
        <v>10</v>
      </c>
      <c r="D304" s="1">
        <v>1</v>
      </c>
      <c r="E304" s="1">
        <v>76.5</v>
      </c>
      <c r="F304" s="1">
        <v>76.5</v>
      </c>
      <c r="G304" s="1">
        <f t="shared" si="16"/>
        <v>87.975</v>
      </c>
      <c r="J304" s="1">
        <v>1</v>
      </c>
      <c r="K304" s="1">
        <f t="shared" si="17"/>
        <v>1</v>
      </c>
      <c r="L304" s="1">
        <f t="shared" si="18"/>
        <v>5.46</v>
      </c>
      <c r="N304" s="1">
        <f t="shared" si="19"/>
        <v>0</v>
      </c>
    </row>
    <row r="305" spans="2:14" ht="19.5">
      <c r="B305" s="2" t="s">
        <v>293</v>
      </c>
      <c r="C305" s="1">
        <v>500</v>
      </c>
      <c r="D305" s="1">
        <v>1</v>
      </c>
      <c r="E305" s="1">
        <v>85.49</v>
      </c>
      <c r="F305" s="1">
        <v>85.49</v>
      </c>
      <c r="G305" s="1">
        <f t="shared" si="16"/>
        <v>98.31349999999999</v>
      </c>
      <c r="J305" s="1">
        <v>5</v>
      </c>
      <c r="K305" s="1">
        <f t="shared" si="17"/>
        <v>5</v>
      </c>
      <c r="L305" s="1">
        <f t="shared" si="18"/>
        <v>27.3</v>
      </c>
      <c r="N305" s="1">
        <f t="shared" si="19"/>
        <v>0</v>
      </c>
    </row>
    <row r="306" spans="2:14" ht="19.5">
      <c r="B306" s="2" t="s">
        <v>294</v>
      </c>
      <c r="C306" s="1">
        <v>500</v>
      </c>
      <c r="D306" s="1">
        <v>1</v>
      </c>
      <c r="E306" s="1">
        <v>157.48</v>
      </c>
      <c r="F306" s="1">
        <v>157.48</v>
      </c>
      <c r="G306" s="1">
        <f t="shared" si="16"/>
        <v>181.10199999999998</v>
      </c>
      <c r="J306" s="1">
        <v>5</v>
      </c>
      <c r="K306" s="1">
        <f t="shared" si="17"/>
        <v>5</v>
      </c>
      <c r="L306" s="1">
        <f t="shared" si="18"/>
        <v>27.3</v>
      </c>
      <c r="N306" s="1">
        <f t="shared" si="19"/>
        <v>0</v>
      </c>
    </row>
    <row r="307" spans="2:14" ht="19.5">
      <c r="B307" s="2" t="s">
        <v>295</v>
      </c>
      <c r="C307" s="1">
        <v>10</v>
      </c>
      <c r="D307" s="1">
        <v>0</v>
      </c>
      <c r="F307" s="1">
        <v>0</v>
      </c>
      <c r="G307" s="1">
        <f t="shared" si="16"/>
        <v>0</v>
      </c>
      <c r="K307" s="1">
        <f t="shared" si="17"/>
        <v>0</v>
      </c>
      <c r="L307" s="1">
        <f t="shared" si="18"/>
        <v>0</v>
      </c>
      <c r="N307" s="1">
        <f t="shared" si="19"/>
        <v>0</v>
      </c>
    </row>
    <row r="308" spans="2:14" ht="19.5">
      <c r="B308" s="2" t="s">
        <v>296</v>
      </c>
      <c r="C308" s="1">
        <v>10</v>
      </c>
      <c r="D308" s="1">
        <v>0</v>
      </c>
      <c r="F308" s="1">
        <v>0</v>
      </c>
      <c r="G308" s="1">
        <f t="shared" si="16"/>
        <v>0</v>
      </c>
      <c r="K308" s="1">
        <f t="shared" si="17"/>
        <v>0</v>
      </c>
      <c r="L308" s="1">
        <f t="shared" si="18"/>
        <v>0</v>
      </c>
      <c r="N308" s="1">
        <f t="shared" si="19"/>
        <v>0</v>
      </c>
    </row>
    <row r="309" spans="2:14" ht="19.5">
      <c r="B309" s="4" t="s">
        <v>297</v>
      </c>
      <c r="C309" s="1">
        <v>10</v>
      </c>
      <c r="D309" s="1">
        <v>1</v>
      </c>
      <c r="E309" s="1">
        <v>90</v>
      </c>
      <c r="F309" s="1">
        <v>90</v>
      </c>
      <c r="G309" s="1">
        <f t="shared" si="16"/>
        <v>103.49999999999999</v>
      </c>
      <c r="J309" s="1">
        <v>1</v>
      </c>
      <c r="K309" s="1">
        <f t="shared" si="17"/>
        <v>1</v>
      </c>
      <c r="L309" s="1">
        <f t="shared" si="18"/>
        <v>5.46</v>
      </c>
      <c r="N309" s="1">
        <f t="shared" si="19"/>
        <v>0</v>
      </c>
    </row>
    <row r="310" spans="2:14" ht="19.5">
      <c r="B310" s="2" t="s">
        <v>298</v>
      </c>
      <c r="C310" s="1">
        <v>5</v>
      </c>
      <c r="D310" s="1">
        <v>1</v>
      </c>
      <c r="E310" s="1">
        <v>49.5</v>
      </c>
      <c r="F310" s="1">
        <v>49.5</v>
      </c>
      <c r="G310" s="1">
        <f t="shared" si="16"/>
        <v>56.925</v>
      </c>
      <c r="J310" s="1">
        <v>1</v>
      </c>
      <c r="K310" s="1">
        <f t="shared" si="17"/>
        <v>1</v>
      </c>
      <c r="L310" s="1">
        <f t="shared" si="18"/>
        <v>5.46</v>
      </c>
      <c r="N310" s="1">
        <f t="shared" si="19"/>
        <v>0</v>
      </c>
    </row>
    <row r="311" spans="2:14" ht="19.5">
      <c r="B311" s="2" t="s">
        <v>299</v>
      </c>
      <c r="C311" s="1">
        <v>5</v>
      </c>
      <c r="D311" s="1">
        <v>0</v>
      </c>
      <c r="F311" s="1">
        <v>0</v>
      </c>
      <c r="G311" s="1">
        <f t="shared" si="16"/>
        <v>0</v>
      </c>
      <c r="K311" s="1">
        <f t="shared" si="17"/>
        <v>0</v>
      </c>
      <c r="L311" s="1">
        <f t="shared" si="18"/>
        <v>0</v>
      </c>
      <c r="N311" s="1">
        <f t="shared" si="19"/>
        <v>0</v>
      </c>
    </row>
    <row r="312" spans="2:14" ht="19.5">
      <c r="B312" s="2" t="s">
        <v>300</v>
      </c>
      <c r="C312" s="1">
        <v>5</v>
      </c>
      <c r="D312" s="1">
        <v>1</v>
      </c>
      <c r="E312" s="1">
        <v>49.5</v>
      </c>
      <c r="F312" s="1">
        <v>49.5</v>
      </c>
      <c r="G312" s="1">
        <f t="shared" si="16"/>
        <v>56.925</v>
      </c>
      <c r="J312" s="1">
        <v>1</v>
      </c>
      <c r="K312" s="1">
        <f t="shared" si="17"/>
        <v>1</v>
      </c>
      <c r="L312" s="1">
        <f t="shared" si="18"/>
        <v>5.46</v>
      </c>
      <c r="N312" s="1">
        <f t="shared" si="19"/>
        <v>0</v>
      </c>
    </row>
    <row r="313" spans="2:14" ht="19.5">
      <c r="B313" s="2" t="s">
        <v>301</v>
      </c>
      <c r="C313" s="1">
        <v>250</v>
      </c>
      <c r="D313" s="1">
        <v>0</v>
      </c>
      <c r="F313" s="1">
        <v>0</v>
      </c>
      <c r="G313" s="1">
        <f t="shared" si="16"/>
        <v>0</v>
      </c>
      <c r="K313" s="1">
        <f t="shared" si="17"/>
        <v>0</v>
      </c>
      <c r="L313" s="1">
        <f t="shared" si="18"/>
        <v>0</v>
      </c>
      <c r="N313" s="1">
        <f t="shared" si="19"/>
        <v>0</v>
      </c>
    </row>
    <row r="314" spans="1:14" ht="19.5">
      <c r="A314" s="1" t="s">
        <v>290</v>
      </c>
      <c r="B314" s="2" t="s">
        <v>362</v>
      </c>
      <c r="C314" s="1">
        <v>5</v>
      </c>
      <c r="D314" s="1">
        <v>1</v>
      </c>
      <c r="E314" s="1">
        <v>63</v>
      </c>
      <c r="F314" s="1">
        <v>63</v>
      </c>
      <c r="G314" s="1">
        <f>(F314)*(1+15%)</f>
        <v>72.44999999999999</v>
      </c>
      <c r="H314" s="1">
        <v>658</v>
      </c>
      <c r="I314" s="5">
        <v>658</v>
      </c>
      <c r="J314" s="1">
        <v>1</v>
      </c>
      <c r="K314" s="1">
        <f t="shared" si="17"/>
        <v>1</v>
      </c>
      <c r="L314" s="1">
        <f t="shared" si="18"/>
        <v>5.46</v>
      </c>
      <c r="M314" s="1">
        <f>SUM(L303:L314)</f>
        <v>81.89999999999998</v>
      </c>
      <c r="N314" s="1">
        <f t="shared" si="19"/>
        <v>81.89999999999998</v>
      </c>
    </row>
    <row r="315" spans="11:14" ht="19.5">
      <c r="K315" s="1">
        <f t="shared" si="17"/>
        <v>0</v>
      </c>
      <c r="L315" s="1">
        <f t="shared" si="18"/>
        <v>0</v>
      </c>
      <c r="N315" s="1">
        <f t="shared" si="19"/>
        <v>0</v>
      </c>
    </row>
    <row r="316" spans="1:14" ht="19.5">
      <c r="A316" s="1" t="s">
        <v>302</v>
      </c>
      <c r="B316" s="2" t="s">
        <v>303</v>
      </c>
      <c r="C316" s="1">
        <v>340</v>
      </c>
      <c r="D316" s="1">
        <v>2</v>
      </c>
      <c r="E316" s="1">
        <v>103.49</v>
      </c>
      <c r="F316" s="1">
        <v>206.98</v>
      </c>
      <c r="G316" s="1">
        <f t="shared" si="16"/>
        <v>238.02699999999996</v>
      </c>
      <c r="J316" s="1">
        <v>3</v>
      </c>
      <c r="K316" s="1">
        <f t="shared" si="17"/>
        <v>6</v>
      </c>
      <c r="L316" s="1">
        <f t="shared" si="18"/>
        <v>32.76</v>
      </c>
      <c r="N316" s="1">
        <f t="shared" si="19"/>
        <v>0</v>
      </c>
    </row>
    <row r="317" spans="2:14" ht="19.5">
      <c r="B317" s="2" t="s">
        <v>304</v>
      </c>
      <c r="C317" s="1">
        <v>50</v>
      </c>
      <c r="D317" s="1">
        <v>0</v>
      </c>
      <c r="F317" s="1">
        <v>0</v>
      </c>
      <c r="G317" s="1">
        <f t="shared" si="16"/>
        <v>0</v>
      </c>
      <c r="J317" s="1">
        <v>0</v>
      </c>
      <c r="K317" s="1">
        <f t="shared" si="17"/>
        <v>0</v>
      </c>
      <c r="L317" s="1">
        <f t="shared" si="18"/>
        <v>0</v>
      </c>
      <c r="N317" s="1">
        <f t="shared" si="19"/>
        <v>0</v>
      </c>
    </row>
    <row r="318" spans="2:14" ht="19.5">
      <c r="B318" s="2" t="s">
        <v>305</v>
      </c>
      <c r="C318" s="1">
        <v>200</v>
      </c>
      <c r="D318" s="1">
        <v>0</v>
      </c>
      <c r="F318" s="1">
        <v>0</v>
      </c>
      <c r="G318" s="1">
        <f t="shared" si="16"/>
        <v>0</v>
      </c>
      <c r="J318" s="1">
        <v>0</v>
      </c>
      <c r="K318" s="1">
        <f t="shared" si="17"/>
        <v>0</v>
      </c>
      <c r="L318" s="1">
        <f t="shared" si="18"/>
        <v>0</v>
      </c>
      <c r="N318" s="1">
        <f t="shared" si="19"/>
        <v>0</v>
      </c>
    </row>
    <row r="319" spans="2:14" ht="19.5">
      <c r="B319" s="2" t="s">
        <v>306</v>
      </c>
      <c r="C319" s="1">
        <v>5</v>
      </c>
      <c r="D319" s="1">
        <v>1</v>
      </c>
      <c r="E319" s="1">
        <v>45</v>
      </c>
      <c r="F319" s="1">
        <v>45</v>
      </c>
      <c r="G319" s="1">
        <f t="shared" si="16"/>
        <v>51.74999999999999</v>
      </c>
      <c r="J319" s="1">
        <v>1</v>
      </c>
      <c r="K319" s="1">
        <f t="shared" si="17"/>
        <v>1</v>
      </c>
      <c r="L319" s="1">
        <f t="shared" si="18"/>
        <v>5.46</v>
      </c>
      <c r="N319" s="1">
        <f t="shared" si="19"/>
        <v>0</v>
      </c>
    </row>
    <row r="320" spans="2:14" ht="19.5">
      <c r="B320" s="2" t="s">
        <v>307</v>
      </c>
      <c r="C320" s="1">
        <v>5</v>
      </c>
      <c r="D320" s="1">
        <v>1</v>
      </c>
      <c r="E320" s="1">
        <v>53.99</v>
      </c>
      <c r="F320" s="1">
        <v>53.99</v>
      </c>
      <c r="G320" s="1">
        <f t="shared" si="16"/>
        <v>62.088499999999996</v>
      </c>
      <c r="J320" s="1">
        <v>1</v>
      </c>
      <c r="K320" s="1">
        <f t="shared" si="17"/>
        <v>1</v>
      </c>
      <c r="L320" s="1">
        <f t="shared" si="18"/>
        <v>5.46</v>
      </c>
      <c r="N320" s="1">
        <f t="shared" si="19"/>
        <v>0</v>
      </c>
    </row>
    <row r="321" spans="2:14" ht="19.5">
      <c r="B321" s="2" t="s">
        <v>308</v>
      </c>
      <c r="C321" s="1">
        <v>5</v>
      </c>
      <c r="D321" s="1">
        <v>1</v>
      </c>
      <c r="E321" s="1">
        <v>49.5</v>
      </c>
      <c r="F321" s="1">
        <v>49.5</v>
      </c>
      <c r="G321" s="1">
        <f t="shared" si="16"/>
        <v>56.925</v>
      </c>
      <c r="J321" s="1">
        <v>1</v>
      </c>
      <c r="K321" s="1">
        <f t="shared" si="17"/>
        <v>1</v>
      </c>
      <c r="L321" s="1">
        <f t="shared" si="18"/>
        <v>5.46</v>
      </c>
      <c r="N321" s="1">
        <f t="shared" si="19"/>
        <v>0</v>
      </c>
    </row>
    <row r="322" spans="2:14" ht="19.5">
      <c r="B322" s="2" t="s">
        <v>309</v>
      </c>
      <c r="C322" s="1">
        <v>5</v>
      </c>
      <c r="D322" s="1">
        <v>0</v>
      </c>
      <c r="F322" s="1">
        <v>0</v>
      </c>
      <c r="G322" s="1">
        <f aca="true" t="shared" si="20" ref="G322:G384">(F322)*(1+15%)</f>
        <v>0</v>
      </c>
      <c r="J322" s="1">
        <v>0</v>
      </c>
      <c r="K322" s="1">
        <f t="shared" si="17"/>
        <v>0</v>
      </c>
      <c r="L322" s="1">
        <f t="shared" si="18"/>
        <v>0</v>
      </c>
      <c r="N322" s="1">
        <f t="shared" si="19"/>
        <v>0</v>
      </c>
    </row>
    <row r="323" spans="2:14" ht="19.5">
      <c r="B323" s="2" t="s">
        <v>310</v>
      </c>
      <c r="C323" s="1">
        <v>5</v>
      </c>
      <c r="D323" s="1">
        <v>1</v>
      </c>
      <c r="E323" s="1">
        <v>49.5</v>
      </c>
      <c r="F323" s="1">
        <v>49.5</v>
      </c>
      <c r="G323" s="1">
        <f t="shared" si="20"/>
        <v>56.925</v>
      </c>
      <c r="J323" s="1">
        <v>1</v>
      </c>
      <c r="K323" s="1">
        <f aca="true" t="shared" si="21" ref="K323:K386">D323*J323</f>
        <v>1</v>
      </c>
      <c r="L323" s="1">
        <f aca="true" t="shared" si="22" ref="L323:L386">5.46*K323</f>
        <v>5.46</v>
      </c>
      <c r="N323" s="1">
        <f t="shared" si="19"/>
        <v>0</v>
      </c>
    </row>
    <row r="324" spans="2:14" ht="19.5">
      <c r="B324" s="2" t="s">
        <v>311</v>
      </c>
      <c r="C324" s="1">
        <v>5</v>
      </c>
      <c r="D324" s="1">
        <v>1</v>
      </c>
      <c r="E324" s="1">
        <v>53.99</v>
      </c>
      <c r="F324" s="1">
        <v>53.99</v>
      </c>
      <c r="G324" s="1">
        <f t="shared" si="20"/>
        <v>62.088499999999996</v>
      </c>
      <c r="J324" s="1">
        <v>1</v>
      </c>
      <c r="K324" s="1">
        <f t="shared" si="21"/>
        <v>1</v>
      </c>
      <c r="L324" s="1">
        <f t="shared" si="22"/>
        <v>5.46</v>
      </c>
      <c r="N324" s="1">
        <f t="shared" si="19"/>
        <v>0</v>
      </c>
    </row>
    <row r="325" spans="2:14" ht="19.5">
      <c r="B325" s="2" t="s">
        <v>312</v>
      </c>
      <c r="C325" s="1">
        <v>50</v>
      </c>
      <c r="D325" s="1">
        <v>1</v>
      </c>
      <c r="E325" s="1">
        <v>63</v>
      </c>
      <c r="F325" s="1">
        <v>63</v>
      </c>
      <c r="G325" s="1">
        <f t="shared" si="20"/>
        <v>72.44999999999999</v>
      </c>
      <c r="J325" s="1">
        <v>1</v>
      </c>
      <c r="K325" s="1">
        <f t="shared" si="21"/>
        <v>1</v>
      </c>
      <c r="L325" s="1">
        <f t="shared" si="22"/>
        <v>5.46</v>
      </c>
      <c r="N325" s="1">
        <f t="shared" si="19"/>
        <v>0</v>
      </c>
    </row>
    <row r="326" spans="2:14" ht="19.5">
      <c r="B326" s="2" t="s">
        <v>313</v>
      </c>
      <c r="C326" s="1">
        <v>5</v>
      </c>
      <c r="D326" s="1">
        <v>1</v>
      </c>
      <c r="E326" s="1">
        <v>53.99</v>
      </c>
      <c r="F326" s="1">
        <v>53.99</v>
      </c>
      <c r="G326" s="1">
        <f t="shared" si="20"/>
        <v>62.088499999999996</v>
      </c>
      <c r="J326" s="1">
        <v>1</v>
      </c>
      <c r="K326" s="1">
        <f t="shared" si="21"/>
        <v>1</v>
      </c>
      <c r="L326" s="1">
        <f t="shared" si="22"/>
        <v>5.46</v>
      </c>
      <c r="N326" s="1">
        <f t="shared" si="19"/>
        <v>0</v>
      </c>
    </row>
    <row r="327" spans="2:14" ht="19.5">
      <c r="B327" s="2" t="s">
        <v>314</v>
      </c>
      <c r="C327" s="1">
        <v>250</v>
      </c>
      <c r="D327" s="1">
        <v>1</v>
      </c>
      <c r="E327" s="1">
        <v>71.99</v>
      </c>
      <c r="F327" s="1">
        <v>71.99</v>
      </c>
      <c r="G327" s="1">
        <f t="shared" si="20"/>
        <v>82.78849999999998</v>
      </c>
      <c r="J327" s="1">
        <v>3</v>
      </c>
      <c r="K327" s="1">
        <f t="shared" si="21"/>
        <v>3</v>
      </c>
      <c r="L327" s="1">
        <f t="shared" si="22"/>
        <v>16.38</v>
      </c>
      <c r="N327" s="1">
        <f t="shared" si="19"/>
        <v>0</v>
      </c>
    </row>
    <row r="328" spans="2:14" ht="19.5">
      <c r="B328" s="2" t="s">
        <v>315</v>
      </c>
      <c r="C328" s="1">
        <v>250</v>
      </c>
      <c r="D328" s="1">
        <v>1</v>
      </c>
      <c r="E328" s="1">
        <v>71.99</v>
      </c>
      <c r="F328" s="1">
        <v>71.99</v>
      </c>
      <c r="G328" s="1">
        <f t="shared" si="20"/>
        <v>82.78849999999998</v>
      </c>
      <c r="J328" s="1">
        <v>3</v>
      </c>
      <c r="K328" s="1">
        <f t="shared" si="21"/>
        <v>3</v>
      </c>
      <c r="L328" s="1">
        <f t="shared" si="22"/>
        <v>16.38</v>
      </c>
      <c r="N328" s="1">
        <f t="shared" si="19"/>
        <v>0</v>
      </c>
    </row>
    <row r="329" spans="2:14" ht="19.5">
      <c r="B329" s="2" t="s">
        <v>316</v>
      </c>
      <c r="C329" s="1">
        <v>250</v>
      </c>
      <c r="D329" s="1">
        <v>1</v>
      </c>
      <c r="E329" s="1">
        <v>71.99</v>
      </c>
      <c r="F329" s="1">
        <v>71.99</v>
      </c>
      <c r="G329" s="1">
        <f t="shared" si="20"/>
        <v>82.78849999999998</v>
      </c>
      <c r="J329" s="1">
        <v>3</v>
      </c>
      <c r="K329" s="1">
        <f t="shared" si="21"/>
        <v>3</v>
      </c>
      <c r="L329" s="1">
        <f t="shared" si="22"/>
        <v>16.38</v>
      </c>
      <c r="N329" s="1">
        <f aca="true" t="shared" si="23" ref="N329:N392">H329+M329-I329</f>
        <v>0</v>
      </c>
    </row>
    <row r="330" spans="2:14" ht="19.5">
      <c r="B330" s="2" t="s">
        <v>317</v>
      </c>
      <c r="C330" s="1">
        <v>5</v>
      </c>
      <c r="D330" s="1">
        <v>1</v>
      </c>
      <c r="E330" s="1">
        <v>58.49</v>
      </c>
      <c r="F330" s="1">
        <v>58.49</v>
      </c>
      <c r="G330" s="1">
        <f t="shared" si="20"/>
        <v>67.2635</v>
      </c>
      <c r="J330" s="1">
        <v>1</v>
      </c>
      <c r="K330" s="1">
        <f t="shared" si="21"/>
        <v>1</v>
      </c>
      <c r="L330" s="1">
        <f t="shared" si="22"/>
        <v>5.46</v>
      </c>
      <c r="N330" s="1">
        <f t="shared" si="23"/>
        <v>0</v>
      </c>
    </row>
    <row r="331" spans="2:14" ht="19.5">
      <c r="B331" s="2" t="s">
        <v>318</v>
      </c>
      <c r="C331" s="1">
        <v>5</v>
      </c>
      <c r="D331" s="1">
        <v>1</v>
      </c>
      <c r="E331" s="1">
        <v>63</v>
      </c>
      <c r="F331" s="1">
        <v>63</v>
      </c>
      <c r="G331" s="1">
        <f t="shared" si="20"/>
        <v>72.44999999999999</v>
      </c>
      <c r="J331" s="1">
        <v>1</v>
      </c>
      <c r="K331" s="1">
        <f t="shared" si="21"/>
        <v>1</v>
      </c>
      <c r="L331" s="1">
        <f t="shared" si="22"/>
        <v>5.46</v>
      </c>
      <c r="N331" s="1">
        <f t="shared" si="23"/>
        <v>0</v>
      </c>
    </row>
    <row r="332" spans="2:14" ht="19.5">
      <c r="B332" s="2" t="s">
        <v>319</v>
      </c>
      <c r="C332" s="1">
        <v>5</v>
      </c>
      <c r="D332" s="1">
        <v>1</v>
      </c>
      <c r="E332" s="1">
        <v>63</v>
      </c>
      <c r="F332" s="1">
        <v>63</v>
      </c>
      <c r="G332" s="1">
        <f t="shared" si="20"/>
        <v>72.44999999999999</v>
      </c>
      <c r="J332" s="1">
        <v>1</v>
      </c>
      <c r="K332" s="1">
        <f t="shared" si="21"/>
        <v>1</v>
      </c>
      <c r="L332" s="1">
        <f t="shared" si="22"/>
        <v>5.46</v>
      </c>
      <c r="N332" s="1">
        <f t="shared" si="23"/>
        <v>0</v>
      </c>
    </row>
    <row r="333" spans="2:14" ht="19.5">
      <c r="B333" s="2" t="s">
        <v>320</v>
      </c>
      <c r="C333" s="1">
        <v>250</v>
      </c>
      <c r="D333" s="1">
        <v>0</v>
      </c>
      <c r="F333" s="1">
        <v>0</v>
      </c>
      <c r="G333" s="1">
        <f t="shared" si="20"/>
        <v>0</v>
      </c>
      <c r="J333" s="1">
        <v>0</v>
      </c>
      <c r="K333" s="1">
        <f t="shared" si="21"/>
        <v>0</v>
      </c>
      <c r="L333" s="1">
        <f t="shared" si="22"/>
        <v>0</v>
      </c>
      <c r="N333" s="1">
        <f t="shared" si="23"/>
        <v>0</v>
      </c>
    </row>
    <row r="334" spans="2:14" ht="19.5">
      <c r="B334" s="2" t="s">
        <v>321</v>
      </c>
      <c r="C334" s="1">
        <v>5</v>
      </c>
      <c r="D334" s="1">
        <v>0</v>
      </c>
      <c r="F334" s="1">
        <v>0</v>
      </c>
      <c r="G334" s="1">
        <f t="shared" si="20"/>
        <v>0</v>
      </c>
      <c r="J334" s="1">
        <v>0</v>
      </c>
      <c r="K334" s="1">
        <f t="shared" si="21"/>
        <v>0</v>
      </c>
      <c r="L334" s="1">
        <f t="shared" si="22"/>
        <v>0</v>
      </c>
      <c r="N334" s="1">
        <f t="shared" si="23"/>
        <v>0</v>
      </c>
    </row>
    <row r="335" spans="2:14" ht="19.5">
      <c r="B335" s="2" t="s">
        <v>322</v>
      </c>
      <c r="C335" s="1">
        <v>5</v>
      </c>
      <c r="D335" s="1">
        <v>1</v>
      </c>
      <c r="E335" s="1">
        <v>58.49</v>
      </c>
      <c r="F335" s="1">
        <v>58.49</v>
      </c>
      <c r="G335" s="1">
        <f t="shared" si="20"/>
        <v>67.2635</v>
      </c>
      <c r="J335" s="1">
        <v>1</v>
      </c>
      <c r="K335" s="1">
        <f t="shared" si="21"/>
        <v>1</v>
      </c>
      <c r="L335" s="1">
        <f t="shared" si="22"/>
        <v>5.46</v>
      </c>
      <c r="N335" s="1">
        <f t="shared" si="23"/>
        <v>0</v>
      </c>
    </row>
    <row r="336" spans="2:14" ht="19.5">
      <c r="B336" s="2" t="s">
        <v>323</v>
      </c>
      <c r="C336" s="1">
        <v>250</v>
      </c>
      <c r="D336" s="1">
        <v>1</v>
      </c>
      <c r="E336" s="1">
        <v>89.99</v>
      </c>
      <c r="F336" s="1">
        <v>89.99</v>
      </c>
      <c r="G336" s="1">
        <f t="shared" si="20"/>
        <v>103.48849999999999</v>
      </c>
      <c r="J336" s="1">
        <v>3</v>
      </c>
      <c r="K336" s="1">
        <f t="shared" si="21"/>
        <v>3</v>
      </c>
      <c r="L336" s="1">
        <f t="shared" si="22"/>
        <v>16.38</v>
      </c>
      <c r="N336" s="1">
        <f t="shared" si="23"/>
        <v>0</v>
      </c>
    </row>
    <row r="337" spans="2:14" ht="19.5">
      <c r="B337" s="2" t="s">
        <v>324</v>
      </c>
      <c r="C337" s="1">
        <v>250</v>
      </c>
      <c r="D337" s="1">
        <v>1</v>
      </c>
      <c r="E337" s="1">
        <v>58.49</v>
      </c>
      <c r="F337" s="1">
        <v>58.49</v>
      </c>
      <c r="G337" s="1">
        <f t="shared" si="20"/>
        <v>67.2635</v>
      </c>
      <c r="J337" s="1">
        <v>3</v>
      </c>
      <c r="K337" s="1">
        <f t="shared" si="21"/>
        <v>3</v>
      </c>
      <c r="L337" s="1">
        <f t="shared" si="22"/>
        <v>16.38</v>
      </c>
      <c r="N337" s="1">
        <f t="shared" si="23"/>
        <v>0</v>
      </c>
    </row>
    <row r="338" spans="2:14" ht="19.5">
      <c r="B338" s="2" t="s">
        <v>325</v>
      </c>
      <c r="D338" s="1">
        <v>0</v>
      </c>
      <c r="F338" s="1">
        <v>0</v>
      </c>
      <c r="G338" s="1">
        <f t="shared" si="20"/>
        <v>0</v>
      </c>
      <c r="J338" s="1">
        <v>0</v>
      </c>
      <c r="K338" s="1">
        <f t="shared" si="21"/>
        <v>0</v>
      </c>
      <c r="L338" s="1">
        <f t="shared" si="22"/>
        <v>0</v>
      </c>
      <c r="N338" s="1">
        <f t="shared" si="23"/>
        <v>0</v>
      </c>
    </row>
    <row r="339" spans="2:14" ht="19.5">
      <c r="B339" s="2" t="s">
        <v>326</v>
      </c>
      <c r="C339" s="1">
        <v>250</v>
      </c>
      <c r="D339" s="1">
        <v>1</v>
      </c>
      <c r="E339" s="1">
        <v>58.49</v>
      </c>
      <c r="F339" s="1">
        <v>58.49</v>
      </c>
      <c r="G339" s="1">
        <f t="shared" si="20"/>
        <v>67.2635</v>
      </c>
      <c r="H339" s="1">
        <f>SUM(G316:G339)</f>
        <v>1428.1505</v>
      </c>
      <c r="I339" s="5">
        <v>1428.15</v>
      </c>
      <c r="J339" s="1">
        <v>3</v>
      </c>
      <c r="K339" s="1">
        <f t="shared" si="21"/>
        <v>3</v>
      </c>
      <c r="L339" s="1">
        <f t="shared" si="22"/>
        <v>16.38</v>
      </c>
      <c r="M339" s="1">
        <f>SUM(L316:L339)</f>
        <v>191.09999999999997</v>
      </c>
      <c r="N339" s="1">
        <f t="shared" si="23"/>
        <v>191.10049999999978</v>
      </c>
    </row>
    <row r="340" spans="6:14" ht="19.5">
      <c r="F340" s="1">
        <v>0</v>
      </c>
      <c r="G340" s="1">
        <f t="shared" si="20"/>
        <v>0</v>
      </c>
      <c r="K340" s="1">
        <f t="shared" si="21"/>
        <v>0</v>
      </c>
      <c r="L340" s="1">
        <f t="shared" si="22"/>
        <v>0</v>
      </c>
      <c r="N340" s="1">
        <f t="shared" si="23"/>
        <v>0</v>
      </c>
    </row>
    <row r="341" spans="1:14" ht="19.5">
      <c r="A341" s="1" t="s">
        <v>327</v>
      </c>
      <c r="B341" s="4" t="s">
        <v>328</v>
      </c>
      <c r="C341" s="1">
        <v>5</v>
      </c>
      <c r="D341" s="1">
        <v>1</v>
      </c>
      <c r="E341" s="1">
        <v>49.5</v>
      </c>
      <c r="F341" s="1">
        <v>49.5</v>
      </c>
      <c r="G341" s="1">
        <f t="shared" si="20"/>
        <v>56.925</v>
      </c>
      <c r="J341" s="1">
        <v>1</v>
      </c>
      <c r="K341" s="1">
        <f t="shared" si="21"/>
        <v>1</v>
      </c>
      <c r="L341" s="1">
        <f t="shared" si="22"/>
        <v>5.46</v>
      </c>
      <c r="N341" s="1">
        <f t="shared" si="23"/>
        <v>0</v>
      </c>
    </row>
    <row r="342" spans="2:14" ht="19.5">
      <c r="B342" s="2" t="s">
        <v>329</v>
      </c>
      <c r="C342" s="1">
        <v>5</v>
      </c>
      <c r="D342" s="1">
        <v>1</v>
      </c>
      <c r="E342" s="1">
        <v>63</v>
      </c>
      <c r="F342" s="1">
        <v>63</v>
      </c>
      <c r="G342" s="1">
        <f t="shared" si="20"/>
        <v>72.44999999999999</v>
      </c>
      <c r="J342" s="1">
        <v>1</v>
      </c>
      <c r="K342" s="1">
        <f t="shared" si="21"/>
        <v>1</v>
      </c>
      <c r="L342" s="1">
        <f t="shared" si="22"/>
        <v>5.46</v>
      </c>
      <c r="N342" s="1">
        <f t="shared" si="23"/>
        <v>0</v>
      </c>
    </row>
    <row r="343" spans="2:14" ht="19.5">
      <c r="B343" s="2" t="s">
        <v>330</v>
      </c>
      <c r="C343" s="1">
        <v>100</v>
      </c>
      <c r="D343" s="1">
        <v>1</v>
      </c>
      <c r="E343" s="1">
        <v>107.99</v>
      </c>
      <c r="F343" s="1">
        <v>107.99</v>
      </c>
      <c r="G343" s="1">
        <f t="shared" si="20"/>
        <v>124.18849999999999</v>
      </c>
      <c r="J343" s="1">
        <v>2</v>
      </c>
      <c r="K343" s="1">
        <f t="shared" si="21"/>
        <v>2</v>
      </c>
      <c r="L343" s="1">
        <f t="shared" si="22"/>
        <v>10.92</v>
      </c>
      <c r="N343" s="1">
        <f t="shared" si="23"/>
        <v>0</v>
      </c>
    </row>
    <row r="344" spans="2:14" ht="19.5">
      <c r="B344" s="2" t="s">
        <v>331</v>
      </c>
      <c r="D344" s="1">
        <v>0</v>
      </c>
      <c r="F344" s="1">
        <v>0</v>
      </c>
      <c r="G344" s="1">
        <f t="shared" si="20"/>
        <v>0</v>
      </c>
      <c r="J344" s="1">
        <v>0</v>
      </c>
      <c r="K344" s="1">
        <f t="shared" si="21"/>
        <v>0</v>
      </c>
      <c r="L344" s="1">
        <f t="shared" si="22"/>
        <v>0</v>
      </c>
      <c r="N344" s="1">
        <f t="shared" si="23"/>
        <v>0</v>
      </c>
    </row>
    <row r="345" spans="2:14" ht="19.5">
      <c r="B345" s="2" t="s">
        <v>332</v>
      </c>
      <c r="D345" s="1">
        <v>1</v>
      </c>
      <c r="E345" s="1">
        <v>98.99</v>
      </c>
      <c r="F345" s="1">
        <v>98.99</v>
      </c>
      <c r="G345" s="1">
        <f t="shared" si="20"/>
        <v>113.83849999999998</v>
      </c>
      <c r="J345" s="1">
        <v>1</v>
      </c>
      <c r="K345" s="1">
        <f t="shared" si="21"/>
        <v>1</v>
      </c>
      <c r="L345" s="1">
        <f t="shared" si="22"/>
        <v>5.46</v>
      </c>
      <c r="N345" s="1">
        <f t="shared" si="23"/>
        <v>0</v>
      </c>
    </row>
    <row r="346" spans="2:14" ht="19.5">
      <c r="B346" s="2" t="s">
        <v>333</v>
      </c>
      <c r="C346" s="1">
        <v>250</v>
      </c>
      <c r="D346" s="1">
        <v>1</v>
      </c>
      <c r="E346" s="1">
        <v>58.49</v>
      </c>
      <c r="F346" s="1">
        <v>58.49</v>
      </c>
      <c r="G346" s="1">
        <f t="shared" si="20"/>
        <v>67.2635</v>
      </c>
      <c r="J346" s="1">
        <v>3</v>
      </c>
      <c r="K346" s="1">
        <f t="shared" si="21"/>
        <v>3</v>
      </c>
      <c r="L346" s="1">
        <f t="shared" si="22"/>
        <v>16.38</v>
      </c>
      <c r="N346" s="1">
        <f t="shared" si="23"/>
        <v>0</v>
      </c>
    </row>
    <row r="347" spans="2:14" ht="19.5">
      <c r="B347" s="2" t="s">
        <v>334</v>
      </c>
      <c r="D347" s="1">
        <v>1</v>
      </c>
      <c r="E347" s="1">
        <v>103.49</v>
      </c>
      <c r="F347" s="1">
        <v>103.49</v>
      </c>
      <c r="G347" s="1">
        <f t="shared" si="20"/>
        <v>119.01349999999998</v>
      </c>
      <c r="J347" s="1">
        <v>3</v>
      </c>
      <c r="K347" s="1">
        <f t="shared" si="21"/>
        <v>3</v>
      </c>
      <c r="L347" s="1">
        <f t="shared" si="22"/>
        <v>16.38</v>
      </c>
      <c r="N347" s="1">
        <f t="shared" si="23"/>
        <v>0</v>
      </c>
    </row>
    <row r="348" spans="2:14" ht="19.5">
      <c r="B348" s="2" t="s">
        <v>335</v>
      </c>
      <c r="D348" s="1">
        <v>2</v>
      </c>
      <c r="E348" s="1">
        <v>152.99</v>
      </c>
      <c r="F348" s="1">
        <v>305.98</v>
      </c>
      <c r="G348" s="1">
        <f t="shared" si="20"/>
        <v>351.877</v>
      </c>
      <c r="J348" s="1">
        <v>3</v>
      </c>
      <c r="K348" s="1">
        <f t="shared" si="21"/>
        <v>6</v>
      </c>
      <c r="L348" s="1">
        <f t="shared" si="22"/>
        <v>32.76</v>
      </c>
      <c r="N348" s="1">
        <f t="shared" si="23"/>
        <v>0</v>
      </c>
    </row>
    <row r="349" spans="2:14" ht="19.5">
      <c r="B349" s="2" t="s">
        <v>226</v>
      </c>
      <c r="D349" s="1">
        <v>2</v>
      </c>
      <c r="E349" s="1">
        <v>80.99</v>
      </c>
      <c r="F349" s="1">
        <v>161.98</v>
      </c>
      <c r="G349" s="1">
        <f t="shared" si="20"/>
        <v>186.277</v>
      </c>
      <c r="J349" s="1">
        <v>2</v>
      </c>
      <c r="K349" s="1">
        <f t="shared" si="21"/>
        <v>4</v>
      </c>
      <c r="L349" s="1">
        <f t="shared" si="22"/>
        <v>21.84</v>
      </c>
      <c r="N349" s="1">
        <f t="shared" si="23"/>
        <v>0</v>
      </c>
    </row>
    <row r="350" spans="2:14" ht="19.5">
      <c r="B350" s="2" t="s">
        <v>336</v>
      </c>
      <c r="D350" s="1">
        <v>2</v>
      </c>
      <c r="E350" s="1">
        <v>80.99</v>
      </c>
      <c r="F350" s="1">
        <v>161.98</v>
      </c>
      <c r="G350" s="1">
        <f t="shared" si="20"/>
        <v>186.277</v>
      </c>
      <c r="J350" s="1">
        <v>2</v>
      </c>
      <c r="K350" s="1">
        <f t="shared" si="21"/>
        <v>4</v>
      </c>
      <c r="L350" s="1">
        <f t="shared" si="22"/>
        <v>21.84</v>
      </c>
      <c r="N350" s="1">
        <f t="shared" si="23"/>
        <v>0</v>
      </c>
    </row>
    <row r="351" spans="2:14" ht="19.5">
      <c r="B351" s="2" t="s">
        <v>337</v>
      </c>
      <c r="D351" s="1">
        <v>2</v>
      </c>
      <c r="E351" s="1">
        <v>80.99</v>
      </c>
      <c r="F351" s="1">
        <v>161.98</v>
      </c>
      <c r="G351" s="1">
        <f t="shared" si="20"/>
        <v>186.277</v>
      </c>
      <c r="J351" s="1">
        <v>2</v>
      </c>
      <c r="K351" s="1">
        <f t="shared" si="21"/>
        <v>4</v>
      </c>
      <c r="L351" s="1">
        <f t="shared" si="22"/>
        <v>21.84</v>
      </c>
      <c r="N351" s="1">
        <f t="shared" si="23"/>
        <v>0</v>
      </c>
    </row>
    <row r="352" spans="2:14" ht="19.5">
      <c r="B352" s="2" t="s">
        <v>338</v>
      </c>
      <c r="D352" s="1">
        <v>0</v>
      </c>
      <c r="F352" s="1">
        <v>0</v>
      </c>
      <c r="G352" s="1">
        <f t="shared" si="20"/>
        <v>0</v>
      </c>
      <c r="J352" s="1">
        <v>0</v>
      </c>
      <c r="K352" s="1">
        <f t="shared" si="21"/>
        <v>0</v>
      </c>
      <c r="L352" s="1">
        <f t="shared" si="22"/>
        <v>0</v>
      </c>
      <c r="N352" s="1">
        <f t="shared" si="23"/>
        <v>0</v>
      </c>
    </row>
    <row r="353" spans="2:14" ht="19.5">
      <c r="B353" s="2" t="s">
        <v>339</v>
      </c>
      <c r="D353" s="1">
        <v>2</v>
      </c>
      <c r="E353" s="1">
        <v>80.99</v>
      </c>
      <c r="F353" s="1">
        <v>161.98</v>
      </c>
      <c r="G353" s="1">
        <f t="shared" si="20"/>
        <v>186.277</v>
      </c>
      <c r="J353" s="1">
        <v>2</v>
      </c>
      <c r="K353" s="1">
        <f t="shared" si="21"/>
        <v>4</v>
      </c>
      <c r="L353" s="1">
        <f t="shared" si="22"/>
        <v>21.84</v>
      </c>
      <c r="N353" s="1">
        <f t="shared" si="23"/>
        <v>0</v>
      </c>
    </row>
    <row r="354" spans="2:14" ht="19.5">
      <c r="B354" s="2" t="s">
        <v>340</v>
      </c>
      <c r="D354" s="1">
        <v>1</v>
      </c>
      <c r="E354" s="1">
        <v>89.99</v>
      </c>
      <c r="F354" s="1">
        <v>89.99</v>
      </c>
      <c r="G354" s="1">
        <f t="shared" si="20"/>
        <v>103.48849999999999</v>
      </c>
      <c r="J354" s="1">
        <v>2</v>
      </c>
      <c r="K354" s="1">
        <f t="shared" si="21"/>
        <v>2</v>
      </c>
      <c r="L354" s="1">
        <f t="shared" si="22"/>
        <v>10.92</v>
      </c>
      <c r="N354" s="1">
        <f t="shared" si="23"/>
        <v>0</v>
      </c>
    </row>
    <row r="355" spans="2:14" ht="19.5">
      <c r="B355" s="2" t="s">
        <v>341</v>
      </c>
      <c r="D355" s="1">
        <v>1</v>
      </c>
      <c r="E355" s="1">
        <v>89.99</v>
      </c>
      <c r="F355" s="1">
        <v>89.99</v>
      </c>
      <c r="G355" s="1">
        <f t="shared" si="20"/>
        <v>103.48849999999999</v>
      </c>
      <c r="J355" s="1">
        <v>2</v>
      </c>
      <c r="K355" s="1">
        <f t="shared" si="21"/>
        <v>2</v>
      </c>
      <c r="L355" s="1">
        <f t="shared" si="22"/>
        <v>10.92</v>
      </c>
      <c r="N355" s="1">
        <f t="shared" si="23"/>
        <v>0</v>
      </c>
    </row>
    <row r="356" spans="2:14" ht="19.5">
      <c r="B356" s="2" t="s">
        <v>342</v>
      </c>
      <c r="D356" s="1">
        <v>1</v>
      </c>
      <c r="E356" s="1">
        <v>193.48</v>
      </c>
      <c r="F356" s="1">
        <v>193.48</v>
      </c>
      <c r="G356" s="1">
        <f t="shared" si="20"/>
        <v>222.50199999999998</v>
      </c>
      <c r="J356" s="1">
        <v>2</v>
      </c>
      <c r="K356" s="1">
        <f t="shared" si="21"/>
        <v>2</v>
      </c>
      <c r="L356" s="1">
        <f t="shared" si="22"/>
        <v>10.92</v>
      </c>
      <c r="N356" s="1">
        <f t="shared" si="23"/>
        <v>0</v>
      </c>
    </row>
    <row r="357" spans="2:14" ht="19.5">
      <c r="B357" s="2" t="s">
        <v>343</v>
      </c>
      <c r="D357" s="1">
        <v>0</v>
      </c>
      <c r="F357" s="1">
        <v>0</v>
      </c>
      <c r="G357" s="1">
        <f t="shared" si="20"/>
        <v>0</v>
      </c>
      <c r="J357" s="1">
        <v>1</v>
      </c>
      <c r="K357" s="1">
        <f t="shared" si="21"/>
        <v>0</v>
      </c>
      <c r="L357" s="1">
        <f t="shared" si="22"/>
        <v>0</v>
      </c>
      <c r="N357" s="1">
        <f t="shared" si="23"/>
        <v>0</v>
      </c>
    </row>
    <row r="358" spans="2:14" ht="19.5">
      <c r="B358" s="2" t="s">
        <v>344</v>
      </c>
      <c r="C358" s="1">
        <v>250</v>
      </c>
      <c r="D358" s="1">
        <v>1</v>
      </c>
      <c r="E358" s="1">
        <v>89.99</v>
      </c>
      <c r="F358" s="1">
        <v>89.99</v>
      </c>
      <c r="G358" s="1">
        <f t="shared" si="20"/>
        <v>103.48849999999999</v>
      </c>
      <c r="J358" s="1">
        <v>3</v>
      </c>
      <c r="K358" s="1">
        <f t="shared" si="21"/>
        <v>3</v>
      </c>
      <c r="L358" s="1">
        <f t="shared" si="22"/>
        <v>16.38</v>
      </c>
      <c r="N358" s="1">
        <f t="shared" si="23"/>
        <v>0</v>
      </c>
    </row>
    <row r="359" spans="2:14" ht="19.5">
      <c r="B359" s="2" t="s">
        <v>345</v>
      </c>
      <c r="C359" s="1">
        <v>5</v>
      </c>
      <c r="D359" s="1">
        <v>1</v>
      </c>
      <c r="E359" s="1">
        <v>53.99</v>
      </c>
      <c r="F359" s="1">
        <v>53.99</v>
      </c>
      <c r="G359" s="1">
        <f t="shared" si="20"/>
        <v>62.088499999999996</v>
      </c>
      <c r="J359" s="1">
        <v>1</v>
      </c>
      <c r="K359" s="1">
        <f t="shared" si="21"/>
        <v>1</v>
      </c>
      <c r="L359" s="1">
        <f t="shared" si="22"/>
        <v>5.46</v>
      </c>
      <c r="N359" s="1">
        <f t="shared" si="23"/>
        <v>0</v>
      </c>
    </row>
    <row r="360" spans="2:14" ht="19.5">
      <c r="B360" s="2" t="s">
        <v>346</v>
      </c>
      <c r="C360" s="1">
        <v>5</v>
      </c>
      <c r="D360" s="1">
        <v>0</v>
      </c>
      <c r="F360" s="1">
        <v>0</v>
      </c>
      <c r="G360" s="1">
        <f t="shared" si="20"/>
        <v>0</v>
      </c>
      <c r="J360" s="1">
        <v>0</v>
      </c>
      <c r="K360" s="1">
        <f t="shared" si="21"/>
        <v>0</v>
      </c>
      <c r="L360" s="1">
        <f t="shared" si="22"/>
        <v>0</v>
      </c>
      <c r="N360" s="1">
        <f t="shared" si="23"/>
        <v>0</v>
      </c>
    </row>
    <row r="361" spans="2:14" ht="19.5">
      <c r="B361" s="2" t="s">
        <v>347</v>
      </c>
      <c r="C361" s="1">
        <v>5</v>
      </c>
      <c r="D361" s="1">
        <v>1</v>
      </c>
      <c r="E361" s="1">
        <v>76.5</v>
      </c>
      <c r="F361" s="1">
        <v>76.5</v>
      </c>
      <c r="G361" s="1">
        <f t="shared" si="20"/>
        <v>87.975</v>
      </c>
      <c r="J361" s="1">
        <v>1</v>
      </c>
      <c r="K361" s="1">
        <f t="shared" si="21"/>
        <v>1</v>
      </c>
      <c r="L361" s="1">
        <f t="shared" si="22"/>
        <v>5.46</v>
      </c>
      <c r="N361" s="1">
        <f t="shared" si="23"/>
        <v>0</v>
      </c>
    </row>
    <row r="362" spans="2:14" ht="19.5">
      <c r="B362" s="2" t="s">
        <v>348</v>
      </c>
      <c r="D362" s="1">
        <v>0</v>
      </c>
      <c r="F362" s="1">
        <v>0</v>
      </c>
      <c r="G362" s="1">
        <f t="shared" si="20"/>
        <v>0</v>
      </c>
      <c r="H362" s="1">
        <f>SUM(G341:G362)</f>
        <v>2333.6949999999997</v>
      </c>
      <c r="I362" s="5">
        <v>2334</v>
      </c>
      <c r="J362" s="1">
        <v>0</v>
      </c>
      <c r="K362" s="1">
        <f t="shared" si="21"/>
        <v>0</v>
      </c>
      <c r="L362" s="1">
        <f t="shared" si="22"/>
        <v>0</v>
      </c>
      <c r="M362" s="1">
        <f>SUM(L341:L362)</f>
        <v>240.23999999999998</v>
      </c>
      <c r="N362" s="1">
        <f t="shared" si="23"/>
        <v>239.9349999999995</v>
      </c>
    </row>
    <row r="363" spans="6:14" ht="19.5">
      <c r="F363" s="1">
        <v>0</v>
      </c>
      <c r="G363" s="1">
        <f t="shared" si="20"/>
        <v>0</v>
      </c>
      <c r="K363" s="1">
        <f t="shared" si="21"/>
        <v>0</v>
      </c>
      <c r="L363" s="1">
        <f t="shared" si="22"/>
        <v>0</v>
      </c>
      <c r="N363" s="1">
        <f t="shared" si="23"/>
        <v>0</v>
      </c>
    </row>
    <row r="364" spans="1:14" ht="19.5">
      <c r="A364" s="1" t="s">
        <v>349</v>
      </c>
      <c r="B364" s="2" t="s">
        <v>350</v>
      </c>
      <c r="C364" s="1">
        <v>250</v>
      </c>
      <c r="D364" s="1">
        <v>1</v>
      </c>
      <c r="E364" s="1">
        <v>89.99</v>
      </c>
      <c r="F364" s="1">
        <v>89.99</v>
      </c>
      <c r="G364" s="1">
        <f t="shared" si="20"/>
        <v>103.48849999999999</v>
      </c>
      <c r="J364" s="1">
        <v>3</v>
      </c>
      <c r="K364" s="1">
        <f t="shared" si="21"/>
        <v>3</v>
      </c>
      <c r="L364" s="1">
        <f t="shared" si="22"/>
        <v>16.38</v>
      </c>
      <c r="N364" s="1">
        <f t="shared" si="23"/>
        <v>0</v>
      </c>
    </row>
    <row r="365" spans="2:14" ht="19.5">
      <c r="B365" s="2" t="s">
        <v>351</v>
      </c>
      <c r="D365" s="1">
        <v>2</v>
      </c>
      <c r="E365" s="1">
        <v>103.49</v>
      </c>
      <c r="F365" s="1">
        <v>206.98</v>
      </c>
      <c r="G365" s="1">
        <f t="shared" si="20"/>
        <v>238.02699999999996</v>
      </c>
      <c r="J365" s="1">
        <v>3</v>
      </c>
      <c r="K365" s="1">
        <f t="shared" si="21"/>
        <v>6</v>
      </c>
      <c r="L365" s="1">
        <f t="shared" si="22"/>
        <v>32.76</v>
      </c>
      <c r="N365" s="1">
        <f t="shared" si="23"/>
        <v>0</v>
      </c>
    </row>
    <row r="366" spans="2:14" ht="19.5">
      <c r="B366" s="2" t="s">
        <v>352</v>
      </c>
      <c r="C366" s="1">
        <v>50</v>
      </c>
      <c r="D366" s="1">
        <v>0</v>
      </c>
      <c r="F366" s="1">
        <v>0</v>
      </c>
      <c r="G366" s="1">
        <f t="shared" si="20"/>
        <v>0</v>
      </c>
      <c r="H366" s="1">
        <f>SUM(G364:G366)</f>
        <v>341.5155</v>
      </c>
      <c r="I366" s="5">
        <v>400</v>
      </c>
      <c r="K366" s="1">
        <f t="shared" si="21"/>
        <v>0</v>
      </c>
      <c r="L366" s="1">
        <f t="shared" si="22"/>
        <v>0</v>
      </c>
      <c r="M366" s="1">
        <f>SUM(L364:L366)</f>
        <v>49.14</v>
      </c>
      <c r="N366" s="1">
        <f t="shared" si="23"/>
        <v>-9.344500000000039</v>
      </c>
    </row>
    <row r="367" spans="6:14" ht="19.5">
      <c r="F367" s="1">
        <v>0</v>
      </c>
      <c r="G367" s="1">
        <f t="shared" si="20"/>
        <v>0</v>
      </c>
      <c r="K367" s="1">
        <f t="shared" si="21"/>
        <v>0</v>
      </c>
      <c r="L367" s="1">
        <f t="shared" si="22"/>
        <v>0</v>
      </c>
      <c r="N367" s="1">
        <f t="shared" si="23"/>
        <v>0</v>
      </c>
    </row>
    <row r="368" spans="1:14" ht="19.5">
      <c r="A368" s="1" t="s">
        <v>353</v>
      </c>
      <c r="B368" s="2" t="s">
        <v>354</v>
      </c>
      <c r="D368" s="1">
        <v>2</v>
      </c>
      <c r="E368" s="1">
        <v>80.99</v>
      </c>
      <c r="F368" s="1">
        <v>161.98</v>
      </c>
      <c r="G368" s="1">
        <f t="shared" si="20"/>
        <v>186.277</v>
      </c>
      <c r="J368" s="1">
        <v>2</v>
      </c>
      <c r="K368" s="1">
        <f t="shared" si="21"/>
        <v>4</v>
      </c>
      <c r="L368" s="1">
        <f t="shared" si="22"/>
        <v>21.84</v>
      </c>
      <c r="N368" s="1">
        <f t="shared" si="23"/>
        <v>0</v>
      </c>
    </row>
    <row r="369" spans="2:14" ht="19.5">
      <c r="B369" s="2" t="s">
        <v>355</v>
      </c>
      <c r="D369" s="1">
        <v>1</v>
      </c>
      <c r="E369" s="1">
        <v>80.99</v>
      </c>
      <c r="F369" s="1">
        <v>80.99</v>
      </c>
      <c r="G369" s="1">
        <f t="shared" si="20"/>
        <v>93.1385</v>
      </c>
      <c r="J369" s="1">
        <v>2</v>
      </c>
      <c r="K369" s="1">
        <f t="shared" si="21"/>
        <v>2</v>
      </c>
      <c r="L369" s="1">
        <f t="shared" si="22"/>
        <v>10.92</v>
      </c>
      <c r="N369" s="1">
        <f t="shared" si="23"/>
        <v>0</v>
      </c>
    </row>
    <row r="370" spans="2:14" ht="19.5">
      <c r="B370" s="2" t="s">
        <v>356</v>
      </c>
      <c r="D370" s="1">
        <v>0</v>
      </c>
      <c r="F370" s="1">
        <v>0</v>
      </c>
      <c r="G370" s="1">
        <f t="shared" si="20"/>
        <v>0</v>
      </c>
      <c r="K370" s="1">
        <f t="shared" si="21"/>
        <v>0</v>
      </c>
      <c r="L370" s="1">
        <f t="shared" si="22"/>
        <v>0</v>
      </c>
      <c r="N370" s="1">
        <f t="shared" si="23"/>
        <v>0</v>
      </c>
    </row>
    <row r="371" spans="2:14" ht="19.5">
      <c r="B371" s="2" t="s">
        <v>357</v>
      </c>
      <c r="C371" s="1">
        <v>600</v>
      </c>
      <c r="D371" s="1">
        <v>1</v>
      </c>
      <c r="E371" s="1">
        <v>53.99</v>
      </c>
      <c r="F371" s="1">
        <v>53.99</v>
      </c>
      <c r="G371" s="1">
        <f t="shared" si="20"/>
        <v>62.088499999999996</v>
      </c>
      <c r="J371" s="1">
        <v>5</v>
      </c>
      <c r="K371" s="1">
        <f t="shared" si="21"/>
        <v>5</v>
      </c>
      <c r="L371" s="1">
        <f t="shared" si="22"/>
        <v>27.3</v>
      </c>
      <c r="N371" s="1">
        <f t="shared" si="23"/>
        <v>0</v>
      </c>
    </row>
    <row r="372" spans="2:14" ht="19.5">
      <c r="B372" s="2" t="s">
        <v>358</v>
      </c>
      <c r="C372" s="1">
        <v>5</v>
      </c>
      <c r="D372" s="1">
        <v>1</v>
      </c>
      <c r="E372" s="1">
        <v>63</v>
      </c>
      <c r="F372" s="1">
        <v>63</v>
      </c>
      <c r="G372" s="1">
        <f t="shared" si="20"/>
        <v>72.44999999999999</v>
      </c>
      <c r="J372" s="1">
        <v>1</v>
      </c>
      <c r="K372" s="1">
        <f t="shared" si="21"/>
        <v>1</v>
      </c>
      <c r="L372" s="1">
        <f t="shared" si="22"/>
        <v>5.46</v>
      </c>
      <c r="N372" s="1">
        <f t="shared" si="23"/>
        <v>0</v>
      </c>
    </row>
    <row r="373" spans="2:14" ht="19.5">
      <c r="B373" s="2" t="s">
        <v>359</v>
      </c>
      <c r="C373" s="1">
        <v>5</v>
      </c>
      <c r="D373" s="1">
        <v>1</v>
      </c>
      <c r="E373" s="1">
        <v>80.99</v>
      </c>
      <c r="F373" s="1">
        <v>80.99</v>
      </c>
      <c r="G373" s="1">
        <f t="shared" si="20"/>
        <v>93.1385</v>
      </c>
      <c r="J373" s="1">
        <v>1</v>
      </c>
      <c r="K373" s="1">
        <f t="shared" si="21"/>
        <v>1</v>
      </c>
      <c r="L373" s="1">
        <f t="shared" si="22"/>
        <v>5.46</v>
      </c>
      <c r="N373" s="1">
        <f t="shared" si="23"/>
        <v>0</v>
      </c>
    </row>
    <row r="374" spans="2:14" ht="19.5">
      <c r="B374" s="2" t="s">
        <v>360</v>
      </c>
      <c r="D374" s="1">
        <v>4</v>
      </c>
      <c r="E374" s="1">
        <v>413.96</v>
      </c>
      <c r="F374" s="1">
        <v>413.96</v>
      </c>
      <c r="G374" s="1">
        <f t="shared" si="20"/>
        <v>476.0539999999999</v>
      </c>
      <c r="J374" s="1">
        <v>3</v>
      </c>
      <c r="K374" s="1">
        <f t="shared" si="21"/>
        <v>12</v>
      </c>
      <c r="L374" s="1">
        <f t="shared" si="22"/>
        <v>65.52</v>
      </c>
      <c r="N374" s="1">
        <f t="shared" si="23"/>
        <v>0</v>
      </c>
    </row>
    <row r="375" spans="2:14" ht="19.5">
      <c r="B375" s="2" t="s">
        <v>361</v>
      </c>
      <c r="C375" s="1">
        <v>5</v>
      </c>
      <c r="D375" s="1">
        <v>1</v>
      </c>
      <c r="E375" s="1">
        <v>71.99</v>
      </c>
      <c r="F375" s="1">
        <v>71.99</v>
      </c>
      <c r="G375" s="1">
        <f t="shared" si="20"/>
        <v>82.78849999999998</v>
      </c>
      <c r="J375" s="1">
        <v>1</v>
      </c>
      <c r="K375" s="1">
        <f t="shared" si="21"/>
        <v>1</v>
      </c>
      <c r="L375" s="1">
        <f t="shared" si="22"/>
        <v>5.46</v>
      </c>
      <c r="N375" s="1">
        <f t="shared" si="23"/>
        <v>0</v>
      </c>
    </row>
    <row r="376" spans="2:14" ht="19.5">
      <c r="B376" s="2" t="s">
        <v>362</v>
      </c>
      <c r="C376" s="1">
        <v>5</v>
      </c>
      <c r="D376" s="1">
        <v>1</v>
      </c>
      <c r="E376" s="1">
        <v>63</v>
      </c>
      <c r="F376" s="1">
        <v>63</v>
      </c>
      <c r="G376" s="1">
        <f t="shared" si="20"/>
        <v>72.44999999999999</v>
      </c>
      <c r="H376" s="1">
        <f>SUM(G368:G376)</f>
        <v>1138.3849999999998</v>
      </c>
      <c r="I376" s="5">
        <v>662.33</v>
      </c>
      <c r="J376" s="1">
        <v>1</v>
      </c>
      <c r="K376" s="1">
        <f t="shared" si="21"/>
        <v>1</v>
      </c>
      <c r="L376" s="1">
        <f t="shared" si="22"/>
        <v>5.46</v>
      </c>
      <c r="M376" s="1">
        <f>SUM(L368:L376)</f>
        <v>147.42000000000002</v>
      </c>
      <c r="N376" s="1">
        <f t="shared" si="23"/>
        <v>623.4749999999998</v>
      </c>
    </row>
    <row r="377" spans="6:14" ht="19.5">
      <c r="F377" s="1">
        <v>0</v>
      </c>
      <c r="G377" s="1">
        <f t="shared" si="20"/>
        <v>0</v>
      </c>
      <c r="K377" s="1">
        <f t="shared" si="21"/>
        <v>0</v>
      </c>
      <c r="L377" s="1">
        <f t="shared" si="22"/>
        <v>0</v>
      </c>
      <c r="N377" s="1">
        <f t="shared" si="23"/>
        <v>0</v>
      </c>
    </row>
    <row r="378" spans="1:14" ht="19.5">
      <c r="A378" s="1" t="s">
        <v>363</v>
      </c>
      <c r="B378" s="2" t="s">
        <v>364</v>
      </c>
      <c r="C378" s="1">
        <v>50</v>
      </c>
      <c r="D378" s="1">
        <v>1</v>
      </c>
      <c r="E378" s="1">
        <v>179.99</v>
      </c>
      <c r="F378" s="1">
        <v>179.99</v>
      </c>
      <c r="G378" s="1">
        <f t="shared" si="20"/>
        <v>206.9885</v>
      </c>
      <c r="J378" s="1">
        <v>3</v>
      </c>
      <c r="K378" s="1">
        <f t="shared" si="21"/>
        <v>3</v>
      </c>
      <c r="L378" s="1">
        <f t="shared" si="22"/>
        <v>16.38</v>
      </c>
      <c r="N378" s="1">
        <f t="shared" si="23"/>
        <v>0</v>
      </c>
    </row>
    <row r="379" spans="2:14" ht="19.5">
      <c r="B379" s="2" t="s">
        <v>365</v>
      </c>
      <c r="D379" s="1">
        <v>1</v>
      </c>
      <c r="E379" s="1">
        <v>98.99</v>
      </c>
      <c r="F379" s="1">
        <v>98.99</v>
      </c>
      <c r="G379" s="1">
        <f t="shared" si="20"/>
        <v>113.83849999999998</v>
      </c>
      <c r="J379" s="1">
        <v>1</v>
      </c>
      <c r="K379" s="1">
        <f t="shared" si="21"/>
        <v>1</v>
      </c>
      <c r="L379" s="1">
        <f t="shared" si="22"/>
        <v>5.46</v>
      </c>
      <c r="N379" s="1">
        <f t="shared" si="23"/>
        <v>0</v>
      </c>
    </row>
    <row r="380" spans="2:14" ht="19.5">
      <c r="B380" s="2" t="s">
        <v>366</v>
      </c>
      <c r="D380" s="1">
        <v>0</v>
      </c>
      <c r="F380" s="1">
        <v>0</v>
      </c>
      <c r="G380" s="1">
        <f t="shared" si="20"/>
        <v>0</v>
      </c>
      <c r="K380" s="1">
        <f t="shared" si="21"/>
        <v>0</v>
      </c>
      <c r="L380" s="1">
        <f t="shared" si="22"/>
        <v>0</v>
      </c>
      <c r="N380" s="1">
        <f t="shared" si="23"/>
        <v>0</v>
      </c>
    </row>
    <row r="381" spans="2:14" ht="19.5">
      <c r="B381" s="2" t="s">
        <v>367</v>
      </c>
      <c r="D381" s="1">
        <v>1</v>
      </c>
      <c r="E381" s="1">
        <v>80.99</v>
      </c>
      <c r="F381" s="1">
        <v>80.99</v>
      </c>
      <c r="G381" s="1">
        <f t="shared" si="20"/>
        <v>93.1385</v>
      </c>
      <c r="J381" s="1">
        <v>2</v>
      </c>
      <c r="K381" s="1">
        <f t="shared" si="21"/>
        <v>2</v>
      </c>
      <c r="L381" s="1">
        <f t="shared" si="22"/>
        <v>10.92</v>
      </c>
      <c r="N381" s="1">
        <f t="shared" si="23"/>
        <v>0</v>
      </c>
    </row>
    <row r="382" spans="2:14" ht="19.5">
      <c r="B382" s="2" t="s">
        <v>368</v>
      </c>
      <c r="D382" s="1">
        <v>2</v>
      </c>
      <c r="E382" s="1">
        <v>103.49</v>
      </c>
      <c r="F382" s="1">
        <v>206.98</v>
      </c>
      <c r="G382" s="1">
        <f t="shared" si="20"/>
        <v>238.02699999999996</v>
      </c>
      <c r="J382" s="1">
        <v>3</v>
      </c>
      <c r="K382" s="1">
        <f t="shared" si="21"/>
        <v>6</v>
      </c>
      <c r="L382" s="1">
        <f t="shared" si="22"/>
        <v>32.76</v>
      </c>
      <c r="N382" s="1">
        <f t="shared" si="23"/>
        <v>0</v>
      </c>
    </row>
    <row r="383" spans="2:14" ht="19.5">
      <c r="B383" s="2" t="s">
        <v>369</v>
      </c>
      <c r="D383" s="1">
        <v>1</v>
      </c>
      <c r="E383" s="1">
        <v>80.99</v>
      </c>
      <c r="F383" s="1">
        <v>80.99</v>
      </c>
      <c r="G383" s="1">
        <f t="shared" si="20"/>
        <v>93.1385</v>
      </c>
      <c r="J383" s="1">
        <v>2</v>
      </c>
      <c r="K383" s="1">
        <f t="shared" si="21"/>
        <v>2</v>
      </c>
      <c r="L383" s="1">
        <f t="shared" si="22"/>
        <v>10.92</v>
      </c>
      <c r="N383" s="1">
        <f t="shared" si="23"/>
        <v>0</v>
      </c>
    </row>
    <row r="384" spans="2:14" ht="19.5">
      <c r="B384" s="2" t="s">
        <v>370</v>
      </c>
      <c r="D384" s="1">
        <v>1</v>
      </c>
      <c r="E384" s="1">
        <v>80.99</v>
      </c>
      <c r="F384" s="1">
        <v>80.99</v>
      </c>
      <c r="G384" s="1">
        <f t="shared" si="20"/>
        <v>93.1385</v>
      </c>
      <c r="J384" s="1">
        <v>2</v>
      </c>
      <c r="K384" s="1">
        <f t="shared" si="21"/>
        <v>2</v>
      </c>
      <c r="L384" s="1">
        <f t="shared" si="22"/>
        <v>10.92</v>
      </c>
      <c r="N384" s="1">
        <f t="shared" si="23"/>
        <v>0</v>
      </c>
    </row>
    <row r="385" spans="2:14" ht="19.5">
      <c r="B385" s="2" t="s">
        <v>371</v>
      </c>
      <c r="D385" s="1">
        <v>1</v>
      </c>
      <c r="E385" s="1">
        <v>80.99</v>
      </c>
      <c r="F385" s="1">
        <v>80.99</v>
      </c>
      <c r="G385" s="1">
        <f aca="true" t="shared" si="24" ref="G385:G447">(F385)*(1+15%)</f>
        <v>93.1385</v>
      </c>
      <c r="J385" s="1">
        <v>2</v>
      </c>
      <c r="K385" s="1">
        <f t="shared" si="21"/>
        <v>2</v>
      </c>
      <c r="L385" s="1">
        <f t="shared" si="22"/>
        <v>10.92</v>
      </c>
      <c r="N385" s="1">
        <f t="shared" si="23"/>
        <v>0</v>
      </c>
    </row>
    <row r="386" spans="2:14" ht="19.5">
      <c r="B386" s="2" t="s">
        <v>372</v>
      </c>
      <c r="C386" s="1">
        <v>100</v>
      </c>
      <c r="D386" s="1">
        <v>2</v>
      </c>
      <c r="E386" s="1">
        <v>53.99</v>
      </c>
      <c r="F386" s="1">
        <v>107.98</v>
      </c>
      <c r="G386" s="1">
        <f t="shared" si="24"/>
        <v>124.17699999999999</v>
      </c>
      <c r="J386" s="1">
        <v>2</v>
      </c>
      <c r="K386" s="1">
        <f t="shared" si="21"/>
        <v>4</v>
      </c>
      <c r="L386" s="1">
        <f t="shared" si="22"/>
        <v>21.84</v>
      </c>
      <c r="N386" s="1">
        <f t="shared" si="23"/>
        <v>0</v>
      </c>
    </row>
    <row r="387" spans="2:14" ht="19.5">
      <c r="B387" s="2" t="s">
        <v>373</v>
      </c>
      <c r="C387" s="1">
        <v>100</v>
      </c>
      <c r="D387" s="1">
        <v>0</v>
      </c>
      <c r="F387" s="1">
        <v>0</v>
      </c>
      <c r="G387" s="1">
        <f t="shared" si="24"/>
        <v>0</v>
      </c>
      <c r="K387" s="1">
        <f aca="true" t="shared" si="25" ref="K387:K450">D387*J387</f>
        <v>0</v>
      </c>
      <c r="L387" s="1">
        <f aca="true" t="shared" si="26" ref="L387:L450">5.46*K387</f>
        <v>0</v>
      </c>
      <c r="N387" s="1">
        <f t="shared" si="23"/>
        <v>0</v>
      </c>
    </row>
    <row r="388" spans="2:14" ht="19.5">
      <c r="B388" s="2" t="s">
        <v>374</v>
      </c>
      <c r="C388" s="1">
        <v>250</v>
      </c>
      <c r="D388" s="1">
        <v>1</v>
      </c>
      <c r="E388" s="1">
        <v>58.49</v>
      </c>
      <c r="F388" s="1">
        <v>58.49</v>
      </c>
      <c r="G388" s="1">
        <f t="shared" si="24"/>
        <v>67.2635</v>
      </c>
      <c r="J388" s="1">
        <v>3</v>
      </c>
      <c r="K388" s="1">
        <f t="shared" si="25"/>
        <v>3</v>
      </c>
      <c r="L388" s="1">
        <f t="shared" si="26"/>
        <v>16.38</v>
      </c>
      <c r="N388" s="1">
        <f t="shared" si="23"/>
        <v>0</v>
      </c>
    </row>
    <row r="389" spans="2:14" ht="19.5">
      <c r="B389" s="2" t="s">
        <v>375</v>
      </c>
      <c r="C389" s="1">
        <v>100</v>
      </c>
      <c r="D389" s="1">
        <v>0</v>
      </c>
      <c r="F389" s="1">
        <v>0</v>
      </c>
      <c r="G389" s="1">
        <f t="shared" si="24"/>
        <v>0</v>
      </c>
      <c r="K389" s="1">
        <f t="shared" si="25"/>
        <v>0</v>
      </c>
      <c r="L389" s="1">
        <f t="shared" si="26"/>
        <v>0</v>
      </c>
      <c r="N389" s="1">
        <f t="shared" si="23"/>
        <v>0</v>
      </c>
    </row>
    <row r="390" spans="2:14" ht="19.5">
      <c r="B390" s="2" t="s">
        <v>376</v>
      </c>
      <c r="C390" s="1">
        <v>250</v>
      </c>
      <c r="D390" s="1">
        <v>1</v>
      </c>
      <c r="E390" s="1">
        <v>63</v>
      </c>
      <c r="F390" s="1">
        <v>63</v>
      </c>
      <c r="G390" s="1">
        <f t="shared" si="24"/>
        <v>72.44999999999999</v>
      </c>
      <c r="J390" s="1">
        <v>3</v>
      </c>
      <c r="K390" s="1">
        <f t="shared" si="25"/>
        <v>3</v>
      </c>
      <c r="L390" s="1">
        <f t="shared" si="26"/>
        <v>16.38</v>
      </c>
      <c r="N390" s="1">
        <f t="shared" si="23"/>
        <v>0</v>
      </c>
    </row>
    <row r="391" spans="2:14" ht="19.5">
      <c r="B391" s="2" t="s">
        <v>366</v>
      </c>
      <c r="D391" s="1">
        <v>0</v>
      </c>
      <c r="F391" s="1">
        <v>0</v>
      </c>
      <c r="G391" s="1">
        <f t="shared" si="24"/>
        <v>0</v>
      </c>
      <c r="K391" s="1">
        <f t="shared" si="25"/>
        <v>0</v>
      </c>
      <c r="L391" s="1">
        <f t="shared" si="26"/>
        <v>0</v>
      </c>
      <c r="N391" s="1">
        <f t="shared" si="23"/>
        <v>0</v>
      </c>
    </row>
    <row r="392" spans="2:14" ht="19.5">
      <c r="B392" s="2" t="s">
        <v>369</v>
      </c>
      <c r="D392" s="1">
        <v>1</v>
      </c>
      <c r="E392" s="1">
        <v>80.99</v>
      </c>
      <c r="F392" s="1">
        <v>80.99</v>
      </c>
      <c r="G392" s="1">
        <f t="shared" si="24"/>
        <v>93.1385</v>
      </c>
      <c r="J392" s="1">
        <v>2</v>
      </c>
      <c r="K392" s="1">
        <f t="shared" si="25"/>
        <v>2</v>
      </c>
      <c r="L392" s="1">
        <f t="shared" si="26"/>
        <v>10.92</v>
      </c>
      <c r="N392" s="1">
        <f t="shared" si="23"/>
        <v>0</v>
      </c>
    </row>
    <row r="393" spans="2:14" ht="19.5">
      <c r="B393" s="2" t="s">
        <v>370</v>
      </c>
      <c r="D393" s="1">
        <v>1</v>
      </c>
      <c r="E393" s="1">
        <v>80.99</v>
      </c>
      <c r="F393" s="1">
        <v>80.99</v>
      </c>
      <c r="G393" s="1">
        <f t="shared" si="24"/>
        <v>93.1385</v>
      </c>
      <c r="J393" s="1">
        <v>2</v>
      </c>
      <c r="K393" s="1">
        <f t="shared" si="25"/>
        <v>2</v>
      </c>
      <c r="L393" s="1">
        <f t="shared" si="26"/>
        <v>10.92</v>
      </c>
      <c r="N393" s="1">
        <f aca="true" t="shared" si="27" ref="N393:N456">H393+M393-I393</f>
        <v>0</v>
      </c>
    </row>
    <row r="394" spans="2:14" ht="19.5">
      <c r="B394" s="2" t="s">
        <v>377</v>
      </c>
      <c r="C394" s="1">
        <v>5</v>
      </c>
      <c r="D394" s="1">
        <v>0</v>
      </c>
      <c r="F394" s="1">
        <v>0</v>
      </c>
      <c r="G394" s="1">
        <f t="shared" si="24"/>
        <v>0</v>
      </c>
      <c r="K394" s="1">
        <f t="shared" si="25"/>
        <v>0</v>
      </c>
      <c r="L394" s="1">
        <f t="shared" si="26"/>
        <v>0</v>
      </c>
      <c r="N394" s="1">
        <f t="shared" si="27"/>
        <v>0</v>
      </c>
    </row>
    <row r="395" spans="2:14" ht="19.5">
      <c r="B395" s="2" t="s">
        <v>378</v>
      </c>
      <c r="C395" s="1">
        <v>5</v>
      </c>
      <c r="D395" s="1">
        <v>1</v>
      </c>
      <c r="E395" s="1">
        <v>53.99</v>
      </c>
      <c r="F395" s="1">
        <v>53.99</v>
      </c>
      <c r="G395" s="1">
        <f t="shared" si="24"/>
        <v>62.088499999999996</v>
      </c>
      <c r="J395" s="1">
        <v>1</v>
      </c>
      <c r="K395" s="1">
        <f t="shared" si="25"/>
        <v>1</v>
      </c>
      <c r="L395" s="1">
        <f t="shared" si="26"/>
        <v>5.46</v>
      </c>
      <c r="N395" s="1">
        <f t="shared" si="27"/>
        <v>0</v>
      </c>
    </row>
    <row r="396" spans="2:14" ht="19.5">
      <c r="B396" s="2" t="s">
        <v>379</v>
      </c>
      <c r="C396" s="1">
        <v>5</v>
      </c>
      <c r="D396" s="1">
        <v>1</v>
      </c>
      <c r="E396" s="1">
        <v>49.5</v>
      </c>
      <c r="F396" s="1">
        <v>49.5</v>
      </c>
      <c r="G396" s="1">
        <f t="shared" si="24"/>
        <v>56.925</v>
      </c>
      <c r="J396" s="1">
        <v>1</v>
      </c>
      <c r="K396" s="1">
        <f t="shared" si="25"/>
        <v>1</v>
      </c>
      <c r="L396" s="1">
        <f t="shared" si="26"/>
        <v>5.46</v>
      </c>
      <c r="N396" s="1">
        <f t="shared" si="27"/>
        <v>0</v>
      </c>
    </row>
    <row r="397" spans="2:14" ht="19.5">
      <c r="B397" s="2" t="s">
        <v>380</v>
      </c>
      <c r="C397" s="1">
        <v>10</v>
      </c>
      <c r="D397" s="1">
        <v>0</v>
      </c>
      <c r="F397" s="1">
        <v>0</v>
      </c>
      <c r="G397" s="1">
        <f t="shared" si="24"/>
        <v>0</v>
      </c>
      <c r="J397" s="1">
        <v>1</v>
      </c>
      <c r="K397" s="1">
        <f t="shared" si="25"/>
        <v>0</v>
      </c>
      <c r="L397" s="1">
        <f t="shared" si="26"/>
        <v>0</v>
      </c>
      <c r="N397" s="1">
        <f t="shared" si="27"/>
        <v>0</v>
      </c>
    </row>
    <row r="398" spans="2:14" ht="19.5">
      <c r="B398" s="2" t="s">
        <v>381</v>
      </c>
      <c r="D398" s="1">
        <v>1</v>
      </c>
      <c r="E398" s="1">
        <v>89.99</v>
      </c>
      <c r="F398" s="1">
        <v>89.99</v>
      </c>
      <c r="G398" s="1">
        <f t="shared" si="24"/>
        <v>103.48849999999999</v>
      </c>
      <c r="J398" s="1">
        <v>2</v>
      </c>
      <c r="K398" s="1">
        <f t="shared" si="25"/>
        <v>2</v>
      </c>
      <c r="L398" s="1">
        <f t="shared" si="26"/>
        <v>10.92</v>
      </c>
      <c r="N398" s="1">
        <f t="shared" si="27"/>
        <v>0</v>
      </c>
    </row>
    <row r="399" spans="2:14" ht="19.5">
      <c r="B399" s="2" t="s">
        <v>114</v>
      </c>
      <c r="D399" s="1">
        <v>1</v>
      </c>
      <c r="E399" s="1">
        <v>89.99</v>
      </c>
      <c r="F399" s="1">
        <v>89.99</v>
      </c>
      <c r="G399" s="1">
        <f t="shared" si="24"/>
        <v>103.48849999999999</v>
      </c>
      <c r="J399" s="1">
        <v>2</v>
      </c>
      <c r="K399" s="1">
        <f t="shared" si="25"/>
        <v>2</v>
      </c>
      <c r="L399" s="1">
        <f t="shared" si="26"/>
        <v>10.92</v>
      </c>
      <c r="N399" s="1">
        <f t="shared" si="27"/>
        <v>0</v>
      </c>
    </row>
    <row r="400" spans="2:14" ht="19.5">
      <c r="B400" s="2" t="s">
        <v>115</v>
      </c>
      <c r="D400" s="1">
        <v>0</v>
      </c>
      <c r="F400" s="1">
        <v>0</v>
      </c>
      <c r="G400" s="1">
        <f t="shared" si="24"/>
        <v>0</v>
      </c>
      <c r="H400" s="1">
        <f>SUM(G378:G400)</f>
        <v>1707.566</v>
      </c>
      <c r="I400" s="5">
        <v>1636</v>
      </c>
      <c r="K400" s="1">
        <f t="shared" si="25"/>
        <v>0</v>
      </c>
      <c r="L400" s="1">
        <f t="shared" si="26"/>
        <v>0</v>
      </c>
      <c r="M400" s="1">
        <f>SUM(L378:L400)</f>
        <v>207.47999999999996</v>
      </c>
      <c r="N400" s="1">
        <f t="shared" si="27"/>
        <v>279.04600000000005</v>
      </c>
    </row>
    <row r="401" spans="6:14" ht="19.5">
      <c r="F401" s="1">
        <v>0</v>
      </c>
      <c r="G401" s="1">
        <f t="shared" si="24"/>
        <v>0</v>
      </c>
      <c r="K401" s="1">
        <f t="shared" si="25"/>
        <v>0</v>
      </c>
      <c r="L401" s="1">
        <f t="shared" si="26"/>
        <v>0</v>
      </c>
      <c r="N401" s="1">
        <f t="shared" si="27"/>
        <v>0</v>
      </c>
    </row>
    <row r="402" spans="1:14" ht="19.5">
      <c r="A402" s="1" t="s">
        <v>382</v>
      </c>
      <c r="B402" s="2" t="s">
        <v>383</v>
      </c>
      <c r="D402" s="1">
        <v>0</v>
      </c>
      <c r="F402" s="1">
        <v>0</v>
      </c>
      <c r="G402" s="1">
        <f t="shared" si="24"/>
        <v>0</v>
      </c>
      <c r="K402" s="1">
        <f t="shared" si="25"/>
        <v>0</v>
      </c>
      <c r="L402" s="1">
        <f t="shared" si="26"/>
        <v>0</v>
      </c>
      <c r="N402" s="1">
        <f t="shared" si="27"/>
        <v>0</v>
      </c>
    </row>
    <row r="403" spans="2:14" ht="19.5">
      <c r="B403" s="2" t="s">
        <v>384</v>
      </c>
      <c r="C403" s="1">
        <v>600</v>
      </c>
      <c r="D403" s="1">
        <v>1</v>
      </c>
      <c r="E403" s="1">
        <v>53.99</v>
      </c>
      <c r="F403" s="1">
        <v>53.99</v>
      </c>
      <c r="G403" s="1">
        <f t="shared" si="24"/>
        <v>62.088499999999996</v>
      </c>
      <c r="J403" s="1">
        <v>5</v>
      </c>
      <c r="K403" s="1">
        <f t="shared" si="25"/>
        <v>5</v>
      </c>
      <c r="L403" s="1">
        <f t="shared" si="26"/>
        <v>27.3</v>
      </c>
      <c r="N403" s="1">
        <f t="shared" si="27"/>
        <v>0</v>
      </c>
    </row>
    <row r="404" spans="2:14" ht="19.5">
      <c r="B404" s="2" t="s">
        <v>385</v>
      </c>
      <c r="C404" s="1">
        <v>600</v>
      </c>
      <c r="D404" s="1">
        <v>1</v>
      </c>
      <c r="E404" s="1">
        <v>53.99</v>
      </c>
      <c r="F404" s="1">
        <v>53.99</v>
      </c>
      <c r="G404" s="1">
        <f t="shared" si="24"/>
        <v>62.088499999999996</v>
      </c>
      <c r="J404" s="1">
        <v>5</v>
      </c>
      <c r="K404" s="1">
        <f t="shared" si="25"/>
        <v>5</v>
      </c>
      <c r="L404" s="1">
        <f t="shared" si="26"/>
        <v>27.3</v>
      </c>
      <c r="N404" s="1">
        <f t="shared" si="27"/>
        <v>0</v>
      </c>
    </row>
    <row r="405" spans="2:14" ht="19.5">
      <c r="B405" s="2" t="s">
        <v>386</v>
      </c>
      <c r="C405" s="1">
        <v>250</v>
      </c>
      <c r="D405" s="1">
        <v>1</v>
      </c>
      <c r="E405" s="1">
        <v>89.99</v>
      </c>
      <c r="F405" s="1">
        <v>89.99</v>
      </c>
      <c r="G405" s="1">
        <f t="shared" si="24"/>
        <v>103.48849999999999</v>
      </c>
      <c r="J405" s="1">
        <v>3</v>
      </c>
      <c r="K405" s="1">
        <f t="shared" si="25"/>
        <v>3</v>
      </c>
      <c r="L405" s="1">
        <f t="shared" si="26"/>
        <v>16.38</v>
      </c>
      <c r="N405" s="1">
        <f t="shared" si="27"/>
        <v>0</v>
      </c>
    </row>
    <row r="406" spans="2:14" ht="19.5">
      <c r="B406" s="2" t="s">
        <v>387</v>
      </c>
      <c r="C406" s="1">
        <v>100</v>
      </c>
      <c r="D406" s="1">
        <v>1</v>
      </c>
      <c r="E406" s="1">
        <v>71.99</v>
      </c>
      <c r="F406" s="1">
        <v>71.99</v>
      </c>
      <c r="G406" s="1">
        <f t="shared" si="24"/>
        <v>82.78849999999998</v>
      </c>
      <c r="J406" s="1">
        <v>2</v>
      </c>
      <c r="K406" s="1">
        <f t="shared" si="25"/>
        <v>2</v>
      </c>
      <c r="L406" s="1">
        <f t="shared" si="26"/>
        <v>10.92</v>
      </c>
      <c r="N406" s="1">
        <f t="shared" si="27"/>
        <v>0</v>
      </c>
    </row>
    <row r="407" spans="2:14" ht="19.5">
      <c r="B407" s="2" t="s">
        <v>388</v>
      </c>
      <c r="D407" s="1">
        <v>3</v>
      </c>
      <c r="E407" s="1">
        <v>152.99</v>
      </c>
      <c r="F407" s="1">
        <v>458.97</v>
      </c>
      <c r="G407" s="1">
        <f t="shared" si="24"/>
        <v>527.8155</v>
      </c>
      <c r="J407" s="1">
        <v>3</v>
      </c>
      <c r="K407" s="1">
        <f t="shared" si="25"/>
        <v>9</v>
      </c>
      <c r="L407" s="1">
        <f t="shared" si="26"/>
        <v>49.14</v>
      </c>
      <c r="N407" s="1">
        <f t="shared" si="27"/>
        <v>0</v>
      </c>
    </row>
    <row r="408" spans="2:14" ht="19.5">
      <c r="B408" s="2" t="s">
        <v>389</v>
      </c>
      <c r="C408" s="1">
        <v>50</v>
      </c>
      <c r="D408" s="1">
        <v>1</v>
      </c>
      <c r="E408" s="1">
        <v>179.99</v>
      </c>
      <c r="F408" s="1">
        <v>179.99</v>
      </c>
      <c r="G408" s="1">
        <f t="shared" si="24"/>
        <v>206.9885</v>
      </c>
      <c r="J408" s="1">
        <v>2</v>
      </c>
      <c r="K408" s="1">
        <f t="shared" si="25"/>
        <v>2</v>
      </c>
      <c r="L408" s="1">
        <f t="shared" si="26"/>
        <v>10.92</v>
      </c>
      <c r="N408" s="1">
        <f t="shared" si="27"/>
        <v>0</v>
      </c>
    </row>
    <row r="409" spans="2:14" ht="19.5">
      <c r="B409" s="2" t="s">
        <v>390</v>
      </c>
      <c r="C409" s="1">
        <v>5</v>
      </c>
      <c r="D409" s="1">
        <v>1</v>
      </c>
      <c r="E409" s="1">
        <v>63</v>
      </c>
      <c r="F409" s="1">
        <v>63</v>
      </c>
      <c r="G409" s="1">
        <f t="shared" si="24"/>
        <v>72.44999999999999</v>
      </c>
      <c r="J409" s="1">
        <v>1</v>
      </c>
      <c r="K409" s="1">
        <f t="shared" si="25"/>
        <v>1</v>
      </c>
      <c r="L409" s="1">
        <f t="shared" si="26"/>
        <v>5.46</v>
      </c>
      <c r="N409" s="1">
        <f t="shared" si="27"/>
        <v>0</v>
      </c>
    </row>
    <row r="410" spans="2:14" ht="19.5">
      <c r="B410" s="2" t="s">
        <v>391</v>
      </c>
      <c r="C410" s="1">
        <v>0.5</v>
      </c>
      <c r="D410" s="1">
        <v>1</v>
      </c>
      <c r="E410" s="1">
        <v>13.5</v>
      </c>
      <c r="F410" s="1">
        <v>13.5</v>
      </c>
      <c r="G410" s="1">
        <f t="shared" si="24"/>
        <v>15.524999999999999</v>
      </c>
      <c r="J410" s="1">
        <v>1</v>
      </c>
      <c r="K410" s="1">
        <f t="shared" si="25"/>
        <v>1</v>
      </c>
      <c r="L410" s="1">
        <f t="shared" si="26"/>
        <v>5.46</v>
      </c>
      <c r="N410" s="1">
        <f t="shared" si="27"/>
        <v>0</v>
      </c>
    </row>
    <row r="411" spans="2:14" ht="19.5">
      <c r="B411" s="2" t="s">
        <v>392</v>
      </c>
      <c r="C411" s="1">
        <v>5</v>
      </c>
      <c r="D411" s="1">
        <v>1</v>
      </c>
      <c r="E411" s="1">
        <v>63</v>
      </c>
      <c r="F411" s="1">
        <v>63</v>
      </c>
      <c r="G411" s="1">
        <f t="shared" si="24"/>
        <v>72.44999999999999</v>
      </c>
      <c r="J411" s="1">
        <v>1</v>
      </c>
      <c r="K411" s="1">
        <f t="shared" si="25"/>
        <v>1</v>
      </c>
      <c r="L411" s="1">
        <f t="shared" si="26"/>
        <v>5.46</v>
      </c>
      <c r="N411" s="1">
        <f t="shared" si="27"/>
        <v>0</v>
      </c>
    </row>
    <row r="412" spans="2:14" ht="19.5">
      <c r="B412" s="2" t="s">
        <v>393</v>
      </c>
      <c r="C412" s="1">
        <v>100</v>
      </c>
      <c r="D412" s="1">
        <v>0</v>
      </c>
      <c r="F412" s="1">
        <v>0</v>
      </c>
      <c r="G412" s="1">
        <f t="shared" si="24"/>
        <v>0</v>
      </c>
      <c r="K412" s="1">
        <f t="shared" si="25"/>
        <v>0</v>
      </c>
      <c r="L412" s="1">
        <f t="shared" si="26"/>
        <v>0</v>
      </c>
      <c r="N412" s="1">
        <f t="shared" si="27"/>
        <v>0</v>
      </c>
    </row>
    <row r="413" spans="2:14" ht="19.5">
      <c r="B413" s="2" t="s">
        <v>394</v>
      </c>
      <c r="C413" s="1">
        <v>250</v>
      </c>
      <c r="D413" s="1">
        <v>1</v>
      </c>
      <c r="E413" s="1">
        <v>63</v>
      </c>
      <c r="F413" s="1">
        <v>63</v>
      </c>
      <c r="G413" s="1">
        <f t="shared" si="24"/>
        <v>72.44999999999999</v>
      </c>
      <c r="J413" s="1">
        <v>3</v>
      </c>
      <c r="K413" s="1">
        <f t="shared" si="25"/>
        <v>3</v>
      </c>
      <c r="L413" s="1">
        <f t="shared" si="26"/>
        <v>16.38</v>
      </c>
      <c r="N413" s="1">
        <f t="shared" si="27"/>
        <v>0</v>
      </c>
    </row>
    <row r="414" spans="2:14" ht="19.5">
      <c r="B414" s="2" t="s">
        <v>395</v>
      </c>
      <c r="C414" s="1">
        <v>250</v>
      </c>
      <c r="D414" s="1">
        <v>1</v>
      </c>
      <c r="E414" s="1">
        <v>58.49</v>
      </c>
      <c r="F414" s="1">
        <v>58.49</v>
      </c>
      <c r="G414" s="1">
        <f t="shared" si="24"/>
        <v>67.2635</v>
      </c>
      <c r="J414" s="1">
        <v>3</v>
      </c>
      <c r="K414" s="1">
        <f t="shared" si="25"/>
        <v>3</v>
      </c>
      <c r="L414" s="1">
        <f t="shared" si="26"/>
        <v>16.38</v>
      </c>
      <c r="N414" s="1">
        <f t="shared" si="27"/>
        <v>0</v>
      </c>
    </row>
    <row r="415" spans="2:14" ht="19.5">
      <c r="B415" s="2" t="s">
        <v>396</v>
      </c>
      <c r="C415" s="1">
        <v>250</v>
      </c>
      <c r="D415" s="1">
        <v>1</v>
      </c>
      <c r="E415" s="1">
        <v>71.99</v>
      </c>
      <c r="F415" s="1">
        <v>71.99</v>
      </c>
      <c r="G415" s="1">
        <f t="shared" si="24"/>
        <v>82.78849999999998</v>
      </c>
      <c r="H415" s="1">
        <f>SUM(G402:G415)</f>
        <v>1428.1850000000002</v>
      </c>
      <c r="I415" s="5">
        <v>1429</v>
      </c>
      <c r="J415" s="1">
        <v>3</v>
      </c>
      <c r="K415" s="1">
        <f t="shared" si="25"/>
        <v>3</v>
      </c>
      <c r="L415" s="1">
        <f t="shared" si="26"/>
        <v>16.38</v>
      </c>
      <c r="M415" s="1">
        <f>SUM(L402:L415)</f>
        <v>207.48000000000002</v>
      </c>
      <c r="N415" s="1">
        <f t="shared" si="27"/>
        <v>206.6650000000002</v>
      </c>
    </row>
    <row r="416" spans="6:14" ht="19.5">
      <c r="F416" s="1">
        <v>0</v>
      </c>
      <c r="G416" s="1">
        <f t="shared" si="24"/>
        <v>0</v>
      </c>
      <c r="K416" s="1">
        <f t="shared" si="25"/>
        <v>0</v>
      </c>
      <c r="L416" s="1">
        <f t="shared" si="26"/>
        <v>0</v>
      </c>
      <c r="N416" s="1">
        <f t="shared" si="27"/>
        <v>0</v>
      </c>
    </row>
    <row r="417" spans="1:14" ht="19.5">
      <c r="A417" s="1" t="s">
        <v>397</v>
      </c>
      <c r="B417" s="2" t="s">
        <v>398</v>
      </c>
      <c r="C417" s="1">
        <v>600</v>
      </c>
      <c r="D417" s="1">
        <v>1</v>
      </c>
      <c r="E417" s="1">
        <v>53.99</v>
      </c>
      <c r="F417" s="1">
        <v>53.99</v>
      </c>
      <c r="G417" s="1">
        <f t="shared" si="24"/>
        <v>62.088499999999996</v>
      </c>
      <c r="J417" s="1">
        <v>5</v>
      </c>
      <c r="K417" s="1">
        <f t="shared" si="25"/>
        <v>5</v>
      </c>
      <c r="L417" s="1">
        <f t="shared" si="26"/>
        <v>27.3</v>
      </c>
      <c r="N417" s="1">
        <f t="shared" si="27"/>
        <v>0</v>
      </c>
    </row>
    <row r="418" spans="2:14" ht="19.5">
      <c r="B418" s="2" t="s">
        <v>399</v>
      </c>
      <c r="C418" s="1">
        <v>600</v>
      </c>
      <c r="D418" s="1">
        <v>1</v>
      </c>
      <c r="E418" s="1">
        <v>53.99</v>
      </c>
      <c r="F418" s="1">
        <v>53.99</v>
      </c>
      <c r="G418" s="1">
        <f t="shared" si="24"/>
        <v>62.088499999999996</v>
      </c>
      <c r="J418" s="1">
        <v>5</v>
      </c>
      <c r="K418" s="1">
        <f t="shared" si="25"/>
        <v>5</v>
      </c>
      <c r="L418" s="1">
        <f t="shared" si="26"/>
        <v>27.3</v>
      </c>
      <c r="N418" s="1">
        <f t="shared" si="27"/>
        <v>0</v>
      </c>
    </row>
    <row r="419" spans="2:14" ht="19.5">
      <c r="B419" s="2" t="s">
        <v>400</v>
      </c>
      <c r="D419" s="1">
        <v>1</v>
      </c>
      <c r="E419" s="1">
        <v>80.99</v>
      </c>
      <c r="F419" s="1">
        <v>80.99</v>
      </c>
      <c r="G419" s="1">
        <f t="shared" si="24"/>
        <v>93.1385</v>
      </c>
      <c r="J419" s="1">
        <v>2</v>
      </c>
      <c r="K419" s="1">
        <f t="shared" si="25"/>
        <v>2</v>
      </c>
      <c r="L419" s="1">
        <f t="shared" si="26"/>
        <v>10.92</v>
      </c>
      <c r="N419" s="1">
        <f t="shared" si="27"/>
        <v>0</v>
      </c>
    </row>
    <row r="420" spans="2:14" ht="19.5">
      <c r="B420" s="2" t="s">
        <v>401</v>
      </c>
      <c r="D420" s="1">
        <v>1</v>
      </c>
      <c r="E420" s="1">
        <v>80.99</v>
      </c>
      <c r="F420" s="1">
        <v>80.99</v>
      </c>
      <c r="G420" s="1">
        <f t="shared" si="24"/>
        <v>93.1385</v>
      </c>
      <c r="J420" s="1">
        <v>2</v>
      </c>
      <c r="K420" s="1">
        <f t="shared" si="25"/>
        <v>2</v>
      </c>
      <c r="L420" s="1">
        <f t="shared" si="26"/>
        <v>10.92</v>
      </c>
      <c r="N420" s="1">
        <f t="shared" si="27"/>
        <v>0</v>
      </c>
    </row>
    <row r="421" spans="2:14" ht="19.5">
      <c r="B421" s="2" t="s">
        <v>402</v>
      </c>
      <c r="D421" s="1">
        <v>0</v>
      </c>
      <c r="F421" s="1">
        <v>0</v>
      </c>
      <c r="G421" s="1">
        <f t="shared" si="24"/>
        <v>0</v>
      </c>
      <c r="K421" s="1">
        <f t="shared" si="25"/>
        <v>0</v>
      </c>
      <c r="L421" s="1">
        <f t="shared" si="26"/>
        <v>0</v>
      </c>
      <c r="N421" s="1">
        <f t="shared" si="27"/>
        <v>0</v>
      </c>
    </row>
    <row r="422" spans="2:14" ht="19.5">
      <c r="B422" s="2" t="s">
        <v>403</v>
      </c>
      <c r="C422" s="1">
        <v>250</v>
      </c>
      <c r="D422" s="1">
        <v>0</v>
      </c>
      <c r="F422" s="1">
        <v>0</v>
      </c>
      <c r="G422" s="1">
        <f t="shared" si="24"/>
        <v>0</v>
      </c>
      <c r="K422" s="1">
        <f t="shared" si="25"/>
        <v>0</v>
      </c>
      <c r="L422" s="1">
        <f t="shared" si="26"/>
        <v>0</v>
      </c>
      <c r="N422" s="1">
        <f t="shared" si="27"/>
        <v>0</v>
      </c>
    </row>
    <row r="423" spans="2:14" ht="19.5">
      <c r="B423" s="2" t="s">
        <v>404</v>
      </c>
      <c r="C423" s="1">
        <v>250</v>
      </c>
      <c r="D423" s="1">
        <v>1</v>
      </c>
      <c r="E423" s="1">
        <v>58.49</v>
      </c>
      <c r="F423" s="1">
        <v>58.49</v>
      </c>
      <c r="G423" s="1">
        <f t="shared" si="24"/>
        <v>67.2635</v>
      </c>
      <c r="J423" s="1">
        <v>3</v>
      </c>
      <c r="K423" s="1">
        <f t="shared" si="25"/>
        <v>3</v>
      </c>
      <c r="L423" s="1">
        <f t="shared" si="26"/>
        <v>16.38</v>
      </c>
      <c r="N423" s="1">
        <f t="shared" si="27"/>
        <v>0</v>
      </c>
    </row>
    <row r="424" spans="2:14" ht="19.5">
      <c r="B424" s="2" t="s">
        <v>405</v>
      </c>
      <c r="C424" s="1">
        <v>250</v>
      </c>
      <c r="D424" s="1">
        <v>1</v>
      </c>
      <c r="E424" s="1">
        <v>193.48</v>
      </c>
      <c r="F424" s="1">
        <v>193.48</v>
      </c>
      <c r="G424" s="1">
        <f t="shared" si="24"/>
        <v>222.50199999999998</v>
      </c>
      <c r="J424" s="1">
        <v>3</v>
      </c>
      <c r="K424" s="1">
        <f t="shared" si="25"/>
        <v>3</v>
      </c>
      <c r="L424" s="1">
        <f t="shared" si="26"/>
        <v>16.38</v>
      </c>
      <c r="N424" s="1">
        <f t="shared" si="27"/>
        <v>0</v>
      </c>
    </row>
    <row r="425" spans="2:14" ht="19.5">
      <c r="B425" s="2" t="s">
        <v>406</v>
      </c>
      <c r="C425" s="1">
        <v>250</v>
      </c>
      <c r="D425" s="1">
        <v>1</v>
      </c>
      <c r="E425" s="1">
        <v>193.48</v>
      </c>
      <c r="F425" s="1">
        <v>193.48</v>
      </c>
      <c r="G425" s="1">
        <f t="shared" si="24"/>
        <v>222.50199999999998</v>
      </c>
      <c r="J425" s="1">
        <v>3</v>
      </c>
      <c r="K425" s="1">
        <f t="shared" si="25"/>
        <v>3</v>
      </c>
      <c r="L425" s="1">
        <f t="shared" si="26"/>
        <v>16.38</v>
      </c>
      <c r="N425" s="1">
        <f t="shared" si="27"/>
        <v>0</v>
      </c>
    </row>
    <row r="426" spans="2:14" ht="19.5">
      <c r="B426" s="2" t="s">
        <v>407</v>
      </c>
      <c r="C426" s="1">
        <v>30</v>
      </c>
      <c r="D426" s="1">
        <v>1</v>
      </c>
      <c r="E426" s="1">
        <v>76.82</v>
      </c>
      <c r="F426" s="1">
        <v>76.82</v>
      </c>
      <c r="G426" s="1">
        <f t="shared" si="24"/>
        <v>88.34299999999999</v>
      </c>
      <c r="J426" s="1">
        <v>2</v>
      </c>
      <c r="K426" s="1">
        <f t="shared" si="25"/>
        <v>2</v>
      </c>
      <c r="L426" s="1">
        <f t="shared" si="26"/>
        <v>10.92</v>
      </c>
      <c r="N426" s="1">
        <f t="shared" si="27"/>
        <v>0</v>
      </c>
    </row>
    <row r="427" spans="1:14" ht="19.5">
      <c r="A427" s="6"/>
      <c r="B427" s="2" t="s">
        <v>408</v>
      </c>
      <c r="C427" s="1">
        <v>5</v>
      </c>
      <c r="D427" s="1">
        <v>2</v>
      </c>
      <c r="E427" s="1">
        <v>63</v>
      </c>
      <c r="F427" s="1">
        <v>126</v>
      </c>
      <c r="G427" s="1">
        <f t="shared" si="24"/>
        <v>144.89999999999998</v>
      </c>
      <c r="J427" s="1">
        <v>1</v>
      </c>
      <c r="K427" s="1">
        <f t="shared" si="25"/>
        <v>2</v>
      </c>
      <c r="L427" s="1">
        <f t="shared" si="26"/>
        <v>10.92</v>
      </c>
      <c r="N427" s="1">
        <f t="shared" si="27"/>
        <v>0</v>
      </c>
    </row>
    <row r="428" spans="2:14" ht="19.5">
      <c r="B428" s="2" t="s">
        <v>409</v>
      </c>
      <c r="C428" s="1">
        <v>10</v>
      </c>
      <c r="D428" s="1">
        <v>0</v>
      </c>
      <c r="F428" s="1">
        <v>0</v>
      </c>
      <c r="G428" s="1">
        <f t="shared" si="24"/>
        <v>0</v>
      </c>
      <c r="K428" s="1">
        <f t="shared" si="25"/>
        <v>0</v>
      </c>
      <c r="L428" s="1">
        <f t="shared" si="26"/>
        <v>0</v>
      </c>
      <c r="N428" s="1">
        <f t="shared" si="27"/>
        <v>0</v>
      </c>
    </row>
    <row r="429" spans="2:14" ht="19.5">
      <c r="B429" s="4" t="s">
        <v>410</v>
      </c>
      <c r="C429" s="1">
        <v>10</v>
      </c>
      <c r="D429" s="1">
        <v>1</v>
      </c>
      <c r="E429" s="1">
        <v>90</v>
      </c>
      <c r="F429" s="1">
        <v>90</v>
      </c>
      <c r="G429" s="1">
        <f t="shared" si="24"/>
        <v>103.49999999999999</v>
      </c>
      <c r="J429" s="1">
        <v>1</v>
      </c>
      <c r="K429" s="1">
        <f t="shared" si="25"/>
        <v>1</v>
      </c>
      <c r="L429" s="1">
        <f t="shared" si="26"/>
        <v>5.46</v>
      </c>
      <c r="N429" s="1">
        <f t="shared" si="27"/>
        <v>0</v>
      </c>
    </row>
    <row r="430" spans="2:14" ht="19.5">
      <c r="B430" s="2" t="s">
        <v>411</v>
      </c>
      <c r="C430" s="1">
        <v>10</v>
      </c>
      <c r="D430" s="1">
        <v>1</v>
      </c>
      <c r="E430" s="1">
        <v>80.99</v>
      </c>
      <c r="F430" s="1">
        <v>80.99</v>
      </c>
      <c r="G430" s="1">
        <f t="shared" si="24"/>
        <v>93.1385</v>
      </c>
      <c r="J430" s="1">
        <v>1</v>
      </c>
      <c r="K430" s="1">
        <f t="shared" si="25"/>
        <v>1</v>
      </c>
      <c r="L430" s="1">
        <f t="shared" si="26"/>
        <v>5.46</v>
      </c>
      <c r="N430" s="1">
        <f t="shared" si="27"/>
        <v>0</v>
      </c>
    </row>
    <row r="431" spans="2:14" ht="19.5">
      <c r="B431" s="2" t="s">
        <v>412</v>
      </c>
      <c r="C431" s="1">
        <v>10</v>
      </c>
      <c r="D431" s="1">
        <v>0</v>
      </c>
      <c r="F431" s="1">
        <v>0</v>
      </c>
      <c r="G431" s="1">
        <f t="shared" si="24"/>
        <v>0</v>
      </c>
      <c r="J431" s="1">
        <v>0</v>
      </c>
      <c r="K431" s="1">
        <f t="shared" si="25"/>
        <v>0</v>
      </c>
      <c r="L431" s="1">
        <f t="shared" si="26"/>
        <v>0</v>
      </c>
      <c r="N431" s="1">
        <f t="shared" si="27"/>
        <v>0</v>
      </c>
    </row>
    <row r="432" spans="2:14" ht="19.5">
      <c r="B432" s="2" t="s">
        <v>413</v>
      </c>
      <c r="C432" s="1">
        <v>10</v>
      </c>
      <c r="D432" s="1">
        <v>0</v>
      </c>
      <c r="F432" s="1">
        <v>0</v>
      </c>
      <c r="G432" s="1">
        <f t="shared" si="24"/>
        <v>0</v>
      </c>
      <c r="J432" s="1">
        <v>0</v>
      </c>
      <c r="K432" s="1">
        <f t="shared" si="25"/>
        <v>0</v>
      </c>
      <c r="L432" s="1">
        <f t="shared" si="26"/>
        <v>0</v>
      </c>
      <c r="N432" s="1">
        <f t="shared" si="27"/>
        <v>0</v>
      </c>
    </row>
    <row r="433" spans="2:14" ht="19.5">
      <c r="B433" s="2" t="s">
        <v>414</v>
      </c>
      <c r="C433" s="1">
        <v>10</v>
      </c>
      <c r="D433" s="1">
        <v>1</v>
      </c>
      <c r="E433" s="1">
        <v>130.49</v>
      </c>
      <c r="F433" s="1">
        <v>130.49</v>
      </c>
      <c r="G433" s="1">
        <f t="shared" si="24"/>
        <v>150.0635</v>
      </c>
      <c r="J433" s="1">
        <v>1</v>
      </c>
      <c r="K433" s="1">
        <f t="shared" si="25"/>
        <v>1</v>
      </c>
      <c r="L433" s="1">
        <f t="shared" si="26"/>
        <v>5.46</v>
      </c>
      <c r="N433" s="1">
        <f t="shared" si="27"/>
        <v>0</v>
      </c>
    </row>
    <row r="434" spans="2:14" ht="19.5">
      <c r="B434" s="2" t="s">
        <v>415</v>
      </c>
      <c r="C434" s="1">
        <v>10</v>
      </c>
      <c r="D434" s="1">
        <v>1</v>
      </c>
      <c r="E434" s="1">
        <v>85.49</v>
      </c>
      <c r="F434" s="1">
        <v>85.49</v>
      </c>
      <c r="G434" s="1">
        <f t="shared" si="24"/>
        <v>98.31349999999999</v>
      </c>
      <c r="J434" s="1">
        <v>1</v>
      </c>
      <c r="K434" s="1">
        <f t="shared" si="25"/>
        <v>1</v>
      </c>
      <c r="L434" s="1">
        <f t="shared" si="26"/>
        <v>5.46</v>
      </c>
      <c r="N434" s="1">
        <f t="shared" si="27"/>
        <v>0</v>
      </c>
    </row>
    <row r="435" spans="2:14" ht="19.5">
      <c r="B435" s="2" t="s">
        <v>416</v>
      </c>
      <c r="C435" s="1">
        <v>10</v>
      </c>
      <c r="D435" s="1">
        <v>0</v>
      </c>
      <c r="F435" s="1">
        <v>0</v>
      </c>
      <c r="G435" s="1">
        <f t="shared" si="24"/>
        <v>0</v>
      </c>
      <c r="J435" s="1">
        <v>1</v>
      </c>
      <c r="K435" s="1">
        <f t="shared" si="25"/>
        <v>0</v>
      </c>
      <c r="L435" s="1">
        <f t="shared" si="26"/>
        <v>0</v>
      </c>
      <c r="N435" s="1">
        <f t="shared" si="27"/>
        <v>0</v>
      </c>
    </row>
    <row r="436" spans="2:14" ht="19.5">
      <c r="B436" s="2" t="s">
        <v>417</v>
      </c>
      <c r="C436" s="1">
        <v>340</v>
      </c>
      <c r="D436" s="1">
        <v>2</v>
      </c>
      <c r="E436" s="1">
        <v>103.49</v>
      </c>
      <c r="F436" s="1">
        <v>206.98</v>
      </c>
      <c r="G436" s="1">
        <f t="shared" si="24"/>
        <v>238.02699999999996</v>
      </c>
      <c r="J436" s="1">
        <v>3</v>
      </c>
      <c r="K436" s="1">
        <f t="shared" si="25"/>
        <v>6</v>
      </c>
      <c r="L436" s="1">
        <f t="shared" si="26"/>
        <v>32.76</v>
      </c>
      <c r="N436" s="1">
        <f t="shared" si="27"/>
        <v>0</v>
      </c>
    </row>
    <row r="437" spans="2:14" ht="19.5">
      <c r="B437" s="2" t="s">
        <v>418</v>
      </c>
      <c r="C437" s="1">
        <v>300</v>
      </c>
      <c r="D437" s="1">
        <v>1</v>
      </c>
      <c r="E437" s="1">
        <v>53.99</v>
      </c>
      <c r="F437" s="1">
        <v>53.99</v>
      </c>
      <c r="G437" s="1">
        <f t="shared" si="24"/>
        <v>62.088499999999996</v>
      </c>
      <c r="J437" s="1">
        <v>3</v>
      </c>
      <c r="K437" s="1">
        <f t="shared" si="25"/>
        <v>3</v>
      </c>
      <c r="L437" s="1">
        <f t="shared" si="26"/>
        <v>16.38</v>
      </c>
      <c r="N437" s="1">
        <f t="shared" si="27"/>
        <v>0</v>
      </c>
    </row>
    <row r="438" spans="2:14" ht="19.5">
      <c r="B438" s="2" t="s">
        <v>419</v>
      </c>
      <c r="C438" s="1">
        <v>500</v>
      </c>
      <c r="D438" s="1">
        <v>0</v>
      </c>
      <c r="F438" s="1">
        <v>0</v>
      </c>
      <c r="G438" s="1">
        <f t="shared" si="24"/>
        <v>0</v>
      </c>
      <c r="J438" s="1">
        <v>0</v>
      </c>
      <c r="K438" s="1">
        <f t="shared" si="25"/>
        <v>0</v>
      </c>
      <c r="L438" s="1">
        <f t="shared" si="26"/>
        <v>0</v>
      </c>
      <c r="N438" s="1">
        <f t="shared" si="27"/>
        <v>0</v>
      </c>
    </row>
    <row r="439" spans="2:14" ht="19.5">
      <c r="B439" s="2" t="s">
        <v>420</v>
      </c>
      <c r="C439" s="1">
        <v>250</v>
      </c>
      <c r="D439" s="1">
        <v>1</v>
      </c>
      <c r="E439" s="1">
        <v>89.99</v>
      </c>
      <c r="F439" s="1">
        <v>89.99</v>
      </c>
      <c r="G439" s="1">
        <f t="shared" si="24"/>
        <v>103.48849999999999</v>
      </c>
      <c r="J439" s="1">
        <v>3</v>
      </c>
      <c r="K439" s="1">
        <f t="shared" si="25"/>
        <v>3</v>
      </c>
      <c r="L439" s="1">
        <f t="shared" si="26"/>
        <v>16.38</v>
      </c>
      <c r="N439" s="1">
        <f t="shared" si="27"/>
        <v>0</v>
      </c>
    </row>
    <row r="440" spans="2:14" ht="19.5">
      <c r="B440" s="2" t="s">
        <v>421</v>
      </c>
      <c r="D440" s="1">
        <v>0</v>
      </c>
      <c r="F440" s="1">
        <v>0</v>
      </c>
      <c r="G440" s="1">
        <f t="shared" si="24"/>
        <v>0</v>
      </c>
      <c r="J440" s="1">
        <v>0</v>
      </c>
      <c r="K440" s="1">
        <f t="shared" si="25"/>
        <v>0</v>
      </c>
      <c r="L440" s="1">
        <f t="shared" si="26"/>
        <v>0</v>
      </c>
      <c r="N440" s="1">
        <f t="shared" si="27"/>
        <v>0</v>
      </c>
    </row>
    <row r="441" spans="2:14" ht="19.5">
      <c r="B441" s="2" t="s">
        <v>422</v>
      </c>
      <c r="C441" s="1">
        <v>10</v>
      </c>
      <c r="D441" s="1">
        <v>1</v>
      </c>
      <c r="E441" s="1">
        <v>71.99</v>
      </c>
      <c r="F441" s="1">
        <v>71.99</v>
      </c>
      <c r="G441" s="1">
        <f t="shared" si="24"/>
        <v>82.78849999999998</v>
      </c>
      <c r="J441" s="1">
        <v>1</v>
      </c>
      <c r="K441" s="1">
        <f t="shared" si="25"/>
        <v>1</v>
      </c>
      <c r="L441" s="1">
        <f t="shared" si="26"/>
        <v>5.46</v>
      </c>
      <c r="N441" s="1">
        <f t="shared" si="27"/>
        <v>0</v>
      </c>
    </row>
    <row r="442" spans="2:14" ht="19.5">
      <c r="B442" s="2" t="s">
        <v>423</v>
      </c>
      <c r="C442" s="1">
        <v>5</v>
      </c>
      <c r="D442" s="1">
        <v>1</v>
      </c>
      <c r="E442" s="1">
        <v>63</v>
      </c>
      <c r="F442" s="1">
        <v>63</v>
      </c>
      <c r="G442" s="1">
        <f t="shared" si="24"/>
        <v>72.44999999999999</v>
      </c>
      <c r="H442" s="1">
        <f>SUM(G417:G442)</f>
        <v>2059.8224999999998</v>
      </c>
      <c r="I442" s="5">
        <v>2060</v>
      </c>
      <c r="J442" s="1">
        <v>1</v>
      </c>
      <c r="K442" s="1">
        <f t="shared" si="25"/>
        <v>1</v>
      </c>
      <c r="L442" s="1">
        <f t="shared" si="26"/>
        <v>5.46</v>
      </c>
      <c r="M442" s="1">
        <f>SUM(L417:L442)</f>
        <v>245.7</v>
      </c>
      <c r="N442" s="1">
        <f t="shared" si="27"/>
        <v>245.52249999999958</v>
      </c>
    </row>
    <row r="443" spans="6:14" ht="19.5">
      <c r="F443" s="1">
        <v>0</v>
      </c>
      <c r="G443" s="1">
        <f t="shared" si="24"/>
        <v>0</v>
      </c>
      <c r="K443" s="1">
        <f t="shared" si="25"/>
        <v>0</v>
      </c>
      <c r="L443" s="1">
        <f t="shared" si="26"/>
        <v>0</v>
      </c>
      <c r="N443" s="1">
        <f t="shared" si="27"/>
        <v>0</v>
      </c>
    </row>
    <row r="444" spans="1:14" ht="19.5">
      <c r="A444" s="1" t="s">
        <v>424</v>
      </c>
      <c r="B444" s="2" t="s">
        <v>425</v>
      </c>
      <c r="D444" s="1">
        <v>1</v>
      </c>
      <c r="E444" s="1">
        <v>103.49</v>
      </c>
      <c r="F444" s="1">
        <v>103.49</v>
      </c>
      <c r="G444" s="1">
        <f t="shared" si="24"/>
        <v>119.01349999999998</v>
      </c>
      <c r="J444" s="1">
        <v>3</v>
      </c>
      <c r="K444" s="1">
        <f t="shared" si="25"/>
        <v>3</v>
      </c>
      <c r="L444" s="1">
        <f t="shared" si="26"/>
        <v>16.38</v>
      </c>
      <c r="N444" s="1">
        <f t="shared" si="27"/>
        <v>0</v>
      </c>
    </row>
    <row r="445" spans="2:14" ht="19.5">
      <c r="B445" s="2" t="s">
        <v>426</v>
      </c>
      <c r="D445" s="1">
        <v>1</v>
      </c>
      <c r="E445" s="1">
        <v>80.99</v>
      </c>
      <c r="F445" s="1">
        <v>80.99</v>
      </c>
      <c r="G445" s="1">
        <f t="shared" si="24"/>
        <v>93.1385</v>
      </c>
      <c r="J445" s="1">
        <v>2</v>
      </c>
      <c r="K445" s="1">
        <f t="shared" si="25"/>
        <v>2</v>
      </c>
      <c r="L445" s="1">
        <f t="shared" si="26"/>
        <v>10.92</v>
      </c>
      <c r="N445" s="1">
        <f t="shared" si="27"/>
        <v>0</v>
      </c>
    </row>
    <row r="446" spans="2:14" ht="19.5">
      <c r="B446" s="2" t="s">
        <v>427</v>
      </c>
      <c r="D446" s="1">
        <v>0</v>
      </c>
      <c r="E446" s="1">
        <v>80.99</v>
      </c>
      <c r="F446" s="1">
        <v>0</v>
      </c>
      <c r="G446" s="1">
        <f t="shared" si="24"/>
        <v>0</v>
      </c>
      <c r="K446" s="1">
        <f t="shared" si="25"/>
        <v>0</v>
      </c>
      <c r="L446" s="1">
        <f t="shared" si="26"/>
        <v>0</v>
      </c>
      <c r="N446" s="1">
        <f t="shared" si="27"/>
        <v>0</v>
      </c>
    </row>
    <row r="447" spans="2:14" ht="19.5">
      <c r="B447" s="2" t="s">
        <v>428</v>
      </c>
      <c r="D447" s="1">
        <v>1</v>
      </c>
      <c r="E447" s="1">
        <v>80.99</v>
      </c>
      <c r="F447" s="1">
        <v>80.99</v>
      </c>
      <c r="G447" s="1">
        <f t="shared" si="24"/>
        <v>93.1385</v>
      </c>
      <c r="J447" s="1">
        <v>2</v>
      </c>
      <c r="K447" s="1">
        <f t="shared" si="25"/>
        <v>2</v>
      </c>
      <c r="L447" s="1">
        <f t="shared" si="26"/>
        <v>10.92</v>
      </c>
      <c r="N447" s="1">
        <f t="shared" si="27"/>
        <v>0</v>
      </c>
    </row>
    <row r="448" spans="2:14" ht="19.5">
      <c r="B448" s="2" t="s">
        <v>429</v>
      </c>
      <c r="D448" s="1">
        <v>1</v>
      </c>
      <c r="E448" s="1">
        <v>80.99</v>
      </c>
      <c r="F448" s="1">
        <v>80.99</v>
      </c>
      <c r="G448" s="1">
        <f aca="true" t="shared" si="28" ref="G448:G488">(F448)*(1+15%)</f>
        <v>93.1385</v>
      </c>
      <c r="J448" s="1">
        <v>2</v>
      </c>
      <c r="K448" s="1">
        <f t="shared" si="25"/>
        <v>2</v>
      </c>
      <c r="L448" s="1">
        <f t="shared" si="26"/>
        <v>10.92</v>
      </c>
      <c r="N448" s="1">
        <f t="shared" si="27"/>
        <v>0</v>
      </c>
    </row>
    <row r="449" spans="2:14" ht="19.5">
      <c r="B449" s="2" t="s">
        <v>430</v>
      </c>
      <c r="C449" s="1">
        <v>600</v>
      </c>
      <c r="D449" s="1">
        <v>1</v>
      </c>
      <c r="E449" s="1">
        <v>53.99</v>
      </c>
      <c r="F449" s="1">
        <v>53.99</v>
      </c>
      <c r="G449" s="1">
        <f t="shared" si="28"/>
        <v>62.088499999999996</v>
      </c>
      <c r="J449" s="1">
        <v>5</v>
      </c>
      <c r="K449" s="1">
        <f t="shared" si="25"/>
        <v>5</v>
      </c>
      <c r="L449" s="1">
        <f t="shared" si="26"/>
        <v>27.3</v>
      </c>
      <c r="N449" s="1">
        <f t="shared" si="27"/>
        <v>0</v>
      </c>
    </row>
    <row r="450" spans="2:14" ht="19.5">
      <c r="B450" s="2" t="s">
        <v>431</v>
      </c>
      <c r="D450" s="1">
        <v>1</v>
      </c>
      <c r="E450" s="1">
        <v>71.99</v>
      </c>
      <c r="F450" s="1">
        <v>71.99</v>
      </c>
      <c r="G450" s="1">
        <f t="shared" si="28"/>
        <v>82.78849999999998</v>
      </c>
      <c r="J450" s="1">
        <v>3</v>
      </c>
      <c r="K450" s="1">
        <f t="shared" si="25"/>
        <v>3</v>
      </c>
      <c r="L450" s="1">
        <f t="shared" si="26"/>
        <v>16.38</v>
      </c>
      <c r="N450" s="1">
        <f t="shared" si="27"/>
        <v>0</v>
      </c>
    </row>
    <row r="451" spans="2:14" ht="19.5">
      <c r="B451" s="2" t="s">
        <v>432</v>
      </c>
      <c r="D451" s="1">
        <v>1</v>
      </c>
      <c r="E451" s="1">
        <v>71.99</v>
      </c>
      <c r="F451" s="1">
        <v>71.99</v>
      </c>
      <c r="G451" s="1">
        <f t="shared" si="28"/>
        <v>82.78849999999998</v>
      </c>
      <c r="J451" s="1">
        <v>3</v>
      </c>
      <c r="K451" s="1">
        <f aca="true" t="shared" si="29" ref="K451:K489">D451*J451</f>
        <v>3</v>
      </c>
      <c r="L451" s="1">
        <f aca="true" t="shared" si="30" ref="L451:L489">5.46*K451</f>
        <v>16.38</v>
      </c>
      <c r="N451" s="1">
        <f t="shared" si="27"/>
        <v>0</v>
      </c>
    </row>
    <row r="452" spans="2:14" ht="19.5">
      <c r="B452" s="2" t="s">
        <v>433</v>
      </c>
      <c r="C452" s="1">
        <v>100</v>
      </c>
      <c r="D452" s="1">
        <v>1</v>
      </c>
      <c r="E452" s="1">
        <v>45</v>
      </c>
      <c r="F452" s="1">
        <v>45</v>
      </c>
      <c r="G452" s="1">
        <f t="shared" si="28"/>
        <v>51.74999999999999</v>
      </c>
      <c r="J452" s="1">
        <v>2</v>
      </c>
      <c r="K452" s="1">
        <f t="shared" si="29"/>
        <v>2</v>
      </c>
      <c r="L452" s="1">
        <f t="shared" si="30"/>
        <v>10.92</v>
      </c>
      <c r="N452" s="1">
        <f t="shared" si="27"/>
        <v>0</v>
      </c>
    </row>
    <row r="453" spans="2:14" ht="19.5">
      <c r="B453" s="2" t="s">
        <v>434</v>
      </c>
      <c r="C453" s="1">
        <v>100</v>
      </c>
      <c r="D453" s="1">
        <v>1</v>
      </c>
      <c r="E453" s="1">
        <v>40.49</v>
      </c>
      <c r="F453" s="1">
        <v>40.49</v>
      </c>
      <c r="G453" s="1">
        <f t="shared" si="28"/>
        <v>46.5635</v>
      </c>
      <c r="H453" s="1">
        <f>SUM(G444:G453)</f>
        <v>724.4079999999999</v>
      </c>
      <c r="I453" s="5">
        <v>725</v>
      </c>
      <c r="J453" s="1">
        <v>2</v>
      </c>
      <c r="K453" s="1">
        <f t="shared" si="29"/>
        <v>2</v>
      </c>
      <c r="L453" s="1">
        <f t="shared" si="30"/>
        <v>10.92</v>
      </c>
      <c r="M453" s="1">
        <f>SUM(L444:L453)</f>
        <v>131.04</v>
      </c>
      <c r="N453" s="1">
        <f t="shared" si="27"/>
        <v>130.44799999999987</v>
      </c>
    </row>
    <row r="454" spans="6:14" ht="19.5">
      <c r="F454" s="1">
        <v>0</v>
      </c>
      <c r="G454" s="1">
        <f t="shared" si="28"/>
        <v>0</v>
      </c>
      <c r="K454" s="1">
        <f t="shared" si="29"/>
        <v>0</v>
      </c>
      <c r="L454" s="1">
        <f t="shared" si="30"/>
        <v>0</v>
      </c>
      <c r="N454" s="1">
        <f t="shared" si="27"/>
        <v>0</v>
      </c>
    </row>
    <row r="455" spans="1:14" ht="19.5">
      <c r="A455" s="1" t="s">
        <v>435</v>
      </c>
      <c r="B455" s="2" t="s">
        <v>436</v>
      </c>
      <c r="C455" s="1">
        <v>250</v>
      </c>
      <c r="D455" s="1">
        <v>1</v>
      </c>
      <c r="E455" s="1">
        <v>89.99</v>
      </c>
      <c r="F455" s="1">
        <v>89.99</v>
      </c>
      <c r="G455" s="1">
        <f t="shared" si="28"/>
        <v>103.48849999999999</v>
      </c>
      <c r="J455" s="1">
        <v>3</v>
      </c>
      <c r="K455" s="1">
        <f t="shared" si="29"/>
        <v>3</v>
      </c>
      <c r="L455" s="1">
        <f t="shared" si="30"/>
        <v>16.38</v>
      </c>
      <c r="N455" s="1">
        <f t="shared" si="27"/>
        <v>0</v>
      </c>
    </row>
    <row r="456" spans="2:14" ht="19.5">
      <c r="B456" s="2" t="s">
        <v>437</v>
      </c>
      <c r="C456" s="1">
        <v>250</v>
      </c>
      <c r="D456" s="1">
        <v>1</v>
      </c>
      <c r="E456" s="1">
        <v>58.49</v>
      </c>
      <c r="F456" s="1">
        <v>58.49</v>
      </c>
      <c r="G456" s="1">
        <f t="shared" si="28"/>
        <v>67.2635</v>
      </c>
      <c r="J456" s="1">
        <v>3</v>
      </c>
      <c r="K456" s="1">
        <f t="shared" si="29"/>
        <v>3</v>
      </c>
      <c r="L456" s="1">
        <f t="shared" si="30"/>
        <v>16.38</v>
      </c>
      <c r="N456" s="1">
        <f t="shared" si="27"/>
        <v>0</v>
      </c>
    </row>
    <row r="457" spans="2:14" ht="19.5">
      <c r="B457" s="2" t="s">
        <v>438</v>
      </c>
      <c r="C457" s="1">
        <v>250</v>
      </c>
      <c r="D457" s="1">
        <v>1</v>
      </c>
      <c r="E457" s="1">
        <v>58.49</v>
      </c>
      <c r="F457" s="1">
        <v>58.49</v>
      </c>
      <c r="G457" s="1">
        <f t="shared" si="28"/>
        <v>67.2635</v>
      </c>
      <c r="J457" s="1">
        <v>3</v>
      </c>
      <c r="K457" s="1">
        <f t="shared" si="29"/>
        <v>3</v>
      </c>
      <c r="L457" s="1">
        <f t="shared" si="30"/>
        <v>16.38</v>
      </c>
      <c r="N457" s="1">
        <f aca="true" t="shared" si="31" ref="N457:N489">H457+M457-I457</f>
        <v>0</v>
      </c>
    </row>
    <row r="458" spans="2:14" ht="19.5">
      <c r="B458" s="4" t="s">
        <v>439</v>
      </c>
      <c r="C458" s="1">
        <v>10</v>
      </c>
      <c r="D458" s="1">
        <v>1</v>
      </c>
      <c r="E458" s="1">
        <v>90</v>
      </c>
      <c r="F458" s="1">
        <v>90</v>
      </c>
      <c r="G458" s="1">
        <f t="shared" si="28"/>
        <v>103.49999999999999</v>
      </c>
      <c r="J458" s="1">
        <v>1</v>
      </c>
      <c r="K458" s="1">
        <f t="shared" si="29"/>
        <v>1</v>
      </c>
      <c r="L458" s="1">
        <f t="shared" si="30"/>
        <v>5.46</v>
      </c>
      <c r="N458" s="1">
        <f t="shared" si="31"/>
        <v>0</v>
      </c>
    </row>
    <row r="459" spans="2:14" ht="19.5">
      <c r="B459" s="2" t="s">
        <v>440</v>
      </c>
      <c r="C459" s="1">
        <v>5</v>
      </c>
      <c r="D459" s="1">
        <v>1</v>
      </c>
      <c r="E459" s="1">
        <v>63</v>
      </c>
      <c r="F459" s="1">
        <v>63</v>
      </c>
      <c r="G459" s="1">
        <f t="shared" si="28"/>
        <v>72.44999999999999</v>
      </c>
      <c r="J459" s="1">
        <v>1</v>
      </c>
      <c r="K459" s="1">
        <f t="shared" si="29"/>
        <v>1</v>
      </c>
      <c r="L459" s="1">
        <f t="shared" si="30"/>
        <v>5.46</v>
      </c>
      <c r="N459" s="1">
        <f t="shared" si="31"/>
        <v>0</v>
      </c>
    </row>
    <row r="460" spans="2:14" ht="19.5">
      <c r="B460" s="2" t="s">
        <v>441</v>
      </c>
      <c r="C460" s="1">
        <v>5</v>
      </c>
      <c r="D460" s="1">
        <v>1</v>
      </c>
      <c r="E460" s="1">
        <v>58.49</v>
      </c>
      <c r="F460" s="1">
        <v>58.49</v>
      </c>
      <c r="G460" s="1">
        <f t="shared" si="28"/>
        <v>67.2635</v>
      </c>
      <c r="J460" s="1">
        <v>1</v>
      </c>
      <c r="K460" s="1">
        <f t="shared" si="29"/>
        <v>1</v>
      </c>
      <c r="L460" s="1">
        <f t="shared" si="30"/>
        <v>5.46</v>
      </c>
      <c r="N460" s="1">
        <f t="shared" si="31"/>
        <v>0</v>
      </c>
    </row>
    <row r="461" spans="2:14" ht="19.5">
      <c r="B461" s="2" t="s">
        <v>442</v>
      </c>
      <c r="C461" s="1">
        <v>10</v>
      </c>
      <c r="D461" s="1">
        <v>0</v>
      </c>
      <c r="F461" s="1">
        <v>0</v>
      </c>
      <c r="G461" s="1">
        <f t="shared" si="28"/>
        <v>0</v>
      </c>
      <c r="K461" s="1">
        <f t="shared" si="29"/>
        <v>0</v>
      </c>
      <c r="L461" s="1">
        <f t="shared" si="30"/>
        <v>0</v>
      </c>
      <c r="N461" s="1">
        <f t="shared" si="31"/>
        <v>0</v>
      </c>
    </row>
    <row r="462" spans="2:14" ht="19.5">
      <c r="B462" s="2" t="s">
        <v>443</v>
      </c>
      <c r="C462" s="1">
        <v>5</v>
      </c>
      <c r="D462" s="1">
        <v>0</v>
      </c>
      <c r="F462" s="1">
        <v>0</v>
      </c>
      <c r="G462" s="1">
        <f t="shared" si="28"/>
        <v>0</v>
      </c>
      <c r="K462" s="1">
        <f t="shared" si="29"/>
        <v>0</v>
      </c>
      <c r="L462" s="1">
        <f t="shared" si="30"/>
        <v>0</v>
      </c>
      <c r="N462" s="1">
        <f t="shared" si="31"/>
        <v>0</v>
      </c>
    </row>
    <row r="463" spans="2:14" ht="19.5">
      <c r="B463" s="2" t="s">
        <v>444</v>
      </c>
      <c r="D463" s="1">
        <v>1</v>
      </c>
      <c r="E463" s="1">
        <v>103.49</v>
      </c>
      <c r="F463" s="1">
        <v>103.49</v>
      </c>
      <c r="G463" s="1">
        <f t="shared" si="28"/>
        <v>119.01349999999998</v>
      </c>
      <c r="J463" s="1">
        <v>3</v>
      </c>
      <c r="K463" s="1">
        <f t="shared" si="29"/>
        <v>3</v>
      </c>
      <c r="L463" s="1">
        <f t="shared" si="30"/>
        <v>16.38</v>
      </c>
      <c r="N463" s="1">
        <f t="shared" si="31"/>
        <v>0</v>
      </c>
    </row>
    <row r="464" spans="2:14" ht="19.5">
      <c r="B464" s="2" t="s">
        <v>76</v>
      </c>
      <c r="C464" s="1">
        <v>5</v>
      </c>
      <c r="D464" s="1">
        <v>1</v>
      </c>
      <c r="E464" s="1">
        <v>49.5</v>
      </c>
      <c r="F464" s="1">
        <v>49.5</v>
      </c>
      <c r="G464" s="1">
        <f t="shared" si="28"/>
        <v>56.925</v>
      </c>
      <c r="H464" s="1">
        <v>660.243</v>
      </c>
      <c r="I464" s="5">
        <v>657</v>
      </c>
      <c r="J464" s="1">
        <v>1</v>
      </c>
      <c r="K464" s="1">
        <f t="shared" si="29"/>
        <v>1</v>
      </c>
      <c r="L464" s="1">
        <f t="shared" si="30"/>
        <v>5.46</v>
      </c>
      <c r="M464" s="1">
        <f>SUM(L455:L464)</f>
        <v>87.35999999999999</v>
      </c>
      <c r="N464" s="1">
        <f t="shared" si="31"/>
        <v>90.60300000000007</v>
      </c>
    </row>
    <row r="465" spans="6:14" ht="19.5">
      <c r="F465" s="1">
        <v>0</v>
      </c>
      <c r="G465" s="1">
        <f t="shared" si="28"/>
        <v>0</v>
      </c>
      <c r="K465" s="1">
        <f t="shared" si="29"/>
        <v>0</v>
      </c>
      <c r="L465" s="1">
        <f t="shared" si="30"/>
        <v>0</v>
      </c>
      <c r="N465" s="1">
        <f t="shared" si="31"/>
        <v>0</v>
      </c>
    </row>
    <row r="466" spans="1:14" ht="19.5">
      <c r="A466" s="1" t="s">
        <v>445</v>
      </c>
      <c r="B466" s="2" t="s">
        <v>446</v>
      </c>
      <c r="C466" s="1">
        <v>0.5</v>
      </c>
      <c r="D466" s="1">
        <v>1</v>
      </c>
      <c r="E466" s="1">
        <v>13.5</v>
      </c>
      <c r="F466" s="1">
        <v>13.5</v>
      </c>
      <c r="G466" s="1">
        <f t="shared" si="28"/>
        <v>15.524999999999999</v>
      </c>
      <c r="J466" s="1">
        <v>1</v>
      </c>
      <c r="K466" s="1">
        <f t="shared" si="29"/>
        <v>1</v>
      </c>
      <c r="L466" s="1">
        <f t="shared" si="30"/>
        <v>5.46</v>
      </c>
      <c r="N466" s="1">
        <f t="shared" si="31"/>
        <v>0</v>
      </c>
    </row>
    <row r="467" spans="2:14" ht="19.5">
      <c r="B467" s="2" t="s">
        <v>447</v>
      </c>
      <c r="C467" s="1">
        <v>0.5</v>
      </c>
      <c r="D467" s="1">
        <v>1</v>
      </c>
      <c r="E467" s="1">
        <v>13.5</v>
      </c>
      <c r="F467" s="1">
        <v>13.5</v>
      </c>
      <c r="G467" s="1">
        <f t="shared" si="28"/>
        <v>15.524999999999999</v>
      </c>
      <c r="J467" s="1">
        <v>1</v>
      </c>
      <c r="K467" s="1">
        <f t="shared" si="29"/>
        <v>1</v>
      </c>
      <c r="L467" s="1">
        <f t="shared" si="30"/>
        <v>5.46</v>
      </c>
      <c r="N467" s="1">
        <f t="shared" si="31"/>
        <v>0</v>
      </c>
    </row>
    <row r="468" spans="2:14" ht="19.5">
      <c r="B468" s="2" t="s">
        <v>448</v>
      </c>
      <c r="C468" s="1">
        <v>5</v>
      </c>
      <c r="D468" s="1">
        <v>1</v>
      </c>
      <c r="E468" s="1">
        <v>53.99</v>
      </c>
      <c r="F468" s="1">
        <v>53.99</v>
      </c>
      <c r="G468" s="1">
        <f t="shared" si="28"/>
        <v>62.088499999999996</v>
      </c>
      <c r="J468" s="1">
        <v>1</v>
      </c>
      <c r="K468" s="1">
        <f t="shared" si="29"/>
        <v>1</v>
      </c>
      <c r="L468" s="1">
        <f t="shared" si="30"/>
        <v>5.46</v>
      </c>
      <c r="N468" s="1">
        <f t="shared" si="31"/>
        <v>0</v>
      </c>
    </row>
    <row r="469" spans="2:14" ht="19.5">
      <c r="B469" s="2" t="s">
        <v>449</v>
      </c>
      <c r="C469" s="1">
        <v>5</v>
      </c>
      <c r="D469" s="1">
        <v>1</v>
      </c>
      <c r="E469" s="1">
        <v>53.99</v>
      </c>
      <c r="F469" s="1">
        <v>53.99</v>
      </c>
      <c r="G469" s="1">
        <f t="shared" si="28"/>
        <v>62.088499999999996</v>
      </c>
      <c r="J469" s="1">
        <v>1</v>
      </c>
      <c r="K469" s="1">
        <f t="shared" si="29"/>
        <v>1</v>
      </c>
      <c r="L469" s="1">
        <f t="shared" si="30"/>
        <v>5.46</v>
      </c>
      <c r="N469" s="1">
        <f t="shared" si="31"/>
        <v>0</v>
      </c>
    </row>
    <row r="470" spans="2:14" ht="19.5">
      <c r="B470" s="2" t="s">
        <v>450</v>
      </c>
      <c r="C470" s="1">
        <v>5</v>
      </c>
      <c r="D470" s="1">
        <v>1</v>
      </c>
      <c r="E470" s="1">
        <v>49.5</v>
      </c>
      <c r="F470" s="1">
        <v>49.5</v>
      </c>
      <c r="G470" s="1">
        <f t="shared" si="28"/>
        <v>56.925</v>
      </c>
      <c r="J470" s="1">
        <v>1</v>
      </c>
      <c r="K470" s="1">
        <f t="shared" si="29"/>
        <v>1</v>
      </c>
      <c r="L470" s="1">
        <f t="shared" si="30"/>
        <v>5.46</v>
      </c>
      <c r="N470" s="1">
        <f t="shared" si="31"/>
        <v>0</v>
      </c>
    </row>
    <row r="471" spans="2:14" ht="19.5">
      <c r="B471" s="2" t="s">
        <v>451</v>
      </c>
      <c r="C471" s="1">
        <v>5</v>
      </c>
      <c r="D471" s="1">
        <v>1</v>
      </c>
      <c r="E471" s="1">
        <v>53.99</v>
      </c>
      <c r="F471" s="1">
        <v>53.99</v>
      </c>
      <c r="G471" s="1">
        <f t="shared" si="28"/>
        <v>62.088499999999996</v>
      </c>
      <c r="J471" s="1">
        <v>1</v>
      </c>
      <c r="K471" s="1">
        <f t="shared" si="29"/>
        <v>1</v>
      </c>
      <c r="L471" s="1">
        <f t="shared" si="30"/>
        <v>5.46</v>
      </c>
      <c r="N471" s="1">
        <f t="shared" si="31"/>
        <v>0</v>
      </c>
    </row>
    <row r="472" spans="2:14" ht="19.5">
      <c r="B472" s="2" t="s">
        <v>452</v>
      </c>
      <c r="C472" s="1">
        <v>5</v>
      </c>
      <c r="D472" s="1">
        <v>1</v>
      </c>
      <c r="E472" s="1">
        <v>53.99</v>
      </c>
      <c r="F472" s="1">
        <v>53.99</v>
      </c>
      <c r="G472" s="1">
        <f t="shared" si="28"/>
        <v>62.088499999999996</v>
      </c>
      <c r="J472" s="1">
        <v>1</v>
      </c>
      <c r="K472" s="1">
        <f t="shared" si="29"/>
        <v>1</v>
      </c>
      <c r="L472" s="1">
        <f t="shared" si="30"/>
        <v>5.46</v>
      </c>
      <c r="N472" s="1">
        <f t="shared" si="31"/>
        <v>0</v>
      </c>
    </row>
    <row r="473" spans="2:14" ht="19.5">
      <c r="B473" s="2" t="s">
        <v>453</v>
      </c>
      <c r="C473" s="1">
        <v>5</v>
      </c>
      <c r="D473" s="1">
        <v>1</v>
      </c>
      <c r="E473" s="1">
        <v>53.99</v>
      </c>
      <c r="F473" s="1">
        <v>53.99</v>
      </c>
      <c r="G473" s="1">
        <f t="shared" si="28"/>
        <v>62.088499999999996</v>
      </c>
      <c r="J473" s="1">
        <v>1</v>
      </c>
      <c r="K473" s="1">
        <f t="shared" si="29"/>
        <v>1</v>
      </c>
      <c r="L473" s="1">
        <f t="shared" si="30"/>
        <v>5.46</v>
      </c>
      <c r="N473" s="1">
        <f t="shared" si="31"/>
        <v>0</v>
      </c>
    </row>
    <row r="474" spans="2:14" ht="19.5">
      <c r="B474" s="2" t="s">
        <v>454</v>
      </c>
      <c r="C474" s="1">
        <v>10</v>
      </c>
      <c r="D474" s="1">
        <v>1</v>
      </c>
      <c r="E474" s="1">
        <v>71.99</v>
      </c>
      <c r="F474" s="1">
        <v>71.99</v>
      </c>
      <c r="G474" s="1">
        <f t="shared" si="28"/>
        <v>82.78849999999998</v>
      </c>
      <c r="J474" s="1">
        <v>1</v>
      </c>
      <c r="K474" s="1">
        <f t="shared" si="29"/>
        <v>1</v>
      </c>
      <c r="L474" s="1">
        <f t="shared" si="30"/>
        <v>5.46</v>
      </c>
      <c r="N474" s="1">
        <f t="shared" si="31"/>
        <v>0</v>
      </c>
    </row>
    <row r="475" spans="2:14" ht="19.5">
      <c r="B475" s="2" t="s">
        <v>455</v>
      </c>
      <c r="C475" s="1">
        <v>10</v>
      </c>
      <c r="D475" s="1">
        <v>1</v>
      </c>
      <c r="E475" s="1">
        <v>76.5</v>
      </c>
      <c r="F475" s="1">
        <v>76.5</v>
      </c>
      <c r="G475" s="1">
        <f t="shared" si="28"/>
        <v>87.975</v>
      </c>
      <c r="J475" s="1">
        <v>1</v>
      </c>
      <c r="K475" s="1">
        <f t="shared" si="29"/>
        <v>1</v>
      </c>
      <c r="L475" s="1">
        <f t="shared" si="30"/>
        <v>5.46</v>
      </c>
      <c r="N475" s="1">
        <f t="shared" si="31"/>
        <v>0</v>
      </c>
    </row>
    <row r="476" spans="2:14" ht="19.5">
      <c r="B476" s="2" t="s">
        <v>456</v>
      </c>
      <c r="C476" s="1">
        <v>10</v>
      </c>
      <c r="D476" s="1">
        <v>1</v>
      </c>
      <c r="E476" s="1">
        <v>80.99</v>
      </c>
      <c r="F476" s="1">
        <v>80.99</v>
      </c>
      <c r="G476" s="1">
        <f t="shared" si="28"/>
        <v>93.1385</v>
      </c>
      <c r="J476" s="1">
        <v>1</v>
      </c>
      <c r="K476" s="1">
        <f t="shared" si="29"/>
        <v>1</v>
      </c>
      <c r="L476" s="1">
        <f t="shared" si="30"/>
        <v>5.46</v>
      </c>
      <c r="N476" s="1">
        <f t="shared" si="31"/>
        <v>0</v>
      </c>
    </row>
    <row r="477" spans="2:14" ht="19.5">
      <c r="B477" s="2" t="s">
        <v>457</v>
      </c>
      <c r="C477" s="1">
        <v>10</v>
      </c>
      <c r="D477" s="1">
        <v>1</v>
      </c>
      <c r="E477" s="1">
        <v>76.5</v>
      </c>
      <c r="F477" s="1">
        <v>76.5</v>
      </c>
      <c r="G477" s="1">
        <f t="shared" si="28"/>
        <v>87.975</v>
      </c>
      <c r="J477" s="1">
        <v>1</v>
      </c>
      <c r="K477" s="1">
        <f t="shared" si="29"/>
        <v>1</v>
      </c>
      <c r="L477" s="1">
        <f t="shared" si="30"/>
        <v>5.46</v>
      </c>
      <c r="N477" s="1">
        <f t="shared" si="31"/>
        <v>0</v>
      </c>
    </row>
    <row r="478" spans="2:14" ht="19.5">
      <c r="B478" s="2" t="s">
        <v>458</v>
      </c>
      <c r="C478" s="1">
        <v>50</v>
      </c>
      <c r="D478" s="1">
        <v>1</v>
      </c>
      <c r="E478" s="1">
        <v>179.99</v>
      </c>
      <c r="F478" s="1">
        <v>179.99</v>
      </c>
      <c r="G478" s="1">
        <f t="shared" si="28"/>
        <v>206.9885</v>
      </c>
      <c r="J478" s="1">
        <v>2</v>
      </c>
      <c r="K478" s="1">
        <f t="shared" si="29"/>
        <v>2</v>
      </c>
      <c r="L478" s="1">
        <f t="shared" si="30"/>
        <v>10.92</v>
      </c>
      <c r="N478" s="1">
        <f t="shared" si="31"/>
        <v>0</v>
      </c>
    </row>
    <row r="479" spans="2:14" ht="19.5">
      <c r="B479" s="2" t="s">
        <v>459</v>
      </c>
      <c r="D479" s="1">
        <v>1</v>
      </c>
      <c r="E479" s="1">
        <v>80.99</v>
      </c>
      <c r="F479" s="1">
        <v>80.99</v>
      </c>
      <c r="G479" s="1">
        <f t="shared" si="28"/>
        <v>93.1385</v>
      </c>
      <c r="J479" s="1">
        <v>2</v>
      </c>
      <c r="K479" s="1">
        <f t="shared" si="29"/>
        <v>2</v>
      </c>
      <c r="L479" s="1">
        <f t="shared" si="30"/>
        <v>10.92</v>
      </c>
      <c r="N479" s="1">
        <f t="shared" si="31"/>
        <v>0</v>
      </c>
    </row>
    <row r="480" spans="2:14" ht="19.5">
      <c r="B480" s="2" t="s">
        <v>460</v>
      </c>
      <c r="D480" s="1">
        <v>1</v>
      </c>
      <c r="E480" s="1">
        <v>80.99</v>
      </c>
      <c r="F480" s="1">
        <v>80.99</v>
      </c>
      <c r="G480" s="1">
        <f t="shared" si="28"/>
        <v>93.1385</v>
      </c>
      <c r="J480" s="1">
        <v>2</v>
      </c>
      <c r="K480" s="1">
        <f t="shared" si="29"/>
        <v>2</v>
      </c>
      <c r="L480" s="1">
        <f t="shared" si="30"/>
        <v>10.92</v>
      </c>
      <c r="N480" s="1">
        <f t="shared" si="31"/>
        <v>0</v>
      </c>
    </row>
    <row r="481" spans="2:14" ht="19.5">
      <c r="B481" s="2" t="s">
        <v>461</v>
      </c>
      <c r="D481" s="1">
        <v>1</v>
      </c>
      <c r="E481" s="1">
        <v>103.49</v>
      </c>
      <c r="F481" s="1">
        <v>103.49</v>
      </c>
      <c r="G481" s="1">
        <f t="shared" si="28"/>
        <v>119.01349999999998</v>
      </c>
      <c r="J481" s="1">
        <v>3</v>
      </c>
      <c r="K481" s="1">
        <f t="shared" si="29"/>
        <v>3</v>
      </c>
      <c r="L481" s="1">
        <f t="shared" si="30"/>
        <v>16.38</v>
      </c>
      <c r="N481" s="1">
        <f t="shared" si="31"/>
        <v>0</v>
      </c>
    </row>
    <row r="482" spans="2:14" ht="19.5">
      <c r="B482" s="2" t="s">
        <v>462</v>
      </c>
      <c r="C482" s="1">
        <v>100</v>
      </c>
      <c r="D482" s="1">
        <v>1</v>
      </c>
      <c r="E482" s="1">
        <v>179.99</v>
      </c>
      <c r="F482" s="1">
        <v>179.99</v>
      </c>
      <c r="G482" s="1">
        <f t="shared" si="28"/>
        <v>206.9885</v>
      </c>
      <c r="J482" s="1">
        <v>2</v>
      </c>
      <c r="K482" s="1">
        <f t="shared" si="29"/>
        <v>2</v>
      </c>
      <c r="L482" s="1">
        <f t="shared" si="30"/>
        <v>10.92</v>
      </c>
      <c r="N482" s="1">
        <f t="shared" si="31"/>
        <v>0</v>
      </c>
    </row>
    <row r="483" spans="2:14" ht="19.5">
      <c r="B483" s="2" t="s">
        <v>463</v>
      </c>
      <c r="C483" s="1">
        <v>100</v>
      </c>
      <c r="D483" s="1">
        <v>1</v>
      </c>
      <c r="E483" s="1">
        <v>112.49</v>
      </c>
      <c r="F483" s="1">
        <v>112.49</v>
      </c>
      <c r="G483" s="1">
        <f t="shared" si="28"/>
        <v>129.3635</v>
      </c>
      <c r="J483" s="1">
        <v>2</v>
      </c>
      <c r="K483" s="1">
        <f t="shared" si="29"/>
        <v>2</v>
      </c>
      <c r="L483" s="1">
        <f t="shared" si="30"/>
        <v>10.92</v>
      </c>
      <c r="N483" s="1">
        <f t="shared" si="31"/>
        <v>0</v>
      </c>
    </row>
    <row r="484" spans="7:14" ht="19.5">
      <c r="G484" s="1">
        <f t="shared" si="28"/>
        <v>0</v>
      </c>
      <c r="H484" s="1">
        <f>SUM(G466:G484)</f>
        <v>1598.9255</v>
      </c>
      <c r="K484" s="1">
        <f t="shared" si="29"/>
        <v>0</v>
      </c>
      <c r="L484" s="1">
        <f t="shared" si="30"/>
        <v>0</v>
      </c>
      <c r="M484" s="1">
        <f>SUM(L466:L483)</f>
        <v>136.5</v>
      </c>
      <c r="N484" s="1">
        <f t="shared" si="31"/>
        <v>1735.4255</v>
      </c>
    </row>
    <row r="485" spans="11:14" ht="19.5">
      <c r="K485" s="1">
        <f t="shared" si="29"/>
        <v>0</v>
      </c>
      <c r="L485" s="1">
        <f t="shared" si="30"/>
        <v>0</v>
      </c>
      <c r="N485" s="1">
        <f t="shared" si="31"/>
        <v>0</v>
      </c>
    </row>
    <row r="486" spans="11:14" ht="19.5">
      <c r="K486" s="1">
        <f t="shared" si="29"/>
        <v>0</v>
      </c>
      <c r="L486" s="1">
        <f t="shared" si="30"/>
        <v>0</v>
      </c>
      <c r="N486" s="1">
        <f t="shared" si="31"/>
        <v>0</v>
      </c>
    </row>
    <row r="487" spans="2:14" ht="19.5">
      <c r="B487" s="2" t="s">
        <v>468</v>
      </c>
      <c r="C487" s="1">
        <v>250</v>
      </c>
      <c r="D487" s="1">
        <v>1</v>
      </c>
      <c r="E487" s="1">
        <v>58.49</v>
      </c>
      <c r="F487" s="1">
        <v>58.49</v>
      </c>
      <c r="G487" s="1">
        <f t="shared" si="28"/>
        <v>67.2635</v>
      </c>
      <c r="J487" s="1">
        <v>3</v>
      </c>
      <c r="K487" s="1">
        <f t="shared" si="29"/>
        <v>3</v>
      </c>
      <c r="L487" s="1">
        <f t="shared" si="30"/>
        <v>16.38</v>
      </c>
      <c r="N487" s="1">
        <f t="shared" si="31"/>
        <v>0</v>
      </c>
    </row>
    <row r="488" spans="1:14" ht="19.5">
      <c r="A488" s="1" t="s">
        <v>473</v>
      </c>
      <c r="B488" s="2" t="s">
        <v>461</v>
      </c>
      <c r="D488" s="1">
        <v>1</v>
      </c>
      <c r="E488" s="1">
        <v>103.49</v>
      </c>
      <c r="F488" s="1">
        <v>103.49</v>
      </c>
      <c r="G488" s="1">
        <f t="shared" si="28"/>
        <v>119.01349999999998</v>
      </c>
      <c r="J488" s="1">
        <v>3</v>
      </c>
      <c r="K488" s="1">
        <f t="shared" si="29"/>
        <v>3</v>
      </c>
      <c r="L488" s="1">
        <f t="shared" si="30"/>
        <v>16.38</v>
      </c>
      <c r="N488" s="1">
        <f t="shared" si="31"/>
        <v>0</v>
      </c>
    </row>
    <row r="489" spans="2:14" ht="19.5">
      <c r="B489" s="2" t="s">
        <v>467</v>
      </c>
      <c r="C489" s="1">
        <v>10</v>
      </c>
      <c r="D489" s="1">
        <v>1</v>
      </c>
      <c r="E489" s="1">
        <v>107.99</v>
      </c>
      <c r="F489" s="1">
        <v>107.99</v>
      </c>
      <c r="G489" s="1">
        <f>(F489)*(1+15%)</f>
        <v>124.18849999999999</v>
      </c>
      <c r="J489" s="1">
        <v>1</v>
      </c>
      <c r="K489" s="1">
        <f t="shared" si="29"/>
        <v>1</v>
      </c>
      <c r="L489" s="1">
        <f t="shared" si="30"/>
        <v>5.46</v>
      </c>
      <c r="N489" s="1">
        <f t="shared" si="31"/>
        <v>0</v>
      </c>
    </row>
    <row r="490" spans="6:8" ht="19.5">
      <c r="F490" s="1">
        <f>SUM(F2:F489)</f>
        <v>28550.810000000103</v>
      </c>
      <c r="H490" s="1">
        <f>SUM(H2:H489)</f>
        <v>32526.850999999995</v>
      </c>
    </row>
    <row r="491" spans="4:12" ht="19.5">
      <c r="D491" s="1">
        <f>SUM(D2:D490)</f>
        <v>356</v>
      </c>
      <c r="J491" s="1">
        <f>SUM(J2:J490)</f>
        <v>701</v>
      </c>
      <c r="K491" s="1">
        <f>SUM(K2:K490)</f>
        <v>733</v>
      </c>
      <c r="L491" s="1">
        <f>SUM(L2:L490)</f>
        <v>4002.1800000000167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dcterms:created xsi:type="dcterms:W3CDTF">1996-10-08T23:32:33Z</dcterms:created>
  <dcterms:modified xsi:type="dcterms:W3CDTF">2014-09-06T03:43:38Z</dcterms:modified>
  <cp:category/>
  <cp:version/>
  <cp:contentType/>
  <cp:contentStatus/>
</cp:coreProperties>
</file>