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<sst xmlns="http://schemas.openxmlformats.org/spreadsheetml/2006/main" count="80" uniqueCount="71">
  <si>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Ник</t>
  </si>
  <si>
    <t>Заказ</t>
  </si>
  <si>
    <t>кол-во</t>
  </si>
  <si>
    <t>цена</t>
  </si>
  <si>
    <t>Татьяна Нес</t>
  </si>
  <si>
    <t xml:space="preserve">ПОДУШКА ФИГУРНАЯ "Кот" серый М.291 151р. </t>
  </si>
  <si>
    <t>Мяффка</t>
  </si>
  <si>
    <t>Адель Мартовская</t>
  </si>
  <si>
    <t>ПОДУШКА ФИГУРНАЯ "Мышки" М.311 44*35 121 руб 1 шт </t>
  </si>
  <si>
    <t>ПОДУШКА ФИГУРНАЯ "Заяц с ушками" М.294 48*38 1 шт</t>
  </si>
  <si>
    <t>ПОДУШКА ФИГУРНАЯ "Заяц с ушками" М.294 48*38 112 </t>
  </si>
  <si>
    <t>ПОДУШКА ФИГУРНАЯ "Мурзик с мышью" М.299 (с347-299-10) 38*38 143 </t>
  </si>
  <si>
    <t>ПОДУШКА СЕРДЦЕ с бубенцами М.26 47*42 139 </t>
  </si>
  <si>
    <t>ПОДУШКА СЕРДЦЕ (д/в) М.26А с розой 47*42 138 </t>
  </si>
  <si>
    <t>Подушка фигурная "Заяц с ушками" М294 48*38 </t>
  </si>
  <si>
    <t>Подушка фигурная "Тигрёнок" М.282 38*38 </t>
  </si>
  <si>
    <t>Коврик "Кот" (1,1*0,7)(стеганая подкладка)</t>
  </si>
  <si>
    <t>OLIA7</t>
  </si>
  <si>
    <t>V@silis@067</t>
  </si>
  <si>
    <t>Olga-Mig </t>
  </si>
  <si>
    <t>ПОДУШКА ФИГУРНАЯ "Ёжик" М.309 48*33 </t>
  </si>
  <si>
    <t>2. ПОДУШКА ФИГУРНАЯ "Заяц с ушками" М.294 48*38 </t>
  </si>
  <si>
    <t>3. ПОДУШКА ФИГУРНАЯ "Мурзик с мышью" М.299 (с347-299-10) 38*38 </t>
  </si>
  <si>
    <t>Мария05</t>
  </si>
  <si>
    <t>Коврик детский «Тигр» (1,0*0,6) (стеганная подкладка) 310 РУБ </t>
  </si>
  <si>
    <t>ПОДУШКА "Губка Боб" М.305 47*42 176 1 ШТ </t>
  </si>
  <si>
    <t>ПОДУШКА ПРЯМОУГОЛЬНАЯ со вставкой 52*37 М.70 112 1ШТ С МАКВИНОМ И 1 ДЕВОЧКИ </t>
  </si>
  <si>
    <t>ПОДУШКА ФИГУРНАЯ "Мурзик " М.299 (с348-299-10) 38*38 143 </t>
  </si>
  <si>
    <t>фатима1</t>
  </si>
  <si>
    <t>ПОДУШКА ФИГУРНАЯ "Мурзик с мышью" М.299 (с347-299-10) 38*38 143 руб </t>
  </si>
  <si>
    <t>ПОДУШКА ФИГУРНАЯ "Кот" М.291 48*48 151 руб (серый желательно)</t>
  </si>
  <si>
    <t>Мама Мандаринки</t>
  </si>
  <si>
    <t>СВЕСТОМ</t>
  </si>
  <si>
    <t>ПОДУШКА ФИГУРНАЯ "Поцелуйчик" М.306 Ø38 89 </t>
  </si>
  <si>
    <t>yuliamitreikina</t>
  </si>
  <si>
    <t>Коврик детский «Тигр» (1,0*0,6) (стеганная подкладка) 310 1 шт. </t>
  </si>
  <si>
    <t>Коврик «Кот» (1,1*0,7) (стеганная подкладка) 310 1 шт. </t>
  </si>
  <si>
    <t>ПОДУШКА ФИГУРНАЯ "Мурзик с мышью" М.299 (с 347-299-10) 38*38 143 1 шт. </t>
  </si>
  <si>
    <t>ПОДУШКА "Бычок" М.317 53*48 127 1 шт.</t>
  </si>
  <si>
    <t>Anna Penzina</t>
  </si>
  <si>
    <t> ПОДУШКА ФИГУРНАЯ "Подсолнух"  М.283  d43, 130,5 р. </t>
  </si>
  <si>
    <t>ПОДУШКА "Губка Боб"  М.305  47*42, 176 р. </t>
  </si>
  <si>
    <t>ПОДУШКА ФИГУРНАЯ "Кот"  М.291  48*48, 151 р. </t>
  </si>
  <si>
    <t>Коврик детский «Автомобиль» (1,0*0,6) (стеганная подкладка), 300 р.</t>
  </si>
  <si>
    <t>Ellene</t>
  </si>
  <si>
    <t>Коврик «Кот» </t>
  </si>
  <si>
    <t>Коврик  «Автомобиль» </t>
  </si>
  <si>
    <t>Подушка «Губка Боб»</t>
  </si>
  <si>
    <t>Ольга Никитина</t>
  </si>
  <si>
    <t>ПОДУШКА ФИГУРНАЯ "Мурзик с мышью" М.299 (с347-299-10) 38*38 </t>
  </si>
  <si>
    <t>ПОДУШКА ФИГУРНАЯ "Мурзик " М.299 (с348-299-10) 38*38 </t>
  </si>
  <si>
    <t>Татьяна Шенк </t>
  </si>
  <si>
    <t xml:space="preserve">ПОДУШКА ФИГУРНАЯ "Мартовский кот" М.296 Ø44 93 </t>
  </si>
  <si>
    <t>(желательно серый с зелёными глазами или рыжий, только не красными глазами)</t>
  </si>
  <si>
    <t>4. ПОДУШКА "Змея " 48*48 (№8оранжевая змейка на голубом фоне с белыми цветочками)</t>
  </si>
  <si>
    <t>ПОДУШКА ФИГУРНАЯ "Кот" рыжий М.295 151р.  РЫЖИЙ только в этом арте</t>
  </si>
  <si>
    <t>Ashlen</t>
  </si>
  <si>
    <t>Подушка зебра М.325</t>
  </si>
  <si>
    <t>4. ПОДУШКА "Змея " 48*48  фото 2,3,6,8</t>
  </si>
  <si>
    <t>Коврик детский «Медведь» (1,0*0,6) (стеганная подкладка)</t>
  </si>
  <si>
    <t>итого</t>
  </si>
  <si>
    <t>орг%</t>
  </si>
  <si>
    <t>ДОСТАВКА ДО ТК 300р т.е 5,4р/ед</t>
  </si>
  <si>
    <t>тр-т до ТК</t>
  </si>
  <si>
    <t>всего</t>
  </si>
  <si>
    <t>к сдаче</t>
  </si>
  <si>
    <t>сдано</t>
  </si>
  <si>
    <t>транспорт</t>
  </si>
  <si>
    <t>ТРАНСПОРТ ТК вышел 1739 руб, т.е. 31руб/шт</t>
  </si>
  <si>
    <t>итог</t>
  </si>
  <si>
    <t>ДОЛГ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</si>
</sst>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8">
    <font>
      <sz val="10"/>
      <name val="Arial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15" applyFont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5" fontId="0" fillId="0" borderId="1" xfId="0" applyNumberFormat="1" applyBorder="1" applyAlignment="1">
      <alignment/>
    </xf>
    <xf numFmtId="0" fontId="7" fillId="4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4" borderId="1" xfId="0" applyFont="1" applyFill="1" applyBorder="1" applyAlignment="1">
      <alignment/>
    </xf>
    <xf numFmtId="185" fontId="7" fillId="4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48727&amp;postdays=0&amp;postorder=asc&amp;start=45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75" zoomScaleNormal="75" workbookViewId="0" topLeftCell="A4">
      <selection activeCell="K29" sqref="K29"/>
    </sheetView>
  </sheetViews>
  <sheetFormatPr defaultColWidth="9.140625" defaultRowHeight="12.75"/>
  <cols>
    <col min="1" max="1" width="16.7109375" style="4" customWidth="1"/>
    <col min="2" max="2" width="71.421875" style="4" customWidth="1"/>
    <col min="3" max="3" width="7.421875" style="4" customWidth="1"/>
    <col min="4" max="4" width="7.140625" style="4" customWidth="1"/>
    <col min="5" max="6" width="9.140625" style="9" customWidth="1"/>
    <col min="7" max="7" width="10.57421875" style="9" customWidth="1"/>
    <col min="8" max="8" width="8.8515625" style="9" customWidth="1"/>
    <col min="9" max="10" width="9.140625" style="9" customWidth="1"/>
    <col min="11" max="11" width="13.421875" style="9" customWidth="1"/>
    <col min="12" max="12" width="9.140625" style="9" customWidth="1"/>
    <col min="13" max="13" width="9.140625" style="19" customWidth="1"/>
    <col min="14" max="14" width="9.140625" style="9" customWidth="1"/>
  </cols>
  <sheetData>
    <row r="1" spans="1:13" s="13" customFormat="1" ht="12.75">
      <c r="A1" s="2" t="s">
        <v>0</v>
      </c>
      <c r="B1" s="2" t="s">
        <v>1</v>
      </c>
      <c r="C1" s="2" t="s">
        <v>2</v>
      </c>
      <c r="D1" s="2" t="s">
        <v>3</v>
      </c>
      <c r="E1" s="8" t="s">
        <v>60</v>
      </c>
      <c r="F1" s="13" t="s">
        <v>61</v>
      </c>
      <c r="G1" s="13" t="s">
        <v>63</v>
      </c>
      <c r="H1" s="13" t="s">
        <v>64</v>
      </c>
      <c r="I1" s="13" t="s">
        <v>65</v>
      </c>
      <c r="J1" s="13" t="s">
        <v>66</v>
      </c>
      <c r="K1" s="13" t="s">
        <v>67</v>
      </c>
      <c r="L1" s="13" t="s">
        <v>69</v>
      </c>
      <c r="M1" s="17" t="s">
        <v>70</v>
      </c>
    </row>
    <row r="2" spans="1:9" ht="12.75">
      <c r="A2" s="1" t="s">
        <v>4</v>
      </c>
      <c r="B2" s="10" t="s">
        <v>5</v>
      </c>
      <c r="C2" s="11">
        <v>1</v>
      </c>
      <c r="D2" s="11">
        <v>151</v>
      </c>
      <c r="E2" s="12">
        <f>C2*D2</f>
        <v>151</v>
      </c>
      <c r="F2" s="12">
        <f>E2*0.15</f>
        <v>22.65</v>
      </c>
      <c r="G2" s="12"/>
      <c r="H2" s="12">
        <f>E2+F2+G2</f>
        <v>173.65</v>
      </c>
      <c r="I2" s="12"/>
    </row>
    <row r="3" spans="2:8" ht="12.75">
      <c r="B3" s="6" t="s">
        <v>55</v>
      </c>
      <c r="C3" s="4">
        <v>1</v>
      </c>
      <c r="D3" s="4">
        <v>76.5</v>
      </c>
      <c r="E3" s="9">
        <f aca="true" t="shared" si="0" ref="E3:E65">C3*D3</f>
        <v>76.5</v>
      </c>
      <c r="F3" s="12">
        <f aca="true" t="shared" si="1" ref="F3:F65">E3*0.15</f>
        <v>11.475</v>
      </c>
      <c r="H3" s="12">
        <f aca="true" t="shared" si="2" ref="H3:H65">E3+F3+G3</f>
        <v>87.975</v>
      </c>
    </row>
    <row r="4" spans="2:8" ht="12.75">
      <c r="B4" s="6" t="s">
        <v>10</v>
      </c>
      <c r="C4" s="4">
        <v>1</v>
      </c>
      <c r="D4" s="4">
        <v>112</v>
      </c>
      <c r="E4" s="9">
        <f t="shared" si="0"/>
        <v>112</v>
      </c>
      <c r="F4" s="12">
        <f t="shared" si="1"/>
        <v>16.8</v>
      </c>
      <c r="H4" s="12">
        <f t="shared" si="2"/>
        <v>128.8</v>
      </c>
    </row>
    <row r="5" spans="2:8" ht="12.75">
      <c r="B5" s="6" t="s">
        <v>11</v>
      </c>
      <c r="C5" s="4">
        <v>1</v>
      </c>
      <c r="D5" s="4">
        <v>143</v>
      </c>
      <c r="E5" s="9">
        <f t="shared" si="0"/>
        <v>143</v>
      </c>
      <c r="F5" s="12">
        <f t="shared" si="1"/>
        <v>21.45</v>
      </c>
      <c r="H5" s="12">
        <f t="shared" si="2"/>
        <v>164.45</v>
      </c>
    </row>
    <row r="6" spans="2:8" ht="12.75">
      <c r="B6" s="6" t="s">
        <v>12</v>
      </c>
      <c r="C6" s="4">
        <v>1</v>
      </c>
      <c r="D6" s="4">
        <v>139</v>
      </c>
      <c r="E6" s="9">
        <f t="shared" si="0"/>
        <v>139</v>
      </c>
      <c r="F6" s="12">
        <f t="shared" si="1"/>
        <v>20.849999999999998</v>
      </c>
      <c r="H6" s="12">
        <f t="shared" si="2"/>
        <v>159.85</v>
      </c>
    </row>
    <row r="7" spans="2:8" ht="12.75">
      <c r="B7" s="6" t="s">
        <v>13</v>
      </c>
      <c r="C7" s="4">
        <v>1</v>
      </c>
      <c r="D7" s="4">
        <v>138</v>
      </c>
      <c r="E7" s="9">
        <f t="shared" si="0"/>
        <v>138</v>
      </c>
      <c r="F7" s="12">
        <f t="shared" si="1"/>
        <v>20.7</v>
      </c>
      <c r="H7" s="12">
        <f t="shared" si="2"/>
        <v>158.7</v>
      </c>
    </row>
    <row r="8" spans="2:16" ht="12.75">
      <c r="B8" s="6" t="s">
        <v>33</v>
      </c>
      <c r="C8" s="4">
        <v>1</v>
      </c>
      <c r="D8" s="4">
        <v>89</v>
      </c>
      <c r="E8" s="9">
        <f t="shared" si="0"/>
        <v>89</v>
      </c>
      <c r="F8" s="12">
        <f t="shared" si="1"/>
        <v>13.35</v>
      </c>
      <c r="H8" s="12">
        <f t="shared" si="2"/>
        <v>102.35</v>
      </c>
      <c r="P8" s="18"/>
    </row>
    <row r="9" spans="2:13" ht="12.75">
      <c r="B9" s="6" t="s">
        <v>52</v>
      </c>
      <c r="C9" s="4">
        <v>1</v>
      </c>
      <c r="D9" s="4">
        <v>93</v>
      </c>
      <c r="E9" s="9">
        <f t="shared" si="0"/>
        <v>93</v>
      </c>
      <c r="F9" s="12">
        <f t="shared" si="1"/>
        <v>13.95</v>
      </c>
      <c r="G9" s="9">
        <v>43.2</v>
      </c>
      <c r="H9" s="12">
        <f t="shared" si="2"/>
        <v>150.15</v>
      </c>
      <c r="I9" s="16">
        <f>SUM(H2:H9)</f>
        <v>1125.925</v>
      </c>
      <c r="J9" s="9">
        <v>1126</v>
      </c>
      <c r="K9" s="9">
        <v>248</v>
      </c>
      <c r="L9" s="16">
        <f>I9+K9</f>
        <v>1373.925</v>
      </c>
      <c r="M9" s="20">
        <f>L9-J9</f>
        <v>247.92499999999995</v>
      </c>
    </row>
    <row r="10" spans="2:13" ht="12.75">
      <c r="B10" s="3" t="s">
        <v>53</v>
      </c>
      <c r="E10" s="9">
        <f t="shared" si="0"/>
        <v>0</v>
      </c>
      <c r="F10" s="12">
        <f t="shared" si="1"/>
        <v>0</v>
      </c>
      <c r="H10" s="12">
        <f t="shared" si="2"/>
        <v>0</v>
      </c>
      <c r="L10" s="16">
        <f aca="true" t="shared" si="3" ref="L10:L65">I10+K10</f>
        <v>0</v>
      </c>
      <c r="M10" s="20">
        <f aca="true" t="shared" si="4" ref="M10:M65">L10-J10</f>
        <v>0</v>
      </c>
    </row>
    <row r="11" spans="5:13" ht="12.75">
      <c r="E11" s="9">
        <f t="shared" si="0"/>
        <v>0</v>
      </c>
      <c r="F11" s="12">
        <f t="shared" si="1"/>
        <v>0</v>
      </c>
      <c r="H11" s="12">
        <f t="shared" si="2"/>
        <v>0</v>
      </c>
      <c r="L11" s="16">
        <f t="shared" si="3"/>
        <v>0</v>
      </c>
      <c r="M11" s="20">
        <f t="shared" si="4"/>
        <v>0</v>
      </c>
    </row>
    <row r="12" spans="1:13" ht="12.75">
      <c r="A12" s="4" t="s">
        <v>7</v>
      </c>
      <c r="B12" s="6" t="s">
        <v>8</v>
      </c>
      <c r="C12" s="4">
        <v>1</v>
      </c>
      <c r="D12" s="4">
        <v>121</v>
      </c>
      <c r="E12" s="9">
        <f t="shared" si="0"/>
        <v>121</v>
      </c>
      <c r="F12" s="12">
        <f t="shared" si="1"/>
        <v>18.15</v>
      </c>
      <c r="H12" s="12">
        <f t="shared" si="2"/>
        <v>139.15</v>
      </c>
      <c r="L12" s="16">
        <f t="shared" si="3"/>
        <v>0</v>
      </c>
      <c r="M12" s="20">
        <f t="shared" si="4"/>
        <v>0</v>
      </c>
    </row>
    <row r="13" spans="2:13" ht="12.75">
      <c r="B13" s="6" t="s">
        <v>9</v>
      </c>
      <c r="C13" s="4">
        <v>1</v>
      </c>
      <c r="D13" s="4">
        <v>112</v>
      </c>
      <c r="E13" s="9">
        <f t="shared" si="0"/>
        <v>112</v>
      </c>
      <c r="F13" s="12">
        <f t="shared" si="1"/>
        <v>16.8</v>
      </c>
      <c r="G13" s="9">
        <v>10.8</v>
      </c>
      <c r="H13" s="12">
        <f t="shared" si="2"/>
        <v>139.60000000000002</v>
      </c>
      <c r="I13" s="16">
        <v>278.75</v>
      </c>
      <c r="J13" s="9">
        <v>279</v>
      </c>
      <c r="K13" s="9">
        <v>62</v>
      </c>
      <c r="L13" s="16">
        <f t="shared" si="3"/>
        <v>340.75</v>
      </c>
      <c r="M13" s="20">
        <f t="shared" si="4"/>
        <v>61.75</v>
      </c>
    </row>
    <row r="14" spans="2:13" ht="12.75">
      <c r="B14" s="3"/>
      <c r="E14" s="9">
        <f t="shared" si="0"/>
        <v>0</v>
      </c>
      <c r="F14" s="12">
        <f t="shared" si="1"/>
        <v>0</v>
      </c>
      <c r="H14" s="12">
        <f t="shared" si="2"/>
        <v>0</v>
      </c>
      <c r="L14" s="16">
        <f t="shared" si="3"/>
        <v>0</v>
      </c>
      <c r="M14" s="20">
        <f t="shared" si="4"/>
        <v>0</v>
      </c>
    </row>
    <row r="15" spans="1:13" ht="12.75">
      <c r="A15" s="4" t="s">
        <v>17</v>
      </c>
      <c r="B15" s="6" t="s">
        <v>14</v>
      </c>
      <c r="C15" s="4">
        <v>1</v>
      </c>
      <c r="D15" s="4">
        <v>112</v>
      </c>
      <c r="E15" s="9">
        <f t="shared" si="0"/>
        <v>112</v>
      </c>
      <c r="F15" s="12">
        <f t="shared" si="1"/>
        <v>16.8</v>
      </c>
      <c r="H15" s="12">
        <f t="shared" si="2"/>
        <v>128.8</v>
      </c>
      <c r="L15" s="16">
        <f t="shared" si="3"/>
        <v>0</v>
      </c>
      <c r="M15" s="20">
        <f t="shared" si="4"/>
        <v>0</v>
      </c>
    </row>
    <row r="16" spans="2:13" ht="12.75">
      <c r="B16" s="6" t="s">
        <v>15</v>
      </c>
      <c r="C16" s="4">
        <v>1</v>
      </c>
      <c r="D16" s="4">
        <v>143</v>
      </c>
      <c r="E16" s="9">
        <f t="shared" si="0"/>
        <v>143</v>
      </c>
      <c r="F16" s="12">
        <f t="shared" si="1"/>
        <v>21.45</v>
      </c>
      <c r="H16" s="12">
        <f t="shared" si="2"/>
        <v>164.45</v>
      </c>
      <c r="L16" s="16">
        <f t="shared" si="3"/>
        <v>0</v>
      </c>
      <c r="M16" s="20">
        <f t="shared" si="4"/>
        <v>0</v>
      </c>
    </row>
    <row r="17" spans="2:13" ht="12.75">
      <c r="B17" s="6" t="s">
        <v>16</v>
      </c>
      <c r="C17" s="4">
        <v>1</v>
      </c>
      <c r="D17" s="4">
        <v>310</v>
      </c>
      <c r="E17" s="9">
        <f t="shared" si="0"/>
        <v>310</v>
      </c>
      <c r="F17" s="12">
        <f t="shared" si="1"/>
        <v>46.5</v>
      </c>
      <c r="G17" s="9">
        <v>16.2</v>
      </c>
      <c r="H17" s="12">
        <f t="shared" si="2"/>
        <v>372.7</v>
      </c>
      <c r="I17" s="16">
        <v>665.95</v>
      </c>
      <c r="J17" s="9">
        <v>666</v>
      </c>
      <c r="K17" s="9">
        <v>93</v>
      </c>
      <c r="L17" s="16">
        <f t="shared" si="3"/>
        <v>758.95</v>
      </c>
      <c r="M17" s="20">
        <f t="shared" si="4"/>
        <v>92.95000000000005</v>
      </c>
    </row>
    <row r="18" spans="2:13" ht="12.75">
      <c r="B18" s="3"/>
      <c r="E18" s="9">
        <f t="shared" si="0"/>
        <v>0</v>
      </c>
      <c r="F18" s="12">
        <f t="shared" si="1"/>
        <v>0</v>
      </c>
      <c r="H18" s="12">
        <f t="shared" si="2"/>
        <v>0</v>
      </c>
      <c r="L18" s="16">
        <f t="shared" si="3"/>
        <v>0</v>
      </c>
      <c r="M18" s="20">
        <f t="shared" si="4"/>
        <v>0</v>
      </c>
    </row>
    <row r="19" spans="1:13" ht="12.75" customHeight="1">
      <c r="A19" s="4" t="s">
        <v>18</v>
      </c>
      <c r="B19" s="6" t="s">
        <v>59</v>
      </c>
      <c r="C19" s="7">
        <v>1</v>
      </c>
      <c r="D19" s="7">
        <v>292</v>
      </c>
      <c r="E19" s="9">
        <f t="shared" si="0"/>
        <v>292</v>
      </c>
      <c r="F19" s="12">
        <f t="shared" si="1"/>
        <v>43.8</v>
      </c>
      <c r="H19" s="12">
        <f t="shared" si="2"/>
        <v>335.8</v>
      </c>
      <c r="L19" s="16">
        <f t="shared" si="3"/>
        <v>0</v>
      </c>
      <c r="M19" s="20">
        <f t="shared" si="4"/>
        <v>0</v>
      </c>
    </row>
    <row r="20" spans="2:13" ht="12.75" customHeight="1">
      <c r="B20" s="6" t="s">
        <v>24</v>
      </c>
      <c r="C20" s="4">
        <v>2</v>
      </c>
      <c r="D20" s="4">
        <v>310</v>
      </c>
      <c r="E20" s="9">
        <f t="shared" si="0"/>
        <v>620</v>
      </c>
      <c r="F20" s="12">
        <f t="shared" si="1"/>
        <v>93</v>
      </c>
      <c r="G20" s="9">
        <v>10.8</v>
      </c>
      <c r="H20" s="12">
        <f t="shared" si="2"/>
        <v>723.8</v>
      </c>
      <c r="I20" s="9">
        <v>1059.6</v>
      </c>
      <c r="J20" s="9">
        <v>1060</v>
      </c>
      <c r="K20" s="9">
        <v>93</v>
      </c>
      <c r="L20" s="16">
        <f t="shared" si="3"/>
        <v>1152.6</v>
      </c>
      <c r="M20" s="20">
        <f t="shared" si="4"/>
        <v>92.59999999999991</v>
      </c>
    </row>
    <row r="21" spans="2:13" ht="12.75">
      <c r="B21" s="3"/>
      <c r="E21" s="9">
        <f t="shared" si="0"/>
        <v>0</v>
      </c>
      <c r="F21" s="12">
        <f t="shared" si="1"/>
        <v>0</v>
      </c>
      <c r="H21" s="12">
        <f t="shared" si="2"/>
        <v>0</v>
      </c>
      <c r="L21" s="16">
        <f t="shared" si="3"/>
        <v>0</v>
      </c>
      <c r="M21" s="20">
        <f t="shared" si="4"/>
        <v>0</v>
      </c>
    </row>
    <row r="22" spans="1:13" ht="12.75">
      <c r="A22" s="4" t="s">
        <v>34</v>
      </c>
      <c r="B22" s="6" t="s">
        <v>24</v>
      </c>
      <c r="C22" s="4">
        <v>1</v>
      </c>
      <c r="D22" s="4">
        <v>310</v>
      </c>
      <c r="E22" s="9">
        <f t="shared" si="0"/>
        <v>310</v>
      </c>
      <c r="F22" s="12">
        <f t="shared" si="1"/>
        <v>46.5</v>
      </c>
      <c r="G22" s="9">
        <v>5.4</v>
      </c>
      <c r="H22" s="12">
        <f t="shared" si="2"/>
        <v>361.9</v>
      </c>
      <c r="I22" s="9">
        <v>361.9</v>
      </c>
      <c r="J22" s="9">
        <v>362</v>
      </c>
      <c r="K22" s="9">
        <v>31</v>
      </c>
      <c r="L22" s="16">
        <f t="shared" si="3"/>
        <v>392.9</v>
      </c>
      <c r="M22" s="20">
        <f t="shared" si="4"/>
        <v>30.899999999999977</v>
      </c>
    </row>
    <row r="23" spans="2:13" ht="12.75">
      <c r="B23" s="3"/>
      <c r="E23" s="9">
        <f t="shared" si="0"/>
        <v>0</v>
      </c>
      <c r="F23" s="12">
        <f t="shared" si="1"/>
        <v>0</v>
      </c>
      <c r="H23" s="12">
        <f t="shared" si="2"/>
        <v>0</v>
      </c>
      <c r="L23" s="16">
        <f t="shared" si="3"/>
        <v>0</v>
      </c>
      <c r="M23" s="20">
        <f t="shared" si="4"/>
        <v>0</v>
      </c>
    </row>
    <row r="24" spans="1:13" ht="12.75">
      <c r="A24" s="4" t="s">
        <v>19</v>
      </c>
      <c r="B24" s="6" t="s">
        <v>20</v>
      </c>
      <c r="C24" s="4">
        <v>1</v>
      </c>
      <c r="D24" s="4">
        <v>103</v>
      </c>
      <c r="E24" s="9">
        <f t="shared" si="0"/>
        <v>103</v>
      </c>
      <c r="F24" s="12">
        <f t="shared" si="1"/>
        <v>15.45</v>
      </c>
      <c r="H24" s="12">
        <f t="shared" si="2"/>
        <v>118.45</v>
      </c>
      <c r="L24" s="16">
        <f t="shared" si="3"/>
        <v>0</v>
      </c>
      <c r="M24" s="20">
        <f t="shared" si="4"/>
        <v>0</v>
      </c>
    </row>
    <row r="25" spans="2:13" ht="12.75">
      <c r="B25" s="6" t="s">
        <v>21</v>
      </c>
      <c r="C25" s="4">
        <v>1</v>
      </c>
      <c r="D25" s="4">
        <v>112</v>
      </c>
      <c r="E25" s="9">
        <f t="shared" si="0"/>
        <v>112</v>
      </c>
      <c r="F25" s="12">
        <f t="shared" si="1"/>
        <v>16.8</v>
      </c>
      <c r="H25" s="12">
        <f t="shared" si="2"/>
        <v>128.8</v>
      </c>
      <c r="L25" s="16">
        <f t="shared" si="3"/>
        <v>0</v>
      </c>
      <c r="M25" s="20">
        <f t="shared" si="4"/>
        <v>0</v>
      </c>
    </row>
    <row r="26" spans="2:13" ht="12.75">
      <c r="B26" s="6" t="s">
        <v>22</v>
      </c>
      <c r="C26" s="4">
        <v>1</v>
      </c>
      <c r="D26" s="4">
        <v>143</v>
      </c>
      <c r="E26" s="9">
        <f t="shared" si="0"/>
        <v>143</v>
      </c>
      <c r="F26" s="12">
        <f t="shared" si="1"/>
        <v>21.45</v>
      </c>
      <c r="H26" s="12">
        <f t="shared" si="2"/>
        <v>164.45</v>
      </c>
      <c r="L26" s="16">
        <f t="shared" si="3"/>
        <v>0</v>
      </c>
      <c r="M26" s="20">
        <f t="shared" si="4"/>
        <v>0</v>
      </c>
    </row>
    <row r="27" spans="2:13" ht="12.75">
      <c r="B27" s="6" t="s">
        <v>54</v>
      </c>
      <c r="C27" s="4">
        <v>1</v>
      </c>
      <c r="D27" s="4">
        <v>108</v>
      </c>
      <c r="E27" s="9">
        <f t="shared" si="0"/>
        <v>108</v>
      </c>
      <c r="F27" s="12">
        <f t="shared" si="1"/>
        <v>16.2</v>
      </c>
      <c r="G27" s="9">
        <v>21.6</v>
      </c>
      <c r="H27" s="12">
        <f t="shared" si="2"/>
        <v>145.8</v>
      </c>
      <c r="I27" s="9">
        <v>557.5</v>
      </c>
      <c r="J27" s="9">
        <v>557.5</v>
      </c>
      <c r="K27" s="9">
        <v>124</v>
      </c>
      <c r="L27" s="16">
        <f t="shared" si="3"/>
        <v>681.5</v>
      </c>
      <c r="M27" s="20">
        <f t="shared" si="4"/>
        <v>124</v>
      </c>
    </row>
    <row r="28" spans="2:13" ht="12.75">
      <c r="B28" s="3"/>
      <c r="E28" s="9">
        <f t="shared" si="0"/>
        <v>0</v>
      </c>
      <c r="F28" s="12">
        <f t="shared" si="1"/>
        <v>0</v>
      </c>
      <c r="H28" s="12">
        <f t="shared" si="2"/>
        <v>0</v>
      </c>
      <c r="L28" s="16">
        <f t="shared" si="3"/>
        <v>0</v>
      </c>
      <c r="M28" s="20">
        <f t="shared" si="4"/>
        <v>0</v>
      </c>
    </row>
    <row r="29" spans="1:13" ht="12.75">
      <c r="A29" s="4" t="s">
        <v>23</v>
      </c>
      <c r="B29" s="6" t="s">
        <v>24</v>
      </c>
      <c r="C29" s="4">
        <v>1</v>
      </c>
      <c r="D29" s="4">
        <v>310</v>
      </c>
      <c r="E29" s="9">
        <f t="shared" si="0"/>
        <v>310</v>
      </c>
      <c r="F29" s="12">
        <f t="shared" si="1"/>
        <v>46.5</v>
      </c>
      <c r="G29" s="9">
        <v>5.4</v>
      </c>
      <c r="H29" s="12">
        <f t="shared" si="2"/>
        <v>361.9</v>
      </c>
      <c r="I29" s="9">
        <v>361.9</v>
      </c>
      <c r="J29" s="9">
        <v>362</v>
      </c>
      <c r="K29" s="9">
        <v>31</v>
      </c>
      <c r="L29" s="16">
        <f t="shared" si="3"/>
        <v>392.9</v>
      </c>
      <c r="M29" s="20">
        <f t="shared" si="4"/>
        <v>30.899999999999977</v>
      </c>
    </row>
    <row r="30" spans="2:13" ht="12.75">
      <c r="B30" s="3"/>
      <c r="E30" s="9">
        <f t="shared" si="0"/>
        <v>0</v>
      </c>
      <c r="F30" s="12">
        <f t="shared" si="1"/>
        <v>0</v>
      </c>
      <c r="H30" s="12">
        <f t="shared" si="2"/>
        <v>0</v>
      </c>
      <c r="L30" s="16">
        <f t="shared" si="3"/>
        <v>0</v>
      </c>
      <c r="M30" s="20">
        <f t="shared" si="4"/>
        <v>0</v>
      </c>
    </row>
    <row r="31" spans="1:13" ht="12.75">
      <c r="A31" s="4" t="s">
        <v>28</v>
      </c>
      <c r="B31" s="6" t="s">
        <v>24</v>
      </c>
      <c r="C31" s="4">
        <v>1</v>
      </c>
      <c r="D31" s="4">
        <v>310</v>
      </c>
      <c r="E31" s="9">
        <f t="shared" si="0"/>
        <v>310</v>
      </c>
      <c r="F31" s="12">
        <f t="shared" si="1"/>
        <v>46.5</v>
      </c>
      <c r="H31" s="12">
        <f t="shared" si="2"/>
        <v>356.5</v>
      </c>
      <c r="L31" s="16">
        <f t="shared" si="3"/>
        <v>0</v>
      </c>
      <c r="M31" s="20">
        <f t="shared" si="4"/>
        <v>0</v>
      </c>
    </row>
    <row r="32" spans="2:13" ht="12.75">
      <c r="B32" s="6" t="s">
        <v>25</v>
      </c>
      <c r="C32" s="4">
        <v>1</v>
      </c>
      <c r="D32" s="4">
        <v>176</v>
      </c>
      <c r="E32" s="9">
        <f t="shared" si="0"/>
        <v>176</v>
      </c>
      <c r="F32" s="12">
        <f t="shared" si="1"/>
        <v>26.4</v>
      </c>
      <c r="H32" s="12">
        <f t="shared" si="2"/>
        <v>202.4</v>
      </c>
      <c r="L32" s="16">
        <f t="shared" si="3"/>
        <v>0</v>
      </c>
      <c r="M32" s="20">
        <f t="shared" si="4"/>
        <v>0</v>
      </c>
    </row>
    <row r="33" spans="2:13" ht="12.75">
      <c r="B33" s="6" t="s">
        <v>26</v>
      </c>
      <c r="C33" s="4">
        <v>2</v>
      </c>
      <c r="D33" s="4">
        <v>112</v>
      </c>
      <c r="E33" s="9">
        <f t="shared" si="0"/>
        <v>224</v>
      </c>
      <c r="F33" s="12">
        <f t="shared" si="1"/>
        <v>33.6</v>
      </c>
      <c r="H33" s="12">
        <f t="shared" si="2"/>
        <v>257.6</v>
      </c>
      <c r="L33" s="16">
        <f t="shared" si="3"/>
        <v>0</v>
      </c>
      <c r="M33" s="20">
        <f t="shared" si="4"/>
        <v>0</v>
      </c>
    </row>
    <row r="34" spans="2:13" ht="12.75">
      <c r="B34" s="6" t="s">
        <v>27</v>
      </c>
      <c r="C34" s="4">
        <v>1</v>
      </c>
      <c r="D34" s="4">
        <v>143</v>
      </c>
      <c r="E34" s="9">
        <f t="shared" si="0"/>
        <v>143</v>
      </c>
      <c r="F34" s="12">
        <f t="shared" si="1"/>
        <v>21.45</v>
      </c>
      <c r="G34" s="9">
        <v>27</v>
      </c>
      <c r="H34" s="12">
        <f t="shared" si="2"/>
        <v>191.45</v>
      </c>
      <c r="I34" s="16">
        <v>1007.95</v>
      </c>
      <c r="J34" s="9">
        <v>1010</v>
      </c>
      <c r="K34" s="9">
        <v>155</v>
      </c>
      <c r="L34" s="16">
        <f t="shared" si="3"/>
        <v>1162.95</v>
      </c>
      <c r="M34" s="20">
        <f t="shared" si="4"/>
        <v>152.95000000000005</v>
      </c>
    </row>
    <row r="35" spans="2:13" ht="12.75">
      <c r="B35" s="3"/>
      <c r="E35" s="9">
        <f t="shared" si="0"/>
        <v>0</v>
      </c>
      <c r="F35" s="12">
        <f t="shared" si="1"/>
        <v>0</v>
      </c>
      <c r="H35" s="12">
        <f t="shared" si="2"/>
        <v>0</v>
      </c>
      <c r="L35" s="16">
        <f t="shared" si="3"/>
        <v>0</v>
      </c>
      <c r="M35" s="20">
        <f t="shared" si="4"/>
        <v>0</v>
      </c>
    </row>
    <row r="36" spans="1:13" ht="12.75">
      <c r="A36" s="4" t="s">
        <v>31</v>
      </c>
      <c r="B36" s="6" t="s">
        <v>29</v>
      </c>
      <c r="C36" s="4">
        <v>1</v>
      </c>
      <c r="D36" s="4">
        <v>143</v>
      </c>
      <c r="E36" s="9">
        <f t="shared" si="0"/>
        <v>143</v>
      </c>
      <c r="F36" s="12">
        <f t="shared" si="1"/>
        <v>21.45</v>
      </c>
      <c r="H36" s="12">
        <f t="shared" si="2"/>
        <v>164.45</v>
      </c>
      <c r="L36" s="16">
        <f t="shared" si="3"/>
        <v>0</v>
      </c>
      <c r="M36" s="20">
        <f t="shared" si="4"/>
        <v>0</v>
      </c>
    </row>
    <row r="37" spans="2:13" ht="12.75">
      <c r="B37" s="6" t="s">
        <v>30</v>
      </c>
      <c r="C37" s="4">
        <v>1</v>
      </c>
      <c r="D37" s="4">
        <v>151</v>
      </c>
      <c r="E37" s="9">
        <f t="shared" si="0"/>
        <v>151</v>
      </c>
      <c r="F37" s="12">
        <f t="shared" si="1"/>
        <v>22.65</v>
      </c>
      <c r="G37" s="9">
        <v>10.8</v>
      </c>
      <c r="H37" s="12">
        <f t="shared" si="2"/>
        <v>184.45000000000002</v>
      </c>
      <c r="I37" s="9">
        <v>348.9</v>
      </c>
      <c r="J37" s="9">
        <v>350</v>
      </c>
      <c r="K37" s="9">
        <v>62</v>
      </c>
      <c r="L37" s="16">
        <f t="shared" si="3"/>
        <v>410.9</v>
      </c>
      <c r="M37" s="20">
        <f t="shared" si="4"/>
        <v>60.89999999999998</v>
      </c>
    </row>
    <row r="38" spans="2:13" ht="12.75">
      <c r="B38" s="3"/>
      <c r="E38" s="9">
        <f t="shared" si="0"/>
        <v>0</v>
      </c>
      <c r="F38" s="12">
        <f t="shared" si="1"/>
        <v>0</v>
      </c>
      <c r="H38" s="12">
        <f t="shared" si="2"/>
        <v>0</v>
      </c>
      <c r="L38" s="16">
        <f t="shared" si="3"/>
        <v>0</v>
      </c>
      <c r="M38" s="20">
        <f t="shared" si="4"/>
        <v>0</v>
      </c>
    </row>
    <row r="39" spans="1:13" ht="12.75">
      <c r="A39" s="15" t="s">
        <v>32</v>
      </c>
      <c r="B39" s="6" t="s">
        <v>35</v>
      </c>
      <c r="C39" s="4">
        <v>1</v>
      </c>
      <c r="D39" s="4">
        <v>310</v>
      </c>
      <c r="E39" s="9">
        <f t="shared" si="0"/>
        <v>310</v>
      </c>
      <c r="F39" s="12">
        <f t="shared" si="1"/>
        <v>46.5</v>
      </c>
      <c r="G39" s="9">
        <v>5.4</v>
      </c>
      <c r="H39" s="12">
        <f t="shared" si="2"/>
        <v>361.9</v>
      </c>
      <c r="I39" s="9">
        <v>361.9</v>
      </c>
      <c r="J39" s="9">
        <v>361.9</v>
      </c>
      <c r="K39" s="9">
        <v>31</v>
      </c>
      <c r="L39" s="16">
        <f t="shared" si="3"/>
        <v>392.9</v>
      </c>
      <c r="M39" s="20">
        <f t="shared" si="4"/>
        <v>31</v>
      </c>
    </row>
    <row r="40" spans="2:13" ht="12.75">
      <c r="B40" s="3"/>
      <c r="E40" s="9">
        <f t="shared" si="0"/>
        <v>0</v>
      </c>
      <c r="F40" s="12">
        <f t="shared" si="1"/>
        <v>0</v>
      </c>
      <c r="H40" s="12">
        <f t="shared" si="2"/>
        <v>0</v>
      </c>
      <c r="L40" s="16">
        <f t="shared" si="3"/>
        <v>0</v>
      </c>
      <c r="M40" s="20">
        <f t="shared" si="4"/>
        <v>0</v>
      </c>
    </row>
    <row r="41" spans="1:13" ht="12.75">
      <c r="A41" s="4" t="s">
        <v>39</v>
      </c>
      <c r="B41" s="6" t="s">
        <v>35</v>
      </c>
      <c r="C41" s="4">
        <v>1</v>
      </c>
      <c r="D41" s="4">
        <v>310</v>
      </c>
      <c r="E41" s="9">
        <f t="shared" si="0"/>
        <v>310</v>
      </c>
      <c r="F41" s="12">
        <f t="shared" si="1"/>
        <v>46.5</v>
      </c>
      <c r="H41" s="12">
        <f t="shared" si="2"/>
        <v>356.5</v>
      </c>
      <c r="L41" s="16">
        <f t="shared" si="3"/>
        <v>0</v>
      </c>
      <c r="M41" s="20">
        <f t="shared" si="4"/>
        <v>0</v>
      </c>
    </row>
    <row r="42" spans="2:13" ht="12.75">
      <c r="B42" s="6" t="s">
        <v>36</v>
      </c>
      <c r="C42" s="4">
        <v>1</v>
      </c>
      <c r="D42" s="4">
        <v>310</v>
      </c>
      <c r="E42" s="9">
        <f t="shared" si="0"/>
        <v>310</v>
      </c>
      <c r="F42" s="12">
        <f t="shared" si="1"/>
        <v>46.5</v>
      </c>
      <c r="H42" s="12">
        <f t="shared" si="2"/>
        <v>356.5</v>
      </c>
      <c r="L42" s="16">
        <f t="shared" si="3"/>
        <v>0</v>
      </c>
      <c r="M42" s="20">
        <f t="shared" si="4"/>
        <v>0</v>
      </c>
    </row>
    <row r="43" spans="2:13" ht="12.75">
      <c r="B43" s="6" t="s">
        <v>37</v>
      </c>
      <c r="C43" s="4">
        <v>1</v>
      </c>
      <c r="D43" s="4">
        <v>143</v>
      </c>
      <c r="E43" s="9">
        <f t="shared" si="0"/>
        <v>143</v>
      </c>
      <c r="F43" s="12">
        <f t="shared" si="1"/>
        <v>21.45</v>
      </c>
      <c r="H43" s="12">
        <f t="shared" si="2"/>
        <v>164.45</v>
      </c>
      <c r="L43" s="16">
        <f t="shared" si="3"/>
        <v>0</v>
      </c>
      <c r="M43" s="20">
        <f t="shared" si="4"/>
        <v>0</v>
      </c>
    </row>
    <row r="44" spans="2:13" ht="12.75">
      <c r="B44" s="6" t="s">
        <v>38</v>
      </c>
      <c r="C44" s="4">
        <v>1</v>
      </c>
      <c r="D44" s="4">
        <v>127</v>
      </c>
      <c r="E44" s="9">
        <f t="shared" si="0"/>
        <v>127</v>
      </c>
      <c r="F44" s="12">
        <f t="shared" si="1"/>
        <v>19.05</v>
      </c>
      <c r="G44" s="9">
        <v>21.6</v>
      </c>
      <c r="H44" s="12">
        <f t="shared" si="2"/>
        <v>167.65</v>
      </c>
      <c r="I44" s="9">
        <v>1045.1</v>
      </c>
      <c r="J44" s="9">
        <v>1045.1</v>
      </c>
      <c r="K44" s="9">
        <v>124</v>
      </c>
      <c r="L44" s="16">
        <f t="shared" si="3"/>
        <v>1169.1</v>
      </c>
      <c r="M44" s="20">
        <f t="shared" si="4"/>
        <v>124</v>
      </c>
    </row>
    <row r="45" spans="2:13" ht="12.75">
      <c r="B45" s="3"/>
      <c r="E45" s="9">
        <f t="shared" si="0"/>
        <v>0</v>
      </c>
      <c r="F45" s="12">
        <f t="shared" si="1"/>
        <v>0</v>
      </c>
      <c r="H45" s="12">
        <f t="shared" si="2"/>
        <v>0</v>
      </c>
      <c r="L45" s="16">
        <f t="shared" si="3"/>
        <v>0</v>
      </c>
      <c r="M45" s="20">
        <f t="shared" si="4"/>
        <v>0</v>
      </c>
    </row>
    <row r="46" spans="1:13" ht="12.75">
      <c r="A46" s="5" t="s">
        <v>44</v>
      </c>
      <c r="B46" s="6" t="s">
        <v>40</v>
      </c>
      <c r="C46" s="4">
        <v>1</v>
      </c>
      <c r="D46" s="4">
        <v>130.5</v>
      </c>
      <c r="E46" s="9">
        <f t="shared" si="0"/>
        <v>130.5</v>
      </c>
      <c r="F46" s="12">
        <f t="shared" si="1"/>
        <v>19.575</v>
      </c>
      <c r="H46" s="12">
        <f t="shared" si="2"/>
        <v>150.075</v>
      </c>
      <c r="L46" s="16">
        <f t="shared" si="3"/>
        <v>0</v>
      </c>
      <c r="M46" s="20">
        <f t="shared" si="4"/>
        <v>0</v>
      </c>
    </row>
    <row r="47" spans="2:13" ht="12.75">
      <c r="B47" s="6" t="s">
        <v>41</v>
      </c>
      <c r="C47" s="4">
        <v>1</v>
      </c>
      <c r="D47" s="4">
        <v>176</v>
      </c>
      <c r="E47" s="9">
        <f t="shared" si="0"/>
        <v>176</v>
      </c>
      <c r="F47" s="12">
        <f t="shared" si="1"/>
        <v>26.4</v>
      </c>
      <c r="H47" s="12">
        <f t="shared" si="2"/>
        <v>202.4</v>
      </c>
      <c r="L47" s="16">
        <f t="shared" si="3"/>
        <v>0</v>
      </c>
      <c r="M47" s="20">
        <f t="shared" si="4"/>
        <v>0</v>
      </c>
    </row>
    <row r="48" spans="2:13" ht="12.75">
      <c r="B48" s="6" t="s">
        <v>42</v>
      </c>
      <c r="C48" s="4">
        <v>1</v>
      </c>
      <c r="D48" s="4">
        <v>151</v>
      </c>
      <c r="E48" s="9">
        <f t="shared" si="0"/>
        <v>151</v>
      </c>
      <c r="F48" s="12">
        <f t="shared" si="1"/>
        <v>22.65</v>
      </c>
      <c r="H48" s="12">
        <f t="shared" si="2"/>
        <v>173.65</v>
      </c>
      <c r="L48" s="16">
        <f t="shared" si="3"/>
        <v>0</v>
      </c>
      <c r="M48" s="20">
        <f t="shared" si="4"/>
        <v>0</v>
      </c>
    </row>
    <row r="49" spans="2:13" ht="12.75">
      <c r="B49" s="6" t="s">
        <v>43</v>
      </c>
      <c r="C49" s="4">
        <v>1</v>
      </c>
      <c r="D49" s="4">
        <v>300</v>
      </c>
      <c r="E49" s="9">
        <f t="shared" si="0"/>
        <v>300</v>
      </c>
      <c r="F49" s="12">
        <f t="shared" si="1"/>
        <v>45</v>
      </c>
      <c r="G49" s="9">
        <v>21.6</v>
      </c>
      <c r="H49" s="12">
        <f t="shared" si="2"/>
        <v>366.6</v>
      </c>
      <c r="I49" s="16">
        <v>892.73</v>
      </c>
      <c r="J49" s="9">
        <v>892.7</v>
      </c>
      <c r="K49" s="9">
        <v>124</v>
      </c>
      <c r="L49" s="16">
        <f t="shared" si="3"/>
        <v>1016.73</v>
      </c>
      <c r="M49" s="20">
        <f t="shared" si="4"/>
        <v>124.02999999999997</v>
      </c>
    </row>
    <row r="50" spans="2:13" ht="12.75">
      <c r="B50" s="3"/>
      <c r="E50" s="9">
        <f t="shared" si="0"/>
        <v>0</v>
      </c>
      <c r="F50" s="12">
        <f t="shared" si="1"/>
        <v>0</v>
      </c>
      <c r="H50" s="12">
        <f t="shared" si="2"/>
        <v>0</v>
      </c>
      <c r="L50" s="16">
        <f t="shared" si="3"/>
        <v>0</v>
      </c>
      <c r="M50" s="20">
        <f t="shared" si="4"/>
        <v>0</v>
      </c>
    </row>
    <row r="51" spans="1:13" ht="12.75">
      <c r="A51" s="4" t="s">
        <v>48</v>
      </c>
      <c r="B51" s="6" t="s">
        <v>45</v>
      </c>
      <c r="C51" s="4">
        <v>1</v>
      </c>
      <c r="D51" s="4">
        <v>310</v>
      </c>
      <c r="E51" s="9">
        <f t="shared" si="0"/>
        <v>310</v>
      </c>
      <c r="F51" s="12">
        <f t="shared" si="1"/>
        <v>46.5</v>
      </c>
      <c r="H51" s="12">
        <f t="shared" si="2"/>
        <v>356.5</v>
      </c>
      <c r="L51" s="16">
        <f t="shared" si="3"/>
        <v>0</v>
      </c>
      <c r="M51" s="20">
        <f t="shared" si="4"/>
        <v>0</v>
      </c>
    </row>
    <row r="52" spans="2:13" ht="12.75">
      <c r="B52" s="6" t="s">
        <v>46</v>
      </c>
      <c r="C52" s="4">
        <v>1</v>
      </c>
      <c r="D52" s="4">
        <v>300</v>
      </c>
      <c r="E52" s="9">
        <f t="shared" si="0"/>
        <v>300</v>
      </c>
      <c r="F52" s="12">
        <f t="shared" si="1"/>
        <v>45</v>
      </c>
      <c r="H52" s="12">
        <f t="shared" si="2"/>
        <v>345</v>
      </c>
      <c r="L52" s="16">
        <f t="shared" si="3"/>
        <v>0</v>
      </c>
      <c r="M52" s="20">
        <f t="shared" si="4"/>
        <v>0</v>
      </c>
    </row>
    <row r="53" spans="2:13" ht="12.75">
      <c r="B53" s="6" t="s">
        <v>47</v>
      </c>
      <c r="C53" s="4">
        <v>3</v>
      </c>
      <c r="D53" s="4">
        <v>176</v>
      </c>
      <c r="E53" s="9">
        <f t="shared" si="0"/>
        <v>528</v>
      </c>
      <c r="F53" s="12">
        <f t="shared" si="1"/>
        <v>79.2</v>
      </c>
      <c r="G53" s="9">
        <v>27</v>
      </c>
      <c r="H53" s="12">
        <f t="shared" si="2"/>
        <v>634.2</v>
      </c>
      <c r="I53" s="9">
        <v>1335.7</v>
      </c>
      <c r="J53" s="9">
        <v>1336</v>
      </c>
      <c r="K53" s="9">
        <v>155</v>
      </c>
      <c r="L53" s="16">
        <f t="shared" si="3"/>
        <v>1490.7</v>
      </c>
      <c r="M53" s="20">
        <f t="shared" si="4"/>
        <v>154.70000000000005</v>
      </c>
    </row>
    <row r="54" spans="2:13" ht="12.75">
      <c r="B54" s="3"/>
      <c r="E54" s="9">
        <f t="shared" si="0"/>
        <v>0</v>
      </c>
      <c r="F54" s="12">
        <f t="shared" si="1"/>
        <v>0</v>
      </c>
      <c r="H54" s="12">
        <f t="shared" si="2"/>
        <v>0</v>
      </c>
      <c r="L54" s="16">
        <f t="shared" si="3"/>
        <v>0</v>
      </c>
      <c r="M54" s="20">
        <f t="shared" si="4"/>
        <v>0</v>
      </c>
    </row>
    <row r="55" spans="1:13" ht="12.75">
      <c r="A55" s="4" t="s">
        <v>51</v>
      </c>
      <c r="B55" s="6" t="s">
        <v>49</v>
      </c>
      <c r="C55" s="4">
        <v>1</v>
      </c>
      <c r="D55" s="4">
        <v>143</v>
      </c>
      <c r="E55" s="9">
        <f t="shared" si="0"/>
        <v>143</v>
      </c>
      <c r="F55" s="12">
        <f t="shared" si="1"/>
        <v>21.45</v>
      </c>
      <c r="H55" s="12">
        <f t="shared" si="2"/>
        <v>164.45</v>
      </c>
      <c r="L55" s="16">
        <f t="shared" si="3"/>
        <v>0</v>
      </c>
      <c r="M55" s="20">
        <f t="shared" si="4"/>
        <v>0</v>
      </c>
    </row>
    <row r="56" spans="2:13" ht="12.75">
      <c r="B56" s="6" t="s">
        <v>50</v>
      </c>
      <c r="C56" s="4">
        <v>1</v>
      </c>
      <c r="D56" s="4">
        <v>143</v>
      </c>
      <c r="E56" s="9">
        <f t="shared" si="0"/>
        <v>143</v>
      </c>
      <c r="F56" s="12">
        <f t="shared" si="1"/>
        <v>21.45</v>
      </c>
      <c r="H56" s="12">
        <f t="shared" si="2"/>
        <v>164.45</v>
      </c>
      <c r="L56" s="16">
        <f t="shared" si="3"/>
        <v>0</v>
      </c>
      <c r="M56" s="20">
        <f t="shared" si="4"/>
        <v>0</v>
      </c>
    </row>
    <row r="57" spans="2:13" ht="12.75">
      <c r="B57" s="6" t="s">
        <v>24</v>
      </c>
      <c r="C57" s="4">
        <v>1</v>
      </c>
      <c r="D57" s="4">
        <v>310</v>
      </c>
      <c r="E57" s="9">
        <f t="shared" si="0"/>
        <v>310</v>
      </c>
      <c r="F57" s="12">
        <f t="shared" si="1"/>
        <v>46.5</v>
      </c>
      <c r="G57" s="9">
        <v>16.2</v>
      </c>
      <c r="H57" s="12">
        <f t="shared" si="2"/>
        <v>372.7</v>
      </c>
      <c r="I57" s="9">
        <v>701.6</v>
      </c>
      <c r="J57" s="9">
        <v>702</v>
      </c>
      <c r="K57" s="9">
        <v>93</v>
      </c>
      <c r="L57" s="16">
        <f t="shared" si="3"/>
        <v>794.6</v>
      </c>
      <c r="M57" s="20">
        <f t="shared" si="4"/>
        <v>92.60000000000002</v>
      </c>
    </row>
    <row r="58" spans="2:13" ht="12.75">
      <c r="B58" s="3"/>
      <c r="E58" s="9">
        <f t="shared" si="0"/>
        <v>0</v>
      </c>
      <c r="F58" s="12">
        <f t="shared" si="1"/>
        <v>0</v>
      </c>
      <c r="H58" s="12">
        <f t="shared" si="2"/>
        <v>0</v>
      </c>
      <c r="L58" s="16">
        <f t="shared" si="3"/>
        <v>0</v>
      </c>
      <c r="M58" s="20">
        <f t="shared" si="4"/>
        <v>0</v>
      </c>
    </row>
    <row r="59" spans="1:13" ht="12.75">
      <c r="A59" s="4" t="s">
        <v>6</v>
      </c>
      <c r="B59" s="6" t="s">
        <v>24</v>
      </c>
      <c r="C59" s="4">
        <v>1</v>
      </c>
      <c r="D59" s="4">
        <v>310</v>
      </c>
      <c r="E59" s="9">
        <f t="shared" si="0"/>
        <v>310</v>
      </c>
      <c r="F59" s="12">
        <f t="shared" si="1"/>
        <v>46.5</v>
      </c>
      <c r="G59" s="9">
        <v>5.4</v>
      </c>
      <c r="H59" s="12">
        <f t="shared" si="2"/>
        <v>361.9</v>
      </c>
      <c r="I59" s="9">
        <v>361.9</v>
      </c>
      <c r="J59" s="9">
        <v>362</v>
      </c>
      <c r="K59" s="9">
        <v>31</v>
      </c>
      <c r="L59" s="16">
        <f t="shared" si="3"/>
        <v>392.9</v>
      </c>
      <c r="M59" s="20">
        <f t="shared" si="4"/>
        <v>30.899999999999977</v>
      </c>
    </row>
    <row r="60" spans="2:13" ht="12.75">
      <c r="B60" s="3"/>
      <c r="E60" s="9">
        <f t="shared" si="0"/>
        <v>0</v>
      </c>
      <c r="F60" s="12">
        <f t="shared" si="1"/>
        <v>0</v>
      </c>
      <c r="H60" s="12">
        <f t="shared" si="2"/>
        <v>0</v>
      </c>
      <c r="L60" s="16">
        <f t="shared" si="3"/>
        <v>0</v>
      </c>
      <c r="M60" s="20">
        <f t="shared" si="4"/>
        <v>0</v>
      </c>
    </row>
    <row r="61" spans="1:13" ht="12.75">
      <c r="A61" s="4" t="s">
        <v>56</v>
      </c>
      <c r="B61" s="6" t="s">
        <v>49</v>
      </c>
      <c r="C61" s="4">
        <v>2</v>
      </c>
      <c r="D61" s="4">
        <v>143</v>
      </c>
      <c r="E61" s="9">
        <f t="shared" si="0"/>
        <v>286</v>
      </c>
      <c r="F61" s="12">
        <f t="shared" si="1"/>
        <v>42.9</v>
      </c>
      <c r="H61" s="12">
        <f t="shared" si="2"/>
        <v>328.9</v>
      </c>
      <c r="L61" s="16">
        <f t="shared" si="3"/>
        <v>0</v>
      </c>
      <c r="M61" s="20">
        <f t="shared" si="4"/>
        <v>0</v>
      </c>
    </row>
    <row r="62" spans="2:13" ht="12.75">
      <c r="B62" s="6" t="s">
        <v>57</v>
      </c>
      <c r="C62" s="4">
        <v>1</v>
      </c>
      <c r="D62" s="4">
        <v>140</v>
      </c>
      <c r="E62" s="9">
        <f t="shared" si="0"/>
        <v>140</v>
      </c>
      <c r="F62" s="12">
        <f t="shared" si="1"/>
        <v>21</v>
      </c>
      <c r="H62" s="12">
        <f t="shared" si="2"/>
        <v>161</v>
      </c>
      <c r="L62" s="16">
        <f t="shared" si="3"/>
        <v>0</v>
      </c>
      <c r="M62" s="20">
        <f t="shared" si="4"/>
        <v>0</v>
      </c>
    </row>
    <row r="63" spans="2:13" ht="12.75">
      <c r="B63" s="6" t="s">
        <v>58</v>
      </c>
      <c r="C63" s="4">
        <v>4</v>
      </c>
      <c r="D63" s="4">
        <v>108</v>
      </c>
      <c r="E63" s="9">
        <f t="shared" si="0"/>
        <v>432</v>
      </c>
      <c r="F63" s="12">
        <f t="shared" si="1"/>
        <v>64.8</v>
      </c>
      <c r="H63" s="12">
        <f t="shared" si="2"/>
        <v>496.8</v>
      </c>
      <c r="L63" s="16">
        <f t="shared" si="3"/>
        <v>0</v>
      </c>
      <c r="M63" s="20">
        <f t="shared" si="4"/>
        <v>0</v>
      </c>
    </row>
    <row r="64" spans="2:13" ht="12.75">
      <c r="B64" s="6" t="s">
        <v>21</v>
      </c>
      <c r="C64" s="4">
        <v>1</v>
      </c>
      <c r="D64" s="4">
        <v>112</v>
      </c>
      <c r="E64" s="9">
        <f t="shared" si="0"/>
        <v>112</v>
      </c>
      <c r="F64" s="12">
        <f t="shared" si="1"/>
        <v>16.8</v>
      </c>
      <c r="H64" s="12">
        <f t="shared" si="2"/>
        <v>128.8</v>
      </c>
      <c r="L64" s="16">
        <f t="shared" si="3"/>
        <v>0</v>
      </c>
      <c r="M64" s="20">
        <f t="shared" si="4"/>
        <v>0</v>
      </c>
    </row>
    <row r="65" spans="2:13" ht="12.75">
      <c r="B65" s="6" t="s">
        <v>24</v>
      </c>
      <c r="C65" s="4">
        <v>1</v>
      </c>
      <c r="D65" s="4">
        <v>310</v>
      </c>
      <c r="E65" s="9">
        <f t="shared" si="0"/>
        <v>310</v>
      </c>
      <c r="F65" s="12">
        <f t="shared" si="1"/>
        <v>46.5</v>
      </c>
      <c r="G65" s="9">
        <v>48.6</v>
      </c>
      <c r="H65" s="12">
        <f t="shared" si="2"/>
        <v>405.1</v>
      </c>
      <c r="I65" s="9">
        <v>1520.6</v>
      </c>
      <c r="J65" s="9">
        <v>1520.6</v>
      </c>
      <c r="K65" s="9">
        <v>279</v>
      </c>
      <c r="L65" s="16">
        <f t="shared" si="3"/>
        <v>1799.6</v>
      </c>
      <c r="M65" s="20">
        <f t="shared" si="4"/>
        <v>279</v>
      </c>
    </row>
    <row r="66" ht="12.75">
      <c r="B66" s="3"/>
    </row>
    <row r="67" ht="12.75">
      <c r="B67" s="3"/>
    </row>
    <row r="68" spans="2:11" ht="12.75">
      <c r="B68" s="3"/>
      <c r="C68" s="4">
        <f>SUM(C2:C67)</f>
        <v>56</v>
      </c>
      <c r="E68" s="9">
        <f aca="true" t="shared" si="5" ref="E68:J68">SUM(E2:E67)</f>
        <v>10166</v>
      </c>
      <c r="F68" s="9">
        <f t="shared" si="5"/>
        <v>1524.9000000000003</v>
      </c>
      <c r="G68" s="9">
        <f t="shared" si="5"/>
        <v>297</v>
      </c>
      <c r="H68" s="9">
        <f t="shared" si="5"/>
        <v>11987.9</v>
      </c>
      <c r="I68" s="16">
        <f t="shared" si="5"/>
        <v>11987.904999999999</v>
      </c>
      <c r="J68" s="9">
        <f t="shared" si="5"/>
        <v>11992.800000000001</v>
      </c>
      <c r="K68" s="9">
        <f>SUM(K2:K67)</f>
        <v>1736</v>
      </c>
    </row>
    <row r="69" ht="12.75">
      <c r="B69" s="14" t="s">
        <v>62</v>
      </c>
    </row>
    <row r="70" ht="12.75">
      <c r="B70" s="3" t="s">
        <v>68</v>
      </c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</sheetData>
  <hyperlinks>
    <hyperlink ref="A46" r:id="rId1" display="http://forum.sibmama.ru/viewtopic.php?t=748727&amp;postdays=0&amp;postorder=asc&amp;start=45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384"/>
    </sheetView>
  </sheetViews>
  <sheetFormatPr defaultColWidth="9.140625" defaultRowHeight="12.75"/>
  <cols>
    <col min="5" max="16384" width="12.7109375" style="4" customWidth="1"/>
  </cols>
  <sheetData>
    <row r="1" s="2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2012-10-26T04:22:35Z</cp:lastPrinted>
  <dcterms:created xsi:type="dcterms:W3CDTF">1996-10-08T23:32:33Z</dcterms:created>
  <dcterms:modified xsi:type="dcterms:W3CDTF">2012-11-16T16:16:54Z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