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<sst xmlns="http://schemas.openxmlformats.org/spreadsheetml/2006/main" count="195" uniqueCount="60">
  <si>
    <t>ник</t>
  </si>
  <si>
    <t>наименование</t>
  </si>
  <si>
    <t>вес</t>
  </si>
  <si>
    <t>цена</t>
  </si>
  <si>
    <t>с орг%</t>
  </si>
  <si>
    <t>Слоеное печенье "Штрудель с нач." брусн.</t>
  </si>
  <si>
    <t>Инесик</t>
  </si>
  <si>
    <t>Ashlen*</t>
  </si>
  <si>
    <t>Слоеное печенье "Штрудель с нач. абрикос</t>
  </si>
  <si>
    <t>Симфония сердца</t>
  </si>
  <si>
    <t>иниша</t>
  </si>
  <si>
    <t>Leluh</t>
  </si>
  <si>
    <t>Jouli23</t>
  </si>
  <si>
    <t>Аульчанка</t>
  </si>
  <si>
    <t>ОКИГНА</t>
  </si>
  <si>
    <t>Котенки</t>
  </si>
  <si>
    <t>Флориана</t>
  </si>
  <si>
    <t>Нина)</t>
  </si>
  <si>
    <t>Sunny_Cat</t>
  </si>
  <si>
    <t>ALIENA</t>
  </si>
  <si>
    <t>Амадэй в шоколад.глазури</t>
  </si>
  <si>
    <t>Восточный сюрприз</t>
  </si>
  <si>
    <t>ПРИСТРОЙ</t>
  </si>
  <si>
    <t>Selesta</t>
  </si>
  <si>
    <t>Татьяна Шенк</t>
  </si>
  <si>
    <t>зефир ваниль</t>
  </si>
  <si>
    <t>Ashlen</t>
  </si>
  <si>
    <t>Ladushka</t>
  </si>
  <si>
    <t>медвежья лапка</t>
  </si>
  <si>
    <t>Корзинка с барбарисом</t>
  </si>
  <si>
    <t>Летящая</t>
  </si>
  <si>
    <t xml:space="preserve">Страстная Южанка со слив.нач. </t>
  </si>
  <si>
    <t>Золотой лужок</t>
  </si>
  <si>
    <t>Мармелад желейно формовой</t>
  </si>
  <si>
    <t>Мармеладная сказка , 1,4кг ТВ</t>
  </si>
  <si>
    <t>Рейкьявик</t>
  </si>
  <si>
    <t>Соломка ваниль</t>
  </si>
  <si>
    <t>Ларико</t>
  </si>
  <si>
    <t>Навладия</t>
  </si>
  <si>
    <t>МарINA</t>
  </si>
  <si>
    <t>Соломка соль</t>
  </si>
  <si>
    <t>Соломка сладкая</t>
  </si>
  <si>
    <t>Мишки Яки со слив. Нач.</t>
  </si>
  <si>
    <t>Amili22</t>
  </si>
  <si>
    <t>Бисквитное небо</t>
  </si>
  <si>
    <t>Бисквитное небо с черемухой</t>
  </si>
  <si>
    <t>Бабушкины подсолнухи</t>
  </si>
  <si>
    <t>Мадагаскар с творогом</t>
  </si>
  <si>
    <t>Большая Палочка "Удача"</t>
  </si>
  <si>
    <t>бяшик</t>
  </si>
  <si>
    <t>Хворост со сгущенкой</t>
  </si>
  <si>
    <t>Хворост сахарный</t>
  </si>
  <si>
    <t>Ирис школьный</t>
  </si>
  <si>
    <t>Ameli22</t>
  </si>
  <si>
    <t>Мария05</t>
  </si>
  <si>
    <t>всего</t>
  </si>
  <si>
    <t>сумма</t>
  </si>
  <si>
    <t>Доро Яки с фукт.нач абрикос/апельсин</t>
  </si>
  <si>
    <t>мои долг</t>
  </si>
  <si>
    <t>сдаем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</si>
</sst>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80" fontId="0" fillId="5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1" fillId="8" borderId="1" xfId="0" applyFont="1" applyFill="1" applyBorder="1" applyAlignment="1">
      <alignment/>
    </xf>
    <xf numFmtId="180" fontId="0" fillId="8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5" fillId="11" borderId="1" xfId="0" applyFont="1" applyFill="1" applyBorder="1" applyAlignment="1">
      <alignment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5" borderId="1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5" fillId="13" borderId="1" xfId="0" applyFont="1" applyFill="1" applyBorder="1" applyAlignment="1">
      <alignment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1" fillId="13" borderId="1" xfId="0" applyFont="1" applyFill="1" applyBorder="1" applyAlignment="1">
      <alignment/>
    </xf>
    <xf numFmtId="0" fontId="1" fillId="14" borderId="1" xfId="0" applyFont="1" applyFill="1" applyBorder="1" applyAlignment="1">
      <alignment/>
    </xf>
    <xf numFmtId="0" fontId="1" fillId="14" borderId="1" xfId="0" applyFont="1" applyFill="1" applyBorder="1" applyAlignment="1">
      <alignment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1" fillId="16" borderId="1" xfId="0" applyFont="1" applyFill="1" applyBorder="1" applyAlignment="1">
      <alignment/>
    </xf>
    <xf numFmtId="0" fontId="1" fillId="16" borderId="1" xfId="0" applyFont="1" applyFill="1" applyBorder="1" applyAlignment="1">
      <alignment/>
    </xf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/>
    </xf>
    <xf numFmtId="0" fontId="1" fillId="17" borderId="1" xfId="0" applyFont="1" applyFill="1" applyBorder="1" applyAlignment="1">
      <alignment/>
    </xf>
    <xf numFmtId="0" fontId="5" fillId="17" borderId="1" xfId="0" applyFont="1" applyFill="1" applyBorder="1" applyAlignment="1">
      <alignment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/>
    </xf>
    <xf numFmtId="0" fontId="1" fillId="17" borderId="1" xfId="0" applyFont="1" applyFill="1" applyBorder="1" applyAlignment="1">
      <alignment/>
    </xf>
    <xf numFmtId="0" fontId="1" fillId="18" borderId="1" xfId="0" applyFont="1" applyFill="1" applyBorder="1" applyAlignment="1">
      <alignment/>
    </xf>
    <xf numFmtId="0" fontId="5" fillId="18" borderId="1" xfId="0" applyFont="1" applyFill="1" applyBorder="1" applyAlignment="1">
      <alignment/>
    </xf>
    <xf numFmtId="0" fontId="2" fillId="1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1" xfId="0" applyFill="1" applyBorder="1" applyAlignment="1">
      <alignment/>
    </xf>
    <xf numFmtId="0" fontId="1" fillId="18" borderId="1" xfId="0" applyFont="1" applyFill="1" applyBorder="1" applyAlignment="1">
      <alignment/>
    </xf>
    <xf numFmtId="0" fontId="3" fillId="19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1" fontId="6" fillId="19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I98" sqref="I98"/>
    </sheetView>
  </sheetViews>
  <sheetFormatPr defaultColWidth="9.140625" defaultRowHeight="12.75"/>
  <cols>
    <col min="1" max="1" width="17.7109375" style="2" customWidth="1"/>
    <col min="2" max="2" width="61.57421875" style="7" customWidth="1"/>
    <col min="3" max="4" width="9.140625" style="8" customWidth="1"/>
    <col min="5" max="5" width="9.140625" style="1" customWidth="1"/>
    <col min="6" max="6" width="11.7109375" style="3" customWidth="1"/>
    <col min="7" max="7" width="8.8515625" style="3" customWidth="1"/>
    <col min="8" max="8" width="15.28125" style="1" customWidth="1"/>
    <col min="9" max="9" width="17.00390625" style="119" customWidth="1"/>
    <col min="10" max="16384" width="9.140625" style="1" customWidth="1"/>
  </cols>
  <sheetData>
    <row r="1" spans="1:9" s="6" customFormat="1" ht="18">
      <c r="A1" s="4" t="s">
        <v>0</v>
      </c>
      <c r="B1" s="4" t="s">
        <v>1</v>
      </c>
      <c r="C1" s="4" t="s">
        <v>2</v>
      </c>
      <c r="D1" s="4" t="s">
        <v>3</v>
      </c>
      <c r="E1" s="5" t="s">
        <v>55</v>
      </c>
      <c r="F1" s="5" t="s">
        <v>56</v>
      </c>
      <c r="G1" s="5" t="s">
        <v>4</v>
      </c>
      <c r="H1" s="5" t="s">
        <v>58</v>
      </c>
      <c r="I1" s="118" t="s">
        <v>59</v>
      </c>
    </row>
    <row r="2" spans="1:9" s="16" customFormat="1" ht="15.75">
      <c r="A2" s="11" t="s">
        <v>19</v>
      </c>
      <c r="B2" s="12" t="s">
        <v>20</v>
      </c>
      <c r="C2" s="13">
        <v>0.5</v>
      </c>
      <c r="D2" s="13">
        <v>97.6</v>
      </c>
      <c r="E2" s="14">
        <f aca="true" t="shared" si="0" ref="E2:E33">C2*D2</f>
        <v>48.8</v>
      </c>
      <c r="F2" s="15"/>
      <c r="G2" s="15">
        <f aca="true" t="shared" si="1" ref="G2:G33">(F2)*(1+15%)</f>
        <v>0</v>
      </c>
      <c r="I2" s="119"/>
    </row>
    <row r="3" spans="1:9" s="16" customFormat="1" ht="15.75">
      <c r="A3" s="11" t="s">
        <v>19</v>
      </c>
      <c r="B3" s="12" t="s">
        <v>25</v>
      </c>
      <c r="C3" s="13">
        <v>1</v>
      </c>
      <c r="D3" s="13">
        <v>126.3</v>
      </c>
      <c r="E3" s="14">
        <f t="shared" si="0"/>
        <v>126.3</v>
      </c>
      <c r="F3" s="15"/>
      <c r="G3" s="15">
        <f t="shared" si="1"/>
        <v>0</v>
      </c>
      <c r="I3" s="119"/>
    </row>
    <row r="4" spans="1:9" s="16" customFormat="1" ht="15.75">
      <c r="A4" s="11" t="s">
        <v>19</v>
      </c>
      <c r="B4" s="12" t="s">
        <v>28</v>
      </c>
      <c r="C4" s="13">
        <v>1</v>
      </c>
      <c r="D4" s="13">
        <v>125.5</v>
      </c>
      <c r="E4" s="14">
        <f t="shared" si="0"/>
        <v>125.5</v>
      </c>
      <c r="F4" s="15"/>
      <c r="G4" s="15">
        <f t="shared" si="1"/>
        <v>0</v>
      </c>
      <c r="I4" s="119"/>
    </row>
    <row r="5" spans="1:9" s="16" customFormat="1" ht="15.75">
      <c r="A5" s="11" t="s">
        <v>19</v>
      </c>
      <c r="B5" s="17" t="s">
        <v>31</v>
      </c>
      <c r="C5" s="13">
        <v>2</v>
      </c>
      <c r="D5" s="13">
        <v>93.2</v>
      </c>
      <c r="E5" s="14">
        <f t="shared" si="0"/>
        <v>186.4</v>
      </c>
      <c r="F5" s="15"/>
      <c r="G5" s="15">
        <f t="shared" si="1"/>
        <v>0</v>
      </c>
      <c r="I5" s="119"/>
    </row>
    <row r="6" spans="1:9" s="16" customFormat="1" ht="15.75">
      <c r="A6" s="11" t="s">
        <v>19</v>
      </c>
      <c r="B6" s="17" t="s">
        <v>36</v>
      </c>
      <c r="C6" s="13">
        <v>0.5</v>
      </c>
      <c r="D6" s="13">
        <v>83.8</v>
      </c>
      <c r="E6" s="14">
        <f t="shared" si="0"/>
        <v>41.9</v>
      </c>
      <c r="F6" s="15"/>
      <c r="G6" s="15">
        <f t="shared" si="1"/>
        <v>0</v>
      </c>
      <c r="I6" s="119"/>
    </row>
    <row r="7" spans="1:9" s="16" customFormat="1" ht="15.75">
      <c r="A7" s="11" t="s">
        <v>19</v>
      </c>
      <c r="B7" s="17" t="s">
        <v>40</v>
      </c>
      <c r="C7" s="13">
        <v>1</v>
      </c>
      <c r="D7" s="13">
        <v>83</v>
      </c>
      <c r="E7" s="14">
        <f t="shared" si="0"/>
        <v>83</v>
      </c>
      <c r="F7" s="15"/>
      <c r="G7" s="15">
        <f t="shared" si="1"/>
        <v>0</v>
      </c>
      <c r="I7" s="119"/>
    </row>
    <row r="8" spans="1:9" s="16" customFormat="1" ht="15.75">
      <c r="A8" s="11" t="s">
        <v>19</v>
      </c>
      <c r="B8" s="17" t="s">
        <v>42</v>
      </c>
      <c r="C8" s="13">
        <v>1</v>
      </c>
      <c r="D8" s="13">
        <v>171.6</v>
      </c>
      <c r="E8" s="14">
        <f t="shared" si="0"/>
        <v>171.6</v>
      </c>
      <c r="F8" s="15"/>
      <c r="G8" s="15">
        <f t="shared" si="1"/>
        <v>0</v>
      </c>
      <c r="I8" s="119"/>
    </row>
    <row r="9" spans="1:9" s="16" customFormat="1" ht="15.75">
      <c r="A9" s="11" t="s">
        <v>19</v>
      </c>
      <c r="B9" s="17" t="s">
        <v>57</v>
      </c>
      <c r="C9" s="13">
        <v>0.5</v>
      </c>
      <c r="D9" s="13">
        <v>148.9</v>
      </c>
      <c r="E9" s="14">
        <f t="shared" si="0"/>
        <v>74.45</v>
      </c>
      <c r="F9" s="15"/>
      <c r="G9" s="15">
        <f t="shared" si="1"/>
        <v>0</v>
      </c>
      <c r="I9" s="119"/>
    </row>
    <row r="10" spans="1:9" s="16" customFormat="1" ht="15.75">
      <c r="A10" s="11" t="s">
        <v>19</v>
      </c>
      <c r="B10" s="17" t="s">
        <v>51</v>
      </c>
      <c r="C10" s="13">
        <v>3.6</v>
      </c>
      <c r="D10" s="13">
        <v>145.5</v>
      </c>
      <c r="E10" s="14">
        <f t="shared" si="0"/>
        <v>523.8000000000001</v>
      </c>
      <c r="F10" s="15">
        <f>SUM(E2:E10)</f>
        <v>1381.75</v>
      </c>
      <c r="G10" s="15">
        <f t="shared" si="1"/>
        <v>1589.0124999999998</v>
      </c>
      <c r="I10" s="120">
        <f>G10-H10</f>
        <v>1589.0124999999998</v>
      </c>
    </row>
    <row r="11" spans="1:9" s="23" customFormat="1" ht="15.75">
      <c r="A11" s="18" t="s">
        <v>53</v>
      </c>
      <c r="B11" s="19" t="s">
        <v>40</v>
      </c>
      <c r="C11" s="20">
        <v>0.5</v>
      </c>
      <c r="D11" s="20">
        <v>83</v>
      </c>
      <c r="E11" s="21">
        <f t="shared" si="0"/>
        <v>41.5</v>
      </c>
      <c r="F11" s="22"/>
      <c r="G11" s="22">
        <f t="shared" si="1"/>
        <v>0</v>
      </c>
      <c r="I11" s="120"/>
    </row>
    <row r="12" spans="1:9" s="23" customFormat="1" ht="15.75">
      <c r="A12" s="18" t="s">
        <v>53</v>
      </c>
      <c r="B12" s="19" t="s">
        <v>44</v>
      </c>
      <c r="C12" s="20">
        <v>0.5</v>
      </c>
      <c r="D12" s="20">
        <v>170.4</v>
      </c>
      <c r="E12" s="21">
        <f t="shared" si="0"/>
        <v>85.2</v>
      </c>
      <c r="F12" s="22"/>
      <c r="G12" s="22">
        <f t="shared" si="1"/>
        <v>0</v>
      </c>
      <c r="I12" s="120"/>
    </row>
    <row r="13" spans="1:9" s="23" customFormat="1" ht="15.75">
      <c r="A13" s="18" t="s">
        <v>43</v>
      </c>
      <c r="B13" s="19" t="s">
        <v>42</v>
      </c>
      <c r="C13" s="20">
        <v>0.5</v>
      </c>
      <c r="D13" s="20">
        <v>171.6</v>
      </c>
      <c r="E13" s="21">
        <f t="shared" si="0"/>
        <v>85.8</v>
      </c>
      <c r="F13" s="24">
        <f>SUM(E11:E13)</f>
        <v>212.5</v>
      </c>
      <c r="G13" s="22">
        <f t="shared" si="1"/>
        <v>244.37499999999997</v>
      </c>
      <c r="I13" s="120">
        <f>G13-H13</f>
        <v>244.37499999999997</v>
      </c>
    </row>
    <row r="14" spans="1:9" s="30" customFormat="1" ht="15.75">
      <c r="A14" s="25" t="s">
        <v>26</v>
      </c>
      <c r="B14" s="26" t="s">
        <v>25</v>
      </c>
      <c r="C14" s="27">
        <v>0.4</v>
      </c>
      <c r="D14" s="27">
        <v>126.3</v>
      </c>
      <c r="E14" s="28">
        <f t="shared" si="0"/>
        <v>50.52</v>
      </c>
      <c r="F14" s="29"/>
      <c r="G14" s="29">
        <f t="shared" si="1"/>
        <v>0</v>
      </c>
      <c r="I14" s="120"/>
    </row>
    <row r="15" spans="1:9" s="30" customFormat="1" ht="15.75">
      <c r="A15" s="25" t="s">
        <v>26</v>
      </c>
      <c r="B15" s="31" t="s">
        <v>33</v>
      </c>
      <c r="C15" s="27">
        <v>0.5</v>
      </c>
      <c r="D15" s="27">
        <v>89.4</v>
      </c>
      <c r="E15" s="28">
        <f t="shared" si="0"/>
        <v>44.7</v>
      </c>
      <c r="F15" s="29"/>
      <c r="G15" s="29">
        <f t="shared" si="1"/>
        <v>0</v>
      </c>
      <c r="I15" s="120"/>
    </row>
    <row r="16" spans="1:9" s="30" customFormat="1" ht="15.75">
      <c r="A16" s="25" t="s">
        <v>26</v>
      </c>
      <c r="B16" s="31" t="s">
        <v>42</v>
      </c>
      <c r="C16" s="27">
        <v>0.8</v>
      </c>
      <c r="D16" s="27">
        <v>171.6</v>
      </c>
      <c r="E16" s="28">
        <f t="shared" si="0"/>
        <v>137.28</v>
      </c>
      <c r="F16" s="29"/>
      <c r="G16" s="29">
        <f t="shared" si="1"/>
        <v>0</v>
      </c>
      <c r="I16" s="120"/>
    </row>
    <row r="17" spans="1:9" s="30" customFormat="1" ht="15.75">
      <c r="A17" s="25" t="s">
        <v>26</v>
      </c>
      <c r="B17" s="31" t="s">
        <v>48</v>
      </c>
      <c r="C17" s="27">
        <v>0.5</v>
      </c>
      <c r="D17" s="27">
        <v>101.3</v>
      </c>
      <c r="E17" s="28">
        <f t="shared" si="0"/>
        <v>50.65</v>
      </c>
      <c r="F17" s="29">
        <f>SUM(E14:E17)</f>
        <v>283.15</v>
      </c>
      <c r="G17" s="29">
        <f t="shared" si="1"/>
        <v>325.62249999999995</v>
      </c>
      <c r="I17" s="120">
        <f>G17-H17</f>
        <v>325.62249999999995</v>
      </c>
    </row>
    <row r="18" spans="1:9" s="37" customFormat="1" ht="15.75">
      <c r="A18" s="32" t="s">
        <v>7</v>
      </c>
      <c r="B18" s="33" t="s">
        <v>5</v>
      </c>
      <c r="C18" s="34">
        <v>0.5</v>
      </c>
      <c r="D18" s="34">
        <v>134.8</v>
      </c>
      <c r="E18" s="35">
        <f t="shared" si="0"/>
        <v>67.4</v>
      </c>
      <c r="F18" s="36"/>
      <c r="G18" s="36">
        <f t="shared" si="1"/>
        <v>0</v>
      </c>
      <c r="I18" s="120"/>
    </row>
    <row r="19" spans="1:9" s="37" customFormat="1" ht="15.75">
      <c r="A19" s="32" t="s">
        <v>7</v>
      </c>
      <c r="B19" s="33" t="s">
        <v>8</v>
      </c>
      <c r="C19" s="34">
        <v>1</v>
      </c>
      <c r="D19" s="34">
        <v>134.8</v>
      </c>
      <c r="E19" s="35">
        <f t="shared" si="0"/>
        <v>134.8</v>
      </c>
      <c r="F19" s="36"/>
      <c r="G19" s="36">
        <f t="shared" si="1"/>
        <v>0</v>
      </c>
      <c r="I19" s="120"/>
    </row>
    <row r="20" spans="1:9" s="37" customFormat="1" ht="15.75">
      <c r="A20" s="32" t="s">
        <v>7</v>
      </c>
      <c r="B20" s="33" t="s">
        <v>9</v>
      </c>
      <c r="C20" s="34">
        <v>2</v>
      </c>
      <c r="D20" s="34">
        <v>127.2</v>
      </c>
      <c r="E20" s="35">
        <f t="shared" si="0"/>
        <v>254.4</v>
      </c>
      <c r="F20" s="36"/>
      <c r="G20" s="36">
        <f t="shared" si="1"/>
        <v>0</v>
      </c>
      <c r="I20" s="120"/>
    </row>
    <row r="21" spans="1:9" s="37" customFormat="1" ht="15.75">
      <c r="A21" s="32" t="s">
        <v>7</v>
      </c>
      <c r="B21" s="33" t="s">
        <v>20</v>
      </c>
      <c r="C21" s="34">
        <v>0.5</v>
      </c>
      <c r="D21" s="34">
        <v>97.6</v>
      </c>
      <c r="E21" s="35">
        <f t="shared" si="0"/>
        <v>48.8</v>
      </c>
      <c r="F21" s="36"/>
      <c r="G21" s="36">
        <f t="shared" si="1"/>
        <v>0</v>
      </c>
      <c r="I21" s="120"/>
    </row>
    <row r="22" spans="1:9" s="37" customFormat="1" ht="15.75">
      <c r="A22" s="32" t="s">
        <v>7</v>
      </c>
      <c r="B22" s="38" t="s">
        <v>36</v>
      </c>
      <c r="C22" s="34">
        <v>0.5</v>
      </c>
      <c r="D22" s="34">
        <v>83.8</v>
      </c>
      <c r="E22" s="35">
        <f t="shared" si="0"/>
        <v>41.9</v>
      </c>
      <c r="F22" s="36"/>
      <c r="G22" s="36">
        <f t="shared" si="1"/>
        <v>0</v>
      </c>
      <c r="I22" s="120"/>
    </row>
    <row r="23" spans="1:9" s="37" customFormat="1" ht="15.75">
      <c r="A23" s="32" t="s">
        <v>7</v>
      </c>
      <c r="B23" s="38" t="s">
        <v>40</v>
      </c>
      <c r="C23" s="34">
        <v>0.5</v>
      </c>
      <c r="D23" s="34">
        <v>83</v>
      </c>
      <c r="E23" s="35">
        <f t="shared" si="0"/>
        <v>41.5</v>
      </c>
      <c r="F23" s="36"/>
      <c r="G23" s="36">
        <f t="shared" si="1"/>
        <v>0</v>
      </c>
      <c r="I23" s="120"/>
    </row>
    <row r="24" spans="1:9" s="37" customFormat="1" ht="15.75">
      <c r="A24" s="32" t="s">
        <v>7</v>
      </c>
      <c r="B24" s="38" t="s">
        <v>57</v>
      </c>
      <c r="C24" s="34">
        <v>0.3</v>
      </c>
      <c r="D24" s="34">
        <v>148.9</v>
      </c>
      <c r="E24" s="35">
        <f t="shared" si="0"/>
        <v>44.67</v>
      </c>
      <c r="F24" s="36"/>
      <c r="G24" s="36">
        <f t="shared" si="1"/>
        <v>0</v>
      </c>
      <c r="I24" s="120"/>
    </row>
    <row r="25" spans="1:9" s="37" customFormat="1" ht="15.75">
      <c r="A25" s="32" t="s">
        <v>7</v>
      </c>
      <c r="B25" s="38" t="s">
        <v>44</v>
      </c>
      <c r="C25" s="34">
        <v>0.7</v>
      </c>
      <c r="D25" s="34">
        <v>170.4</v>
      </c>
      <c r="E25" s="35">
        <f t="shared" si="0"/>
        <v>119.28</v>
      </c>
      <c r="F25" s="36"/>
      <c r="G25" s="36">
        <f t="shared" si="1"/>
        <v>0</v>
      </c>
      <c r="I25" s="120"/>
    </row>
    <row r="26" spans="1:9" s="37" customFormat="1" ht="15.75">
      <c r="A26" s="32" t="s">
        <v>7</v>
      </c>
      <c r="B26" s="38" t="s">
        <v>46</v>
      </c>
      <c r="C26" s="34">
        <v>0.8</v>
      </c>
      <c r="D26" s="34">
        <v>114</v>
      </c>
      <c r="E26" s="35">
        <f t="shared" si="0"/>
        <v>91.2</v>
      </c>
      <c r="F26" s="36"/>
      <c r="G26" s="36">
        <f t="shared" si="1"/>
        <v>0</v>
      </c>
      <c r="I26" s="120"/>
    </row>
    <row r="27" spans="1:9" s="37" customFormat="1" ht="15.75">
      <c r="A27" s="32" t="s">
        <v>7</v>
      </c>
      <c r="B27" s="38" t="s">
        <v>47</v>
      </c>
      <c r="C27" s="34">
        <v>0.5</v>
      </c>
      <c r="D27" s="34">
        <v>112.9</v>
      </c>
      <c r="E27" s="35">
        <f t="shared" si="0"/>
        <v>56.45</v>
      </c>
      <c r="F27" s="36"/>
      <c r="G27" s="36">
        <f t="shared" si="1"/>
        <v>0</v>
      </c>
      <c r="I27" s="120"/>
    </row>
    <row r="28" spans="1:9" s="37" customFormat="1" ht="15.75">
      <c r="A28" s="32" t="s">
        <v>7</v>
      </c>
      <c r="B28" s="38" t="s">
        <v>9</v>
      </c>
      <c r="C28" s="34">
        <v>0.5</v>
      </c>
      <c r="D28" s="34">
        <v>127.2</v>
      </c>
      <c r="E28" s="35">
        <f t="shared" si="0"/>
        <v>63.6</v>
      </c>
      <c r="F28" s="36"/>
      <c r="G28" s="36">
        <f t="shared" si="1"/>
        <v>0</v>
      </c>
      <c r="I28" s="120"/>
    </row>
    <row r="29" spans="1:9" s="37" customFormat="1" ht="15.75">
      <c r="A29" s="32" t="s">
        <v>7</v>
      </c>
      <c r="B29" s="38" t="s">
        <v>48</v>
      </c>
      <c r="C29" s="34">
        <v>1</v>
      </c>
      <c r="D29" s="34">
        <v>101.3</v>
      </c>
      <c r="E29" s="35">
        <f t="shared" si="0"/>
        <v>101.3</v>
      </c>
      <c r="F29" s="36"/>
      <c r="G29" s="36">
        <f t="shared" si="1"/>
        <v>0</v>
      </c>
      <c r="I29" s="120"/>
    </row>
    <row r="30" spans="1:9" s="37" customFormat="1" ht="15.75">
      <c r="A30" s="32" t="s">
        <v>7</v>
      </c>
      <c r="B30" s="38" t="s">
        <v>52</v>
      </c>
      <c r="C30" s="34">
        <v>0.5</v>
      </c>
      <c r="D30" s="34">
        <v>119.6</v>
      </c>
      <c r="E30" s="35">
        <f t="shared" si="0"/>
        <v>59.8</v>
      </c>
      <c r="F30" s="36">
        <f>SUM(E18:E30)</f>
        <v>1125.1000000000001</v>
      </c>
      <c r="G30" s="36">
        <f t="shared" si="1"/>
        <v>1293.865</v>
      </c>
      <c r="I30" s="120">
        <f>G30-H30</f>
        <v>1293.865</v>
      </c>
    </row>
    <row r="31" spans="1:9" s="44" customFormat="1" ht="15.75">
      <c r="A31" s="39" t="s">
        <v>12</v>
      </c>
      <c r="B31" s="40" t="s">
        <v>9</v>
      </c>
      <c r="C31" s="41">
        <v>1.6</v>
      </c>
      <c r="D31" s="41">
        <v>127.2</v>
      </c>
      <c r="E31" s="42">
        <f t="shared" si="0"/>
        <v>203.52</v>
      </c>
      <c r="F31" s="43"/>
      <c r="G31" s="43">
        <f t="shared" si="1"/>
        <v>0</v>
      </c>
      <c r="I31" s="120"/>
    </row>
    <row r="32" spans="1:9" s="44" customFormat="1" ht="15.75">
      <c r="A32" s="39" t="s">
        <v>12</v>
      </c>
      <c r="B32" s="45" t="s">
        <v>57</v>
      </c>
      <c r="C32" s="41">
        <v>1.5</v>
      </c>
      <c r="D32" s="41">
        <v>148.9</v>
      </c>
      <c r="E32" s="42">
        <f t="shared" si="0"/>
        <v>223.35000000000002</v>
      </c>
      <c r="F32" s="43"/>
      <c r="G32" s="43">
        <f t="shared" si="1"/>
        <v>0</v>
      </c>
      <c r="I32" s="120"/>
    </row>
    <row r="33" spans="1:9" s="44" customFormat="1" ht="15.75">
      <c r="A33" s="39" t="s">
        <v>12</v>
      </c>
      <c r="B33" s="45" t="s">
        <v>47</v>
      </c>
      <c r="C33" s="41">
        <v>1</v>
      </c>
      <c r="D33" s="41">
        <v>112.9</v>
      </c>
      <c r="E33" s="42">
        <f t="shared" si="0"/>
        <v>112.9</v>
      </c>
      <c r="F33" s="46">
        <f>SUM(E31:E33)</f>
        <v>539.77</v>
      </c>
      <c r="G33" s="43">
        <f t="shared" si="1"/>
        <v>620.7354999999999</v>
      </c>
      <c r="H33" s="44">
        <v>96</v>
      </c>
      <c r="I33" s="120">
        <f>G33-H33</f>
        <v>524.7354999999999</v>
      </c>
    </row>
    <row r="34" spans="1:9" s="52" customFormat="1" ht="15.75">
      <c r="A34" s="47" t="s">
        <v>27</v>
      </c>
      <c r="B34" s="48" t="s">
        <v>25</v>
      </c>
      <c r="C34" s="49">
        <v>1.9</v>
      </c>
      <c r="D34" s="49">
        <v>126.3</v>
      </c>
      <c r="E34" s="50">
        <f aca="true" t="shared" si="2" ref="E34:E65">C34*D34</f>
        <v>239.96999999999997</v>
      </c>
      <c r="F34" s="51"/>
      <c r="G34" s="51">
        <f aca="true" t="shared" si="3" ref="G34:G65">(F34)*(1+15%)</f>
        <v>0</v>
      </c>
      <c r="I34" s="120"/>
    </row>
    <row r="35" spans="1:9" s="52" customFormat="1" ht="15.75">
      <c r="A35" s="47" t="s">
        <v>27</v>
      </c>
      <c r="B35" s="53" t="s">
        <v>34</v>
      </c>
      <c r="C35" s="49">
        <v>1.4</v>
      </c>
      <c r="D35" s="49">
        <v>103.8</v>
      </c>
      <c r="E35" s="50">
        <f t="shared" si="2"/>
        <v>145.32</v>
      </c>
      <c r="F35" s="51">
        <f>SUM(E34:E35)</f>
        <v>385.28999999999996</v>
      </c>
      <c r="G35" s="51">
        <f t="shared" si="3"/>
        <v>443.0834999999999</v>
      </c>
      <c r="I35" s="120">
        <f>G35-H35</f>
        <v>443.0834999999999</v>
      </c>
    </row>
    <row r="36" spans="1:9" s="59" customFormat="1" ht="15.75">
      <c r="A36" s="54" t="s">
        <v>11</v>
      </c>
      <c r="B36" s="55" t="s">
        <v>9</v>
      </c>
      <c r="C36" s="56">
        <v>1</v>
      </c>
      <c r="D36" s="56">
        <v>127.2</v>
      </c>
      <c r="E36" s="57">
        <f t="shared" si="2"/>
        <v>127.2</v>
      </c>
      <c r="F36" s="58"/>
      <c r="G36" s="58">
        <f t="shared" si="3"/>
        <v>0</v>
      </c>
      <c r="I36" s="120"/>
    </row>
    <row r="37" spans="1:9" s="59" customFormat="1" ht="15.75">
      <c r="A37" s="54" t="s">
        <v>11</v>
      </c>
      <c r="B37" s="55" t="s">
        <v>20</v>
      </c>
      <c r="C37" s="56">
        <v>1</v>
      </c>
      <c r="D37" s="56">
        <v>97.6</v>
      </c>
      <c r="E37" s="57">
        <f t="shared" si="2"/>
        <v>97.6</v>
      </c>
      <c r="F37" s="58"/>
      <c r="G37" s="58">
        <f t="shared" si="3"/>
        <v>0</v>
      </c>
      <c r="I37" s="120"/>
    </row>
    <row r="38" spans="1:9" s="59" customFormat="1" ht="15.75">
      <c r="A38" s="54" t="s">
        <v>11</v>
      </c>
      <c r="B38" s="60" t="s">
        <v>46</v>
      </c>
      <c r="C38" s="56">
        <v>0.5</v>
      </c>
      <c r="D38" s="56">
        <v>114</v>
      </c>
      <c r="E38" s="57">
        <f t="shared" si="2"/>
        <v>57</v>
      </c>
      <c r="F38" s="58">
        <f>SUM(E36:E38)</f>
        <v>281.8</v>
      </c>
      <c r="G38" s="58">
        <f t="shared" si="3"/>
        <v>324.07</v>
      </c>
      <c r="I38" s="120">
        <f>G38-H38</f>
        <v>324.07</v>
      </c>
    </row>
    <row r="39" spans="1:9" s="44" customFormat="1" ht="15.75">
      <c r="A39" s="39" t="s">
        <v>23</v>
      </c>
      <c r="B39" s="40" t="s">
        <v>28</v>
      </c>
      <c r="C39" s="41">
        <v>1</v>
      </c>
      <c r="D39" s="41">
        <v>125.5</v>
      </c>
      <c r="E39" s="42">
        <f t="shared" si="2"/>
        <v>125.5</v>
      </c>
      <c r="F39" s="43"/>
      <c r="G39" s="43">
        <f t="shared" si="3"/>
        <v>0</v>
      </c>
      <c r="I39" s="120"/>
    </row>
    <row r="40" spans="1:9" s="44" customFormat="1" ht="15.75">
      <c r="A40" s="39" t="s">
        <v>23</v>
      </c>
      <c r="B40" s="45" t="s">
        <v>41</v>
      </c>
      <c r="C40" s="41">
        <v>1.5</v>
      </c>
      <c r="D40" s="41">
        <v>83</v>
      </c>
      <c r="E40" s="42">
        <f t="shared" si="2"/>
        <v>124.5</v>
      </c>
      <c r="F40" s="43"/>
      <c r="G40" s="43">
        <f t="shared" si="3"/>
        <v>0</v>
      </c>
      <c r="I40" s="120"/>
    </row>
    <row r="41" spans="1:9" s="44" customFormat="1" ht="15.75">
      <c r="A41" s="39" t="s">
        <v>23</v>
      </c>
      <c r="B41" s="45" t="s">
        <v>42</v>
      </c>
      <c r="C41" s="41">
        <v>0.5</v>
      </c>
      <c r="D41" s="41">
        <v>171.6</v>
      </c>
      <c r="E41" s="42">
        <f t="shared" si="2"/>
        <v>85.8</v>
      </c>
      <c r="F41" s="43"/>
      <c r="G41" s="43">
        <f t="shared" si="3"/>
        <v>0</v>
      </c>
      <c r="I41" s="120"/>
    </row>
    <row r="42" spans="1:9" s="44" customFormat="1" ht="15.75">
      <c r="A42" s="39" t="s">
        <v>23</v>
      </c>
      <c r="B42" s="45" t="s">
        <v>47</v>
      </c>
      <c r="C42" s="41">
        <v>1</v>
      </c>
      <c r="D42" s="41">
        <v>112.9</v>
      </c>
      <c r="E42" s="42">
        <f t="shared" si="2"/>
        <v>112.9</v>
      </c>
      <c r="F42" s="43">
        <f>SUM(E39:E42)</f>
        <v>448.70000000000005</v>
      </c>
      <c r="G42" s="43">
        <f t="shared" si="3"/>
        <v>516.005</v>
      </c>
      <c r="H42" s="44">
        <v>77</v>
      </c>
      <c r="I42" s="120">
        <f>G42-H42</f>
        <v>439.005</v>
      </c>
    </row>
    <row r="43" spans="1:9" s="52" customFormat="1" ht="15.75">
      <c r="A43" s="47" t="s">
        <v>18</v>
      </c>
      <c r="B43" s="53" t="s">
        <v>44</v>
      </c>
      <c r="C43" s="49">
        <v>0.8</v>
      </c>
      <c r="D43" s="49">
        <v>170.4</v>
      </c>
      <c r="E43" s="50">
        <f t="shared" si="2"/>
        <v>136.32000000000002</v>
      </c>
      <c r="F43" s="51">
        <v>136.32</v>
      </c>
      <c r="G43" s="51">
        <f t="shared" si="3"/>
        <v>156.76799999999997</v>
      </c>
      <c r="I43" s="120">
        <f>G43-H43</f>
        <v>156.76799999999997</v>
      </c>
    </row>
    <row r="44" spans="1:9" s="66" customFormat="1" ht="15.75">
      <c r="A44" s="61" t="s">
        <v>13</v>
      </c>
      <c r="B44" s="62" t="s">
        <v>9</v>
      </c>
      <c r="C44" s="63">
        <v>1</v>
      </c>
      <c r="D44" s="63">
        <v>127.2</v>
      </c>
      <c r="E44" s="64">
        <f t="shared" si="2"/>
        <v>127.2</v>
      </c>
      <c r="F44" s="65"/>
      <c r="G44" s="65">
        <f t="shared" si="3"/>
        <v>0</v>
      </c>
      <c r="I44" s="120"/>
    </row>
    <row r="45" spans="1:9" s="66" customFormat="1" ht="15.75">
      <c r="A45" s="61" t="s">
        <v>13</v>
      </c>
      <c r="B45" s="62" t="s">
        <v>21</v>
      </c>
      <c r="C45" s="63">
        <v>1</v>
      </c>
      <c r="D45" s="63">
        <v>145.9</v>
      </c>
      <c r="E45" s="64">
        <f t="shared" si="2"/>
        <v>145.9</v>
      </c>
      <c r="F45" s="65">
        <v>273.1</v>
      </c>
      <c r="G45" s="65">
        <f t="shared" si="3"/>
        <v>314.065</v>
      </c>
      <c r="I45" s="120">
        <f>G45-H45</f>
        <v>314.065</v>
      </c>
    </row>
    <row r="46" spans="1:9" s="72" customFormat="1" ht="15.75">
      <c r="A46" s="67" t="s">
        <v>49</v>
      </c>
      <c r="B46" s="68" t="s">
        <v>50</v>
      </c>
      <c r="C46" s="69">
        <v>2.1</v>
      </c>
      <c r="D46" s="69">
        <v>163.9</v>
      </c>
      <c r="E46" s="70">
        <f t="shared" si="2"/>
        <v>344.19000000000005</v>
      </c>
      <c r="F46" s="71">
        <v>344.19</v>
      </c>
      <c r="G46" s="71">
        <f t="shared" si="3"/>
        <v>395.8185</v>
      </c>
      <c r="I46" s="120">
        <f>G46-H46</f>
        <v>395.8185</v>
      </c>
    </row>
    <row r="47" spans="1:9" s="77" customFormat="1" ht="15.75">
      <c r="A47" s="73" t="s">
        <v>6</v>
      </c>
      <c r="B47" s="9" t="s">
        <v>5</v>
      </c>
      <c r="C47" s="74">
        <v>1.5</v>
      </c>
      <c r="D47" s="74">
        <v>134.8</v>
      </c>
      <c r="E47" s="75">
        <f t="shared" si="2"/>
        <v>202.20000000000002</v>
      </c>
      <c r="F47" s="76"/>
      <c r="G47" s="76">
        <f t="shared" si="3"/>
        <v>0</v>
      </c>
      <c r="I47" s="120"/>
    </row>
    <row r="48" spans="1:9" s="77" customFormat="1" ht="15.75">
      <c r="A48" s="73" t="s">
        <v>6</v>
      </c>
      <c r="B48" s="9" t="s">
        <v>8</v>
      </c>
      <c r="C48" s="74">
        <v>1</v>
      </c>
      <c r="D48" s="74">
        <v>134.8</v>
      </c>
      <c r="E48" s="75">
        <f t="shared" si="2"/>
        <v>134.8</v>
      </c>
      <c r="F48" s="76"/>
      <c r="G48" s="76">
        <f t="shared" si="3"/>
        <v>0</v>
      </c>
      <c r="I48" s="120"/>
    </row>
    <row r="49" spans="1:9" s="77" customFormat="1" ht="15.75">
      <c r="A49" s="73" t="s">
        <v>6</v>
      </c>
      <c r="B49" s="9" t="s">
        <v>9</v>
      </c>
      <c r="C49" s="74">
        <v>2</v>
      </c>
      <c r="D49" s="74">
        <v>127.2</v>
      </c>
      <c r="E49" s="75">
        <f t="shared" si="2"/>
        <v>254.4</v>
      </c>
      <c r="F49" s="76"/>
      <c r="G49" s="76">
        <f t="shared" si="3"/>
        <v>0</v>
      </c>
      <c r="I49" s="120"/>
    </row>
    <row r="50" spans="1:9" s="77" customFormat="1" ht="15.75">
      <c r="A50" s="73" t="s">
        <v>6</v>
      </c>
      <c r="B50" s="10" t="s">
        <v>29</v>
      </c>
      <c r="C50" s="74">
        <v>2</v>
      </c>
      <c r="D50" s="74">
        <v>191.3</v>
      </c>
      <c r="E50" s="75">
        <f t="shared" si="2"/>
        <v>382.6</v>
      </c>
      <c r="F50" s="76"/>
      <c r="G50" s="76">
        <f t="shared" si="3"/>
        <v>0</v>
      </c>
      <c r="I50" s="120"/>
    </row>
    <row r="51" spans="1:9" s="77" customFormat="1" ht="15.75">
      <c r="A51" s="73" t="s">
        <v>6</v>
      </c>
      <c r="B51" s="10" t="s">
        <v>33</v>
      </c>
      <c r="C51" s="74">
        <v>2</v>
      </c>
      <c r="D51" s="74">
        <v>89.4</v>
      </c>
      <c r="E51" s="75">
        <f t="shared" si="2"/>
        <v>178.8</v>
      </c>
      <c r="F51" s="76"/>
      <c r="G51" s="76">
        <f t="shared" si="3"/>
        <v>0</v>
      </c>
      <c r="I51" s="120"/>
    </row>
    <row r="52" spans="1:9" s="77" customFormat="1" ht="15.75">
      <c r="A52" s="73" t="s">
        <v>6</v>
      </c>
      <c r="B52" s="10" t="s">
        <v>34</v>
      </c>
      <c r="C52" s="74">
        <v>1.4</v>
      </c>
      <c r="D52" s="74">
        <v>103.8</v>
      </c>
      <c r="E52" s="75">
        <f t="shared" si="2"/>
        <v>145.32</v>
      </c>
      <c r="F52" s="76"/>
      <c r="G52" s="76">
        <f t="shared" si="3"/>
        <v>0</v>
      </c>
      <c r="I52" s="120"/>
    </row>
    <row r="53" spans="1:9" s="77" customFormat="1" ht="15.75">
      <c r="A53" s="73" t="s">
        <v>6</v>
      </c>
      <c r="B53" s="10" t="s">
        <v>51</v>
      </c>
      <c r="C53" s="74">
        <v>3.6</v>
      </c>
      <c r="D53" s="74">
        <v>145.5</v>
      </c>
      <c r="E53" s="75">
        <f t="shared" si="2"/>
        <v>523.8000000000001</v>
      </c>
      <c r="F53" s="76"/>
      <c r="G53" s="76">
        <f t="shared" si="3"/>
        <v>0</v>
      </c>
      <c r="I53" s="120"/>
    </row>
    <row r="54" spans="1:9" s="77" customFormat="1" ht="15.75">
      <c r="A54" s="73" t="s">
        <v>6</v>
      </c>
      <c r="B54" s="10" t="s">
        <v>52</v>
      </c>
      <c r="C54" s="74">
        <v>3</v>
      </c>
      <c r="D54" s="74">
        <v>119.6</v>
      </c>
      <c r="E54" s="75">
        <f t="shared" si="2"/>
        <v>358.79999999999995</v>
      </c>
      <c r="F54" s="76">
        <f>SUM(E47:E54)</f>
        <v>2180.7200000000003</v>
      </c>
      <c r="G54" s="76">
        <f t="shared" si="3"/>
        <v>2507.828</v>
      </c>
      <c r="H54" s="77">
        <v>209</v>
      </c>
      <c r="I54" s="120">
        <f>G54-H54</f>
        <v>2298.828</v>
      </c>
    </row>
    <row r="55" spans="1:9" s="23" customFormat="1" ht="15.75">
      <c r="A55" s="18" t="s">
        <v>10</v>
      </c>
      <c r="B55" s="78" t="s">
        <v>9</v>
      </c>
      <c r="C55" s="20">
        <v>2.8</v>
      </c>
      <c r="D55" s="20">
        <v>127.2</v>
      </c>
      <c r="E55" s="21">
        <f t="shared" si="2"/>
        <v>356.15999999999997</v>
      </c>
      <c r="F55" s="22"/>
      <c r="G55" s="22">
        <f t="shared" si="3"/>
        <v>0</v>
      </c>
      <c r="I55" s="120"/>
    </row>
    <row r="56" spans="1:9" s="23" customFormat="1" ht="15.75">
      <c r="A56" s="18" t="s">
        <v>10</v>
      </c>
      <c r="B56" s="19" t="s">
        <v>34</v>
      </c>
      <c r="C56" s="20">
        <v>1.4</v>
      </c>
      <c r="D56" s="20">
        <v>103.8</v>
      </c>
      <c r="E56" s="21">
        <f t="shared" si="2"/>
        <v>145.32</v>
      </c>
      <c r="F56" s="22"/>
      <c r="G56" s="22">
        <f t="shared" si="3"/>
        <v>0</v>
      </c>
      <c r="I56" s="120"/>
    </row>
    <row r="57" spans="1:9" s="23" customFormat="1" ht="15.75">
      <c r="A57" s="18" t="s">
        <v>10</v>
      </c>
      <c r="B57" s="19" t="s">
        <v>44</v>
      </c>
      <c r="C57" s="20">
        <v>1.5</v>
      </c>
      <c r="D57" s="20">
        <v>170.4</v>
      </c>
      <c r="E57" s="21">
        <f t="shared" si="2"/>
        <v>255.60000000000002</v>
      </c>
      <c r="F57" s="22">
        <f>SUM(E55:E57)</f>
        <v>757.0799999999999</v>
      </c>
      <c r="G57" s="22">
        <v>872.642</v>
      </c>
      <c r="I57" s="120">
        <f>G57-H57</f>
        <v>872.642</v>
      </c>
    </row>
    <row r="58" spans="1:9" s="84" customFormat="1" ht="15.75">
      <c r="A58" s="79" t="s">
        <v>15</v>
      </c>
      <c r="B58" s="80" t="s">
        <v>9</v>
      </c>
      <c r="C58" s="81">
        <v>0.5</v>
      </c>
      <c r="D58" s="81">
        <v>127.2</v>
      </c>
      <c r="E58" s="82">
        <f t="shared" si="2"/>
        <v>63.6</v>
      </c>
      <c r="F58" s="83"/>
      <c r="G58" s="83">
        <f t="shared" si="3"/>
        <v>0</v>
      </c>
      <c r="I58" s="120"/>
    </row>
    <row r="59" spans="1:9" s="84" customFormat="1" ht="15.75">
      <c r="A59" s="79" t="s">
        <v>15</v>
      </c>
      <c r="B59" s="80" t="s">
        <v>20</v>
      </c>
      <c r="C59" s="81">
        <v>0.5</v>
      </c>
      <c r="D59" s="81">
        <v>97.6</v>
      </c>
      <c r="E59" s="82">
        <f t="shared" si="2"/>
        <v>48.8</v>
      </c>
      <c r="F59" s="83"/>
      <c r="G59" s="83">
        <f t="shared" si="3"/>
        <v>0</v>
      </c>
      <c r="I59" s="120"/>
    </row>
    <row r="60" spans="1:9" s="84" customFormat="1" ht="15.75">
      <c r="A60" s="79" t="s">
        <v>15</v>
      </c>
      <c r="B60" s="85" t="s">
        <v>29</v>
      </c>
      <c r="C60" s="81">
        <v>1</v>
      </c>
      <c r="D60" s="81">
        <v>191.3</v>
      </c>
      <c r="E60" s="82">
        <f t="shared" si="2"/>
        <v>191.3</v>
      </c>
      <c r="F60" s="83"/>
      <c r="G60" s="83">
        <f t="shared" si="3"/>
        <v>0</v>
      </c>
      <c r="I60" s="120"/>
    </row>
    <row r="61" spans="1:9" s="84" customFormat="1" ht="15.75">
      <c r="A61" s="79" t="s">
        <v>15</v>
      </c>
      <c r="B61" s="85" t="s">
        <v>46</v>
      </c>
      <c r="C61" s="81">
        <v>0.5</v>
      </c>
      <c r="D61" s="81">
        <v>114</v>
      </c>
      <c r="E61" s="82">
        <f t="shared" si="2"/>
        <v>57</v>
      </c>
      <c r="F61" s="83"/>
      <c r="G61" s="83">
        <f t="shared" si="3"/>
        <v>0</v>
      </c>
      <c r="I61" s="120"/>
    </row>
    <row r="62" spans="1:9" s="84" customFormat="1" ht="15.75">
      <c r="A62" s="79" t="s">
        <v>15</v>
      </c>
      <c r="B62" s="85" t="s">
        <v>47</v>
      </c>
      <c r="C62" s="81">
        <v>0.5</v>
      </c>
      <c r="D62" s="81">
        <v>112.9</v>
      </c>
      <c r="E62" s="82">
        <f t="shared" si="2"/>
        <v>56.45</v>
      </c>
      <c r="F62" s="83">
        <f>SUM(E58:E62)</f>
        <v>417.15000000000003</v>
      </c>
      <c r="G62" s="83">
        <f t="shared" si="3"/>
        <v>479.7225</v>
      </c>
      <c r="I62" s="120">
        <f>G62-H62</f>
        <v>479.7225</v>
      </c>
    </row>
    <row r="63" spans="1:9" s="16" customFormat="1" ht="15.75">
      <c r="A63" s="11" t="s">
        <v>37</v>
      </c>
      <c r="B63" s="17" t="s">
        <v>36</v>
      </c>
      <c r="C63" s="13">
        <v>0.5</v>
      </c>
      <c r="D63" s="13">
        <v>83.8</v>
      </c>
      <c r="E63" s="14">
        <f t="shared" si="2"/>
        <v>41.9</v>
      </c>
      <c r="F63" s="15"/>
      <c r="G63" s="15">
        <f t="shared" si="3"/>
        <v>0</v>
      </c>
      <c r="I63" s="120"/>
    </row>
    <row r="64" spans="1:9" s="16" customFormat="1" ht="15.75">
      <c r="A64" s="11" t="s">
        <v>37</v>
      </c>
      <c r="B64" s="17" t="s">
        <v>40</v>
      </c>
      <c r="C64" s="13">
        <v>0.5</v>
      </c>
      <c r="D64" s="13">
        <v>83</v>
      </c>
      <c r="E64" s="14">
        <f t="shared" si="2"/>
        <v>41.5</v>
      </c>
      <c r="F64" s="15"/>
      <c r="G64" s="15">
        <f t="shared" si="3"/>
        <v>0</v>
      </c>
      <c r="I64" s="120"/>
    </row>
    <row r="65" spans="1:9" s="16" customFormat="1" ht="15.75">
      <c r="A65" s="11" t="s">
        <v>37</v>
      </c>
      <c r="B65" s="17" t="s">
        <v>41</v>
      </c>
      <c r="C65" s="13">
        <v>1</v>
      </c>
      <c r="D65" s="13">
        <v>83</v>
      </c>
      <c r="E65" s="14">
        <f t="shared" si="2"/>
        <v>83</v>
      </c>
      <c r="F65" s="15"/>
      <c r="G65" s="15">
        <f t="shared" si="3"/>
        <v>0</v>
      </c>
      <c r="I65" s="120"/>
    </row>
    <row r="66" spans="1:9" s="16" customFormat="1" ht="15.75">
      <c r="A66" s="11" t="s">
        <v>37</v>
      </c>
      <c r="B66" s="17" t="s">
        <v>29</v>
      </c>
      <c r="C66" s="13">
        <v>0.2</v>
      </c>
      <c r="D66" s="13">
        <v>191.3</v>
      </c>
      <c r="E66" s="14">
        <f aca="true" t="shared" si="4" ref="E66:E97">C66*D66</f>
        <v>38.260000000000005</v>
      </c>
      <c r="F66" s="15"/>
      <c r="G66" s="15">
        <f aca="true" t="shared" si="5" ref="G66:G97">(F66)*(1+15%)</f>
        <v>0</v>
      </c>
      <c r="I66" s="120"/>
    </row>
    <row r="67" spans="1:9" s="16" customFormat="1" ht="15.75">
      <c r="A67" s="11" t="s">
        <v>37</v>
      </c>
      <c r="B67" s="17" t="s">
        <v>47</v>
      </c>
      <c r="C67" s="13">
        <v>0.5</v>
      </c>
      <c r="D67" s="13">
        <v>112.9</v>
      </c>
      <c r="E67" s="14">
        <f t="shared" si="4"/>
        <v>56.45</v>
      </c>
      <c r="F67" s="15"/>
      <c r="G67" s="15">
        <f t="shared" si="5"/>
        <v>0</v>
      </c>
      <c r="I67" s="120"/>
    </row>
    <row r="68" spans="1:9" s="16" customFormat="1" ht="15.75">
      <c r="A68" s="11" t="s">
        <v>37</v>
      </c>
      <c r="B68" s="12" t="s">
        <v>21</v>
      </c>
      <c r="C68" s="13">
        <v>0.5</v>
      </c>
      <c r="D68" s="13">
        <v>145.9</v>
      </c>
      <c r="E68" s="14">
        <f t="shared" si="4"/>
        <v>72.95</v>
      </c>
      <c r="F68" s="15"/>
      <c r="G68" s="15">
        <f t="shared" si="5"/>
        <v>0</v>
      </c>
      <c r="I68" s="120"/>
    </row>
    <row r="69" spans="1:9" s="16" customFormat="1" ht="15.75">
      <c r="A69" s="11" t="s">
        <v>37</v>
      </c>
      <c r="B69" s="17" t="s">
        <v>9</v>
      </c>
      <c r="C69" s="13">
        <v>0.6</v>
      </c>
      <c r="D69" s="13">
        <v>127.2</v>
      </c>
      <c r="E69" s="14">
        <f t="shared" si="4"/>
        <v>76.32</v>
      </c>
      <c r="F69" s="15">
        <f>SUM(E63:E69)</f>
        <v>410.38</v>
      </c>
      <c r="G69" s="15">
        <f t="shared" si="5"/>
        <v>471.93699999999995</v>
      </c>
      <c r="I69" s="120">
        <f>G69-H69</f>
        <v>471.93699999999995</v>
      </c>
    </row>
    <row r="70" spans="1:9" s="91" customFormat="1" ht="15.75">
      <c r="A70" s="86" t="s">
        <v>30</v>
      </c>
      <c r="B70" s="87" t="s">
        <v>29</v>
      </c>
      <c r="C70" s="88">
        <v>1.6</v>
      </c>
      <c r="D70" s="88">
        <v>191.3</v>
      </c>
      <c r="E70" s="89">
        <f t="shared" si="4"/>
        <v>306.08000000000004</v>
      </c>
      <c r="F70" s="90"/>
      <c r="G70" s="90">
        <f t="shared" si="5"/>
        <v>0</v>
      </c>
      <c r="I70" s="120"/>
    </row>
    <row r="71" spans="1:9" s="91" customFormat="1" ht="15.75">
      <c r="A71" s="86" t="s">
        <v>30</v>
      </c>
      <c r="B71" s="87" t="s">
        <v>32</v>
      </c>
      <c r="C71" s="88">
        <v>2</v>
      </c>
      <c r="D71" s="88">
        <v>125.7</v>
      </c>
      <c r="E71" s="89">
        <f t="shared" si="4"/>
        <v>251.4</v>
      </c>
      <c r="F71" s="90"/>
      <c r="G71" s="90">
        <f t="shared" si="5"/>
        <v>0</v>
      </c>
      <c r="I71" s="120"/>
    </row>
    <row r="72" spans="1:9" s="91" customFormat="1" ht="15.75">
      <c r="A72" s="86" t="s">
        <v>30</v>
      </c>
      <c r="B72" s="87" t="s">
        <v>34</v>
      </c>
      <c r="C72" s="88">
        <v>1.4</v>
      </c>
      <c r="D72" s="88">
        <v>103.8</v>
      </c>
      <c r="E72" s="89">
        <f t="shared" si="4"/>
        <v>145.32</v>
      </c>
      <c r="F72" s="90"/>
      <c r="G72" s="90">
        <f t="shared" si="5"/>
        <v>0</v>
      </c>
      <c r="I72" s="120"/>
    </row>
    <row r="73" spans="1:9" s="91" customFormat="1" ht="15.75">
      <c r="A73" s="86" t="s">
        <v>30</v>
      </c>
      <c r="B73" s="87" t="s">
        <v>36</v>
      </c>
      <c r="C73" s="88">
        <v>0.5</v>
      </c>
      <c r="D73" s="88">
        <v>83.8</v>
      </c>
      <c r="E73" s="89">
        <f t="shared" si="4"/>
        <v>41.9</v>
      </c>
      <c r="F73" s="90"/>
      <c r="G73" s="90">
        <f t="shared" si="5"/>
        <v>0</v>
      </c>
      <c r="I73" s="120"/>
    </row>
    <row r="74" spans="1:9" s="91" customFormat="1" ht="15.75">
      <c r="A74" s="86" t="s">
        <v>30</v>
      </c>
      <c r="B74" s="87" t="s">
        <v>50</v>
      </c>
      <c r="C74" s="88">
        <v>2.1</v>
      </c>
      <c r="D74" s="88">
        <v>163.9</v>
      </c>
      <c r="E74" s="89">
        <f t="shared" si="4"/>
        <v>344.19000000000005</v>
      </c>
      <c r="F74" s="90">
        <f>SUM(E70:E74)</f>
        <v>1088.8899999999999</v>
      </c>
      <c r="G74" s="90">
        <f t="shared" si="5"/>
        <v>1252.2234999999998</v>
      </c>
      <c r="H74" s="91">
        <v>86</v>
      </c>
      <c r="I74" s="120">
        <f>G74-H74</f>
        <v>1166.2234999999998</v>
      </c>
    </row>
    <row r="75" spans="1:9" s="97" customFormat="1" ht="15.75">
      <c r="A75" s="92" t="s">
        <v>39</v>
      </c>
      <c r="B75" s="93" t="s">
        <v>36</v>
      </c>
      <c r="C75" s="94">
        <v>0.5</v>
      </c>
      <c r="D75" s="94">
        <v>83.8</v>
      </c>
      <c r="E75" s="95">
        <f t="shared" si="4"/>
        <v>41.9</v>
      </c>
      <c r="F75" s="96">
        <v>41.9</v>
      </c>
      <c r="G75" s="96">
        <f t="shared" si="5"/>
        <v>48.184999999999995</v>
      </c>
      <c r="I75" s="120">
        <f aca="true" t="shared" si="6" ref="I75:I94">G75-H75</f>
        <v>48.184999999999995</v>
      </c>
    </row>
    <row r="76" spans="1:9" s="103" customFormat="1" ht="15.75">
      <c r="A76" s="98" t="s">
        <v>54</v>
      </c>
      <c r="B76" s="99" t="s">
        <v>41</v>
      </c>
      <c r="C76" s="100">
        <v>0.5</v>
      </c>
      <c r="D76" s="100">
        <v>83</v>
      </c>
      <c r="E76" s="101">
        <f t="shared" si="4"/>
        <v>41.5</v>
      </c>
      <c r="F76" s="102"/>
      <c r="G76" s="102">
        <f t="shared" si="5"/>
        <v>0</v>
      </c>
      <c r="I76" s="120"/>
    </row>
    <row r="77" spans="1:9" s="103" customFormat="1" ht="15.75">
      <c r="A77" s="98" t="s">
        <v>54</v>
      </c>
      <c r="B77" s="99" t="s">
        <v>48</v>
      </c>
      <c r="C77" s="100">
        <v>1</v>
      </c>
      <c r="D77" s="100">
        <v>101.3</v>
      </c>
      <c r="E77" s="101">
        <f t="shared" si="4"/>
        <v>101.3</v>
      </c>
      <c r="F77" s="102">
        <v>142.8</v>
      </c>
      <c r="G77" s="102">
        <f t="shared" si="5"/>
        <v>164.22</v>
      </c>
      <c r="H77" s="103">
        <v>31</v>
      </c>
      <c r="I77" s="120">
        <f t="shared" si="6"/>
        <v>133.22</v>
      </c>
    </row>
    <row r="78" spans="1:9" s="37" customFormat="1" ht="15.75">
      <c r="A78" s="32" t="s">
        <v>38</v>
      </c>
      <c r="B78" s="38" t="s">
        <v>36</v>
      </c>
      <c r="C78" s="34">
        <v>0.5</v>
      </c>
      <c r="D78" s="34">
        <v>83.8</v>
      </c>
      <c r="E78" s="35">
        <f t="shared" si="4"/>
        <v>41.9</v>
      </c>
      <c r="F78" s="36"/>
      <c r="G78" s="36">
        <f t="shared" si="5"/>
        <v>0</v>
      </c>
      <c r="I78" s="120"/>
    </row>
    <row r="79" spans="1:9" s="37" customFormat="1" ht="15.75">
      <c r="A79" s="32" t="s">
        <v>38</v>
      </c>
      <c r="B79" s="38" t="s">
        <v>40</v>
      </c>
      <c r="C79" s="34">
        <v>0.5</v>
      </c>
      <c r="D79" s="34">
        <v>83</v>
      </c>
      <c r="E79" s="35">
        <f t="shared" si="4"/>
        <v>41.5</v>
      </c>
      <c r="F79" s="36"/>
      <c r="G79" s="36">
        <f t="shared" si="5"/>
        <v>0</v>
      </c>
      <c r="I79" s="120"/>
    </row>
    <row r="80" spans="1:9" s="37" customFormat="1" ht="15.75">
      <c r="A80" s="32" t="s">
        <v>38</v>
      </c>
      <c r="B80" s="38" t="s">
        <v>45</v>
      </c>
      <c r="C80" s="34">
        <v>1.5</v>
      </c>
      <c r="D80" s="34">
        <v>192.9</v>
      </c>
      <c r="E80" s="35">
        <f t="shared" si="4"/>
        <v>289.35</v>
      </c>
      <c r="F80" s="36">
        <v>372.75</v>
      </c>
      <c r="G80" s="36">
        <f t="shared" si="5"/>
        <v>428.66249999999997</v>
      </c>
      <c r="I80" s="120">
        <f t="shared" si="6"/>
        <v>428.66249999999997</v>
      </c>
    </row>
    <row r="81" spans="1:9" s="109" customFormat="1" ht="15.75">
      <c r="A81" s="104" t="s">
        <v>17</v>
      </c>
      <c r="B81" s="105" t="s">
        <v>25</v>
      </c>
      <c r="C81" s="106">
        <v>0.5</v>
      </c>
      <c r="D81" s="106">
        <v>126.3</v>
      </c>
      <c r="E81" s="107">
        <f t="shared" si="4"/>
        <v>63.15</v>
      </c>
      <c r="F81" s="108"/>
      <c r="G81" s="108">
        <f t="shared" si="5"/>
        <v>0</v>
      </c>
      <c r="I81" s="120"/>
    </row>
    <row r="82" spans="1:9" s="109" customFormat="1" ht="15.75">
      <c r="A82" s="104" t="s">
        <v>17</v>
      </c>
      <c r="B82" s="110" t="s">
        <v>34</v>
      </c>
      <c r="C82" s="106">
        <v>1.4</v>
      </c>
      <c r="D82" s="106">
        <v>103.8</v>
      </c>
      <c r="E82" s="107">
        <f t="shared" si="4"/>
        <v>145.32</v>
      </c>
      <c r="F82" s="108"/>
      <c r="G82" s="108">
        <f t="shared" si="5"/>
        <v>0</v>
      </c>
      <c r="I82" s="120"/>
    </row>
    <row r="83" spans="1:9" s="109" customFormat="1" ht="15.75">
      <c r="A83" s="104" t="s">
        <v>17</v>
      </c>
      <c r="B83" s="110" t="s">
        <v>42</v>
      </c>
      <c r="C83" s="106">
        <v>0.5</v>
      </c>
      <c r="D83" s="106">
        <v>171.6</v>
      </c>
      <c r="E83" s="107">
        <f t="shared" si="4"/>
        <v>85.8</v>
      </c>
      <c r="F83" s="108">
        <v>294.27</v>
      </c>
      <c r="G83" s="108">
        <f t="shared" si="5"/>
        <v>338.41049999999996</v>
      </c>
      <c r="I83" s="120">
        <f t="shared" si="6"/>
        <v>338.41049999999996</v>
      </c>
    </row>
    <row r="84" spans="1:9" s="23" customFormat="1" ht="15.75">
      <c r="A84" s="18" t="s">
        <v>14</v>
      </c>
      <c r="B84" s="78" t="s">
        <v>9</v>
      </c>
      <c r="C84" s="20">
        <v>1.5</v>
      </c>
      <c r="D84" s="20">
        <v>127.2</v>
      </c>
      <c r="E84" s="21">
        <f t="shared" si="4"/>
        <v>190.8</v>
      </c>
      <c r="F84" s="22"/>
      <c r="G84" s="22">
        <f t="shared" si="5"/>
        <v>0</v>
      </c>
      <c r="I84" s="120">
        <f t="shared" si="6"/>
        <v>0</v>
      </c>
    </row>
    <row r="85" spans="1:9" s="23" customFormat="1" ht="15.75">
      <c r="A85" s="18" t="s">
        <v>14</v>
      </c>
      <c r="B85" s="19" t="s">
        <v>48</v>
      </c>
      <c r="C85" s="20">
        <v>0.5</v>
      </c>
      <c r="D85" s="20">
        <v>101.3</v>
      </c>
      <c r="E85" s="21">
        <f t="shared" si="4"/>
        <v>50.65</v>
      </c>
      <c r="F85" s="22">
        <v>241.45</v>
      </c>
      <c r="G85" s="22">
        <f t="shared" si="5"/>
        <v>277.66749999999996</v>
      </c>
      <c r="I85" s="120">
        <f t="shared" si="6"/>
        <v>277.66749999999996</v>
      </c>
    </row>
    <row r="86" spans="1:9" s="59" customFormat="1" ht="15.75">
      <c r="A86" s="54" t="s">
        <v>22</v>
      </c>
      <c r="B86" s="55" t="s">
        <v>21</v>
      </c>
      <c r="C86" s="56">
        <v>0.5</v>
      </c>
      <c r="D86" s="56">
        <v>145.9</v>
      </c>
      <c r="E86" s="57">
        <f t="shared" si="4"/>
        <v>72.95</v>
      </c>
      <c r="F86" s="58"/>
      <c r="G86" s="58">
        <f t="shared" si="5"/>
        <v>0</v>
      </c>
      <c r="I86" s="120"/>
    </row>
    <row r="87" spans="1:9" s="59" customFormat="1" ht="15.75">
      <c r="A87" s="54" t="s">
        <v>22</v>
      </c>
      <c r="B87" s="60" t="s">
        <v>33</v>
      </c>
      <c r="C87" s="56">
        <v>0.5</v>
      </c>
      <c r="D87" s="56">
        <v>89.4</v>
      </c>
      <c r="E87" s="57">
        <f t="shared" si="4"/>
        <v>44.7</v>
      </c>
      <c r="F87" s="58"/>
      <c r="G87" s="58">
        <f t="shared" si="5"/>
        <v>0</v>
      </c>
      <c r="I87" s="120"/>
    </row>
    <row r="88" spans="1:9" s="59" customFormat="1" ht="15.75">
      <c r="A88" s="54" t="s">
        <v>22</v>
      </c>
      <c r="B88" s="60" t="s">
        <v>47</v>
      </c>
      <c r="C88" s="56">
        <v>0.5</v>
      </c>
      <c r="D88" s="56">
        <v>112.9</v>
      </c>
      <c r="E88" s="57">
        <f t="shared" si="4"/>
        <v>56.45</v>
      </c>
      <c r="F88" s="58"/>
      <c r="G88" s="58">
        <f t="shared" si="5"/>
        <v>0</v>
      </c>
      <c r="I88" s="120"/>
    </row>
    <row r="89" spans="1:9" s="59" customFormat="1" ht="15.75">
      <c r="A89" s="54" t="s">
        <v>22</v>
      </c>
      <c r="B89" s="60" t="s">
        <v>44</v>
      </c>
      <c r="C89" s="56">
        <v>1</v>
      </c>
      <c r="D89" s="56">
        <v>170.4</v>
      </c>
      <c r="E89" s="57">
        <f t="shared" si="4"/>
        <v>170.4</v>
      </c>
      <c r="F89" s="58"/>
      <c r="G89" s="58">
        <f t="shared" si="5"/>
        <v>0</v>
      </c>
      <c r="I89" s="120"/>
    </row>
    <row r="90" spans="1:9" s="59" customFormat="1" ht="15.75">
      <c r="A90" s="54" t="s">
        <v>22</v>
      </c>
      <c r="B90" s="60" t="s">
        <v>48</v>
      </c>
      <c r="C90" s="56">
        <v>1</v>
      </c>
      <c r="D90" s="56">
        <v>101.3</v>
      </c>
      <c r="E90" s="57">
        <f t="shared" si="4"/>
        <v>101.3</v>
      </c>
      <c r="F90" s="58">
        <f>SUM(E86:E90)</f>
        <v>445.8</v>
      </c>
      <c r="G90" s="58">
        <f t="shared" si="5"/>
        <v>512.67</v>
      </c>
      <c r="I90" s="120">
        <f t="shared" si="6"/>
        <v>512.67</v>
      </c>
    </row>
    <row r="91" spans="1:9" s="37" customFormat="1" ht="15.75">
      <c r="A91" s="32" t="s">
        <v>35</v>
      </c>
      <c r="B91" s="38" t="s">
        <v>34</v>
      </c>
      <c r="C91" s="34">
        <v>1.4</v>
      </c>
      <c r="D91" s="34">
        <v>103.8</v>
      </c>
      <c r="E91" s="35">
        <f t="shared" si="4"/>
        <v>145.32</v>
      </c>
      <c r="F91" s="36">
        <v>145.32</v>
      </c>
      <c r="G91" s="36">
        <f t="shared" si="5"/>
        <v>167.11799999999997</v>
      </c>
      <c r="H91" s="37">
        <v>154</v>
      </c>
      <c r="I91" s="120">
        <f t="shared" si="6"/>
        <v>13.117999999999967</v>
      </c>
    </row>
    <row r="92" spans="1:9" s="116" customFormat="1" ht="15.75">
      <c r="A92" s="111" t="s">
        <v>24</v>
      </c>
      <c r="B92" s="112" t="s">
        <v>25</v>
      </c>
      <c r="C92" s="113">
        <v>1.9</v>
      </c>
      <c r="D92" s="113">
        <v>126.3</v>
      </c>
      <c r="E92" s="114">
        <f t="shared" si="4"/>
        <v>239.96999999999997</v>
      </c>
      <c r="F92" s="115"/>
      <c r="G92" s="115">
        <f t="shared" si="5"/>
        <v>0</v>
      </c>
      <c r="I92" s="120"/>
    </row>
    <row r="93" spans="1:9" s="116" customFormat="1" ht="15.75">
      <c r="A93" s="111" t="s">
        <v>24</v>
      </c>
      <c r="B93" s="117" t="s">
        <v>34</v>
      </c>
      <c r="C93" s="113">
        <v>1.4</v>
      </c>
      <c r="D93" s="113">
        <v>103.8</v>
      </c>
      <c r="E93" s="114">
        <f t="shared" si="4"/>
        <v>145.32</v>
      </c>
      <c r="F93" s="115">
        <v>385.29</v>
      </c>
      <c r="G93" s="115">
        <f t="shared" si="5"/>
        <v>443.0835</v>
      </c>
      <c r="I93" s="120">
        <f t="shared" si="6"/>
        <v>443.0835</v>
      </c>
    </row>
    <row r="94" spans="1:9" s="44" customFormat="1" ht="15.75">
      <c r="A94" s="39" t="s">
        <v>16</v>
      </c>
      <c r="B94" s="40" t="s">
        <v>9</v>
      </c>
      <c r="C94" s="41">
        <v>0.5</v>
      </c>
      <c r="D94" s="41">
        <v>127.2</v>
      </c>
      <c r="E94" s="42">
        <f t="shared" si="4"/>
        <v>63.6</v>
      </c>
      <c r="F94" s="43">
        <v>63.6</v>
      </c>
      <c r="G94" s="43">
        <f t="shared" si="5"/>
        <v>73.14</v>
      </c>
      <c r="I94" s="120">
        <f t="shared" si="6"/>
        <v>73.14</v>
      </c>
    </row>
    <row r="98" spans="5:9" ht="15.75">
      <c r="E98" s="1">
        <f>SUM(E2:E97)</f>
        <v>12399.069999999996</v>
      </c>
      <c r="I98" s="119">
        <f>SUM(I2:I97)</f>
        <v>13607.930499999999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2013-06-03T16:13:11Z</cp:lastPrinted>
  <dcterms:created xsi:type="dcterms:W3CDTF">1996-10-08T23:32:33Z</dcterms:created>
  <dcterms:modified xsi:type="dcterms:W3CDTF">2013-06-17T08:24:25Z</dcterms:modified>
  <cp:category/>
  <cp:version/>
  <cp:contentType/>
  <cp:contentStatus/>
</cp:coreProperties>
</file>