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<sst xmlns="http://schemas.openxmlformats.org/spreadsheetml/2006/main" count="692" uniqueCount="124">
  <si>
    <t>НИК</t>
  </si>
  <si>
    <t>ЗАКАЗ</t>
  </si>
  <si>
    <t>ед</t>
  </si>
  <si>
    <t>Babochka@</t>
  </si>
  <si>
    <t>Airy_Barnaul</t>
  </si>
  <si>
    <t>Akwamarina</t>
  </si>
  <si>
    <t>миг 1</t>
  </si>
  <si>
    <t>Pooh</t>
  </si>
  <si>
    <t>ТатьЯнаС</t>
  </si>
  <si>
    <t>Адриана</t>
  </si>
  <si>
    <t>Blum37</t>
  </si>
  <si>
    <t>Ирина P.</t>
  </si>
  <si>
    <t>антонайтус</t>
  </si>
  <si>
    <t>Шоколад "Деликадор" карамельный вкус 200г/12шт </t>
  </si>
  <si>
    <t>-KISSka-</t>
  </si>
  <si>
    <t>Я кошка сама по себе</t>
  </si>
  <si>
    <t>Sun Tea</t>
  </si>
  <si>
    <t>Рейкьявик</t>
  </si>
  <si>
    <t>eastflyer</t>
  </si>
  <si>
    <t>Ashlen</t>
  </si>
  <si>
    <t>Флориана</t>
  </si>
  <si>
    <t>Лисичка Надя</t>
  </si>
  <si>
    <t>Фламинки с кокосом 0,8 кг, </t>
  </si>
  <si>
    <t>relaniuM</t>
  </si>
  <si>
    <t>Герцогиня</t>
  </si>
  <si>
    <t>Фламинки с кокосом+орех 0,8 кг</t>
  </si>
  <si>
    <t>Selesta</t>
  </si>
  <si>
    <t>Млеколе собираем2,5 кг ОПТИМА</t>
  </si>
  <si>
    <t>Татулька</t>
  </si>
  <si>
    <t>Аульчанка</t>
  </si>
  <si>
    <t>всего</t>
  </si>
  <si>
    <t>с орг%</t>
  </si>
  <si>
    <t>общая</t>
  </si>
  <si>
    <t>депозит</t>
  </si>
  <si>
    <t>сдаем</t>
  </si>
  <si>
    <t>СДАНО</t>
  </si>
  <si>
    <t>seahel</t>
  </si>
  <si>
    <t>тр-т</t>
  </si>
  <si>
    <t>долг</t>
  </si>
  <si>
    <t>БАРОН темный с миндалем 1/300 (8687) (МИЛАНО)</t>
  </si>
  <si>
    <t>Class02</t>
  </si>
  <si>
    <t>ПРИСТРОЙ</t>
  </si>
  <si>
    <t>цена со скид.</t>
  </si>
  <si>
    <t>БАРОН молочный с миндалем 1/250 (картон) (МИЛАНО)</t>
  </si>
  <si>
    <t>Миллионерша</t>
  </si>
  <si>
    <t>Babochka@1</t>
  </si>
  <si>
    <t>Шоколад молочный ДЕЛИКАДОР ЛЮКС </t>
  </si>
  <si>
    <t>Шоколад темный ДЕЛИКАДОР ЛЮКС </t>
  </si>
  <si>
    <t>nuyrochka09</t>
  </si>
  <si>
    <t>-KISSka</t>
  </si>
  <si>
    <t>Hanny_SH</t>
  </si>
  <si>
    <t> Рижские с кунжутом 3,5 кг ОЧЕНЬ ВКУСНЫЕ.БЫСТРО РАЗБИРАЮТ</t>
  </si>
  <si>
    <t>Набор шок.конфет "Фрутти де Марэ" 175 гр/12шт. (ПАСХА) </t>
  </si>
  <si>
    <t>Sunny_Cat</t>
  </si>
  <si>
    <t>malia</t>
  </si>
  <si>
    <t>Элизабетки сливочные 320 гр.*9 шт</t>
  </si>
  <si>
    <t>snopic</t>
  </si>
  <si>
    <t>Элизабетки вишневые 320 гр.*9 шт </t>
  </si>
  <si>
    <t>Дегтярёва Ю.Ю.</t>
  </si>
  <si>
    <t>таптышка</t>
  </si>
  <si>
    <t>Фруктовые тортики в шоколаде 2,5 кг</t>
  </si>
  <si>
    <t>Чернослив в шоколаде, премиум фасовка 200 гр, 10шт Гебар </t>
  </si>
  <si>
    <t> Шок. Муза с какао-ореховым вкусом телевизор (12*880гр)</t>
  </si>
  <si>
    <t>Елена ЛМ</t>
  </si>
  <si>
    <t>Марина 777</t>
  </si>
  <si>
    <t>Кубанка кокосовая 300гр.*12 шт </t>
  </si>
  <si>
    <t>gemel</t>
  </si>
  <si>
    <t>Кремовка декор 380 гр*6шт</t>
  </si>
  <si>
    <t xml:space="preserve">Белая сладкая плитка с малин. начинкой 100г/20шт </t>
  </si>
  <si>
    <t>Белая сладкая плитка с начинкой лесные ягоды 100г/20шт </t>
  </si>
  <si>
    <t>Мини-микс (мини карамель ассорти, СУПЕРСКАЯ) 1,3 кг поморжанка/милано</t>
  </si>
  <si>
    <t>Krystall</t>
  </si>
  <si>
    <t xml:space="preserve"> Шоколад "Деликадор" клубничный вкус 200г/12шт </t>
  </si>
  <si>
    <t> Молочный шоколад "Хибби" драже 100г/20шт</t>
  </si>
  <si>
    <t>Бамбино сливочная вишня 235 гр.*собираем 12 шт </t>
  </si>
  <si>
    <t>Солнечная mari</t>
  </si>
  <si>
    <t>Братанки (0,850 кг * 2 шт) </t>
  </si>
  <si>
    <t>Гармония</t>
  </si>
  <si>
    <t>Набор шок.конфет "Фрутти де Марэ" 45 гр/</t>
  </si>
  <si>
    <t>oxano4ka</t>
  </si>
  <si>
    <t>Ири_ш_ка</t>
  </si>
  <si>
    <t>Babochka@Л</t>
  </si>
  <si>
    <t>Пасья адвокат 272 гр. * собираем 9 шт </t>
  </si>
  <si>
    <t>Пасья кокос 272 гр.* собираем 9 шт </t>
  </si>
  <si>
    <t>Мята Перечная</t>
  </si>
  <si>
    <t>Кремишки 350 гр.*8 шт </t>
  </si>
  <si>
    <t>Фламинки орех 0,8кг</t>
  </si>
  <si>
    <t>Челюсти жеват. (ТВ) (60058) (ДИАНА) 1,5кг </t>
  </si>
  <si>
    <t>Жевательный мармелад малинки 1,8 кг (телевизор) </t>
  </si>
  <si>
    <t>Жеват.марм. Бегемотики - оплач.так, но приехать могут по наличию Кепи, Точки, т.е. что то цветное, подобное</t>
  </si>
  <si>
    <t>Конфеты "Птичье молочко" 450 гр*</t>
  </si>
  <si>
    <t>Гучо микс тропик 2,7кг </t>
  </si>
  <si>
    <t>Слива Трюфельная ВОБРО</t>
  </si>
  <si>
    <t> Малтикекс темный 350 гр.</t>
  </si>
  <si>
    <t> Балетки апельсин по 350г</t>
  </si>
  <si>
    <t>Карамель Браво (жевательная) 1,2 кг</t>
  </si>
  <si>
    <t>МАРЦИПАН с вишней в ликере и все в шоколаде 276г</t>
  </si>
  <si>
    <t>ХИББИ "черное и белое" молочный шоколад 100г собираем 20шт </t>
  </si>
  <si>
    <t>Набор шок.конфет "Трюфель" ассорти 150г</t>
  </si>
  <si>
    <t>Млеколадки ХИББИ йогурт/клубника</t>
  </si>
  <si>
    <t>Babochka@Л </t>
  </si>
  <si>
    <t xml:space="preserve">Млеколадки 4 вида сливочные </t>
  </si>
  <si>
    <t>Набор шок.конфет "Белла виста" в коробке 216г (положу разных)</t>
  </si>
  <si>
    <t>Ekaterina092011</t>
  </si>
  <si>
    <t>Хилдебранд Шокол. Конфеты Вишня в коньяке и в шоколаде собираем 1,95 кг</t>
  </si>
  <si>
    <t>Хилдебранд Шокол. Конфеты Вишня с марципанов и в шоколаде 1,85</t>
  </si>
  <si>
    <t>Герцогиня 1</t>
  </si>
  <si>
    <t>Хилдебранд Шокол. Конфеты Вишня с марципанов и в шоколаде 1,86</t>
  </si>
  <si>
    <t>Хилдебранд Шокол. Конфеты Вишня с марципанов и в шоколаде 1,87</t>
  </si>
  <si>
    <t>Пчелки с крем-клубнич.нач. МАТЕО  2кг</t>
  </si>
  <si>
    <t>Божья коровка с крем-орех. нач. МАТЕО  2кг</t>
  </si>
  <si>
    <t>Сладкие мечты собираем 2 кг</t>
  </si>
  <si>
    <t>МАТЕО Адвокатки с нач. собираем 2 кг </t>
  </si>
  <si>
    <t>Набор шок.конфет "Делиссимо" 1/250 </t>
  </si>
  <si>
    <t>Набор шок.конфет "Фрутти де Марэ" 175 гр/12шт</t>
  </si>
  <si>
    <r>
      <t>Венские собираем 6 кг</t>
    </r>
    <r>
      <rPr>
        <sz val="9"/>
        <rFont val="Verdana"/>
        <family val="2"/>
      </rPr>
      <t> </t>
    </r>
  </si>
  <si>
    <r>
      <t>Адвокат собираем 1,5 кг</t>
    </r>
    <r>
      <rPr>
        <sz val="9"/>
        <rFont val="Verdana"/>
        <family val="2"/>
      </rPr>
      <t>  ВОБРО</t>
    </r>
  </si>
  <si>
    <r>
      <t> Карамель Би Би сливочная 1,5 кг</t>
    </r>
    <r>
      <rPr>
        <sz val="9"/>
        <rFont val="Verdana"/>
        <family val="2"/>
      </rPr>
      <t> </t>
    </r>
  </si>
  <si>
    <t>DiJane</t>
  </si>
  <si>
    <t>innarein</t>
  </si>
  <si>
    <r>
      <t>Венские собираем 6 кг</t>
    </r>
    <r>
      <rPr>
        <sz val="9"/>
        <rFont val="Verdana"/>
        <family val="2"/>
      </rPr>
      <t>   ПО 0,7+0,5</t>
    </r>
  </si>
  <si>
    <t>Мама Мандаринки</t>
  </si>
  <si>
    <t>Иниша</t>
  </si>
  <si>
    <t>Ломаол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</si>
</sst>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u val="single"/>
      <sz val="12"/>
      <name val="Arial"/>
      <family val="0"/>
    </font>
    <font>
      <b/>
      <sz val="10"/>
      <name val="Verdana"/>
      <family val="2"/>
    </font>
    <font>
      <u val="single"/>
      <sz val="10"/>
      <color indexed="36"/>
      <name val="Arial"/>
      <family val="0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7" fillId="0" borderId="1" xfId="15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2" fillId="0" borderId="1" xfId="15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2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2" fillId="2" borderId="1" xfId="15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abochka@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2"/>
  <sheetViews>
    <sheetView workbookViewId="0" topLeftCell="A139">
      <selection activeCell="A172" sqref="A172"/>
    </sheetView>
  </sheetViews>
  <sheetFormatPr defaultColWidth="9.140625" defaultRowHeight="12.75"/>
  <sheetData>
    <row r="1" ht="12.75">
      <c r="A1">
        <v>112.6</v>
      </c>
    </row>
    <row r="2" ht="12.75">
      <c r="A2">
        <v>271.6</v>
      </c>
    </row>
    <row r="3" ht="12.75">
      <c r="A3">
        <v>86.7</v>
      </c>
    </row>
    <row r="4" ht="12.75">
      <c r="A4">
        <v>26.3</v>
      </c>
    </row>
    <row r="5" ht="12.75">
      <c r="A5">
        <v>169.75</v>
      </c>
    </row>
    <row r="6" ht="12.75">
      <c r="A6">
        <v>665.54</v>
      </c>
    </row>
    <row r="7" ht="12.75">
      <c r="A7">
        <v>115.8</v>
      </c>
    </row>
    <row r="8" ht="12.75">
      <c r="A8">
        <v>166.88</v>
      </c>
    </row>
    <row r="9" ht="12.75">
      <c r="A9">
        <v>66.61</v>
      </c>
    </row>
    <row r="10" ht="12.75">
      <c r="A10">
        <v>53.41</v>
      </c>
    </row>
    <row r="11" ht="12.75">
      <c r="A11">
        <v>149.2</v>
      </c>
    </row>
    <row r="12" ht="12.75">
      <c r="A12">
        <v>298.4</v>
      </c>
    </row>
    <row r="13" ht="12.75">
      <c r="A13">
        <v>151.2</v>
      </c>
    </row>
    <row r="14" ht="12.75">
      <c r="A14">
        <v>189</v>
      </c>
    </row>
    <row r="15" ht="12.75">
      <c r="A15">
        <v>450</v>
      </c>
    </row>
    <row r="16" ht="12.75">
      <c r="A16">
        <v>130</v>
      </c>
    </row>
    <row r="17" ht="12.75">
      <c r="A17">
        <v>57.9</v>
      </c>
    </row>
    <row r="18" ht="12.75">
      <c r="A18">
        <v>105.2</v>
      </c>
    </row>
    <row r="19" ht="12.75">
      <c r="A19">
        <v>53</v>
      </c>
    </row>
    <row r="20" ht="12.75">
      <c r="A20">
        <v>130</v>
      </c>
    </row>
    <row r="21" ht="12.75">
      <c r="A21">
        <v>151.2</v>
      </c>
    </row>
    <row r="22" ht="12.75">
      <c r="A22">
        <v>67.9</v>
      </c>
    </row>
    <row r="23" ht="12.75">
      <c r="A23">
        <v>57.9</v>
      </c>
    </row>
    <row r="24" ht="12.75">
      <c r="A24">
        <v>225.2</v>
      </c>
    </row>
    <row r="25" ht="12.75">
      <c r="A25">
        <v>266.44</v>
      </c>
    </row>
    <row r="26" ht="12.75">
      <c r="A26">
        <v>814.8</v>
      </c>
    </row>
    <row r="27" ht="12.75">
      <c r="A27">
        <v>610.5</v>
      </c>
    </row>
    <row r="28" ht="12.75">
      <c r="A28">
        <v>216</v>
      </c>
    </row>
    <row r="29" ht="12.75">
      <c r="A29">
        <v>53</v>
      </c>
    </row>
    <row r="30" ht="12.75">
      <c r="A30">
        <v>94.5</v>
      </c>
    </row>
    <row r="31" ht="12.75">
      <c r="A31">
        <v>69</v>
      </c>
    </row>
    <row r="32" ht="12.75">
      <c r="A32">
        <v>225</v>
      </c>
    </row>
    <row r="33" ht="12.75">
      <c r="A33">
        <v>265</v>
      </c>
    </row>
    <row r="34" ht="12.75">
      <c r="A34">
        <v>144.5</v>
      </c>
    </row>
    <row r="35" ht="12.75">
      <c r="A35">
        <v>394.5</v>
      </c>
    </row>
    <row r="36" ht="12.75">
      <c r="A36">
        <v>79.5</v>
      </c>
    </row>
    <row r="37" ht="12.75">
      <c r="A37">
        <v>135.8</v>
      </c>
    </row>
    <row r="38" ht="12.75">
      <c r="A38">
        <v>122.1</v>
      </c>
    </row>
    <row r="39" ht="12.75">
      <c r="A39">
        <v>54</v>
      </c>
    </row>
    <row r="40" ht="12.75">
      <c r="A40">
        <v>53</v>
      </c>
    </row>
    <row r="41" ht="12.75">
      <c r="A41">
        <v>151.2</v>
      </c>
    </row>
    <row r="42" ht="12.75">
      <c r="A42">
        <v>105.2</v>
      </c>
    </row>
    <row r="43" ht="12.75">
      <c r="A43">
        <v>74.6</v>
      </c>
    </row>
    <row r="44" ht="12.75">
      <c r="A44">
        <v>74.6</v>
      </c>
    </row>
    <row r="45" ht="12.75">
      <c r="A45">
        <v>162</v>
      </c>
    </row>
    <row r="46" ht="12.75">
      <c r="A46">
        <v>53.41</v>
      </c>
    </row>
    <row r="47" ht="12.75">
      <c r="A47">
        <v>130</v>
      </c>
    </row>
    <row r="48" ht="12.75">
      <c r="A48">
        <v>169.75</v>
      </c>
    </row>
    <row r="49" ht="12.75">
      <c r="A49">
        <v>150.5</v>
      </c>
    </row>
    <row r="50" ht="12.75">
      <c r="A50">
        <v>98.2</v>
      </c>
    </row>
    <row r="51" ht="12.75">
      <c r="A51">
        <v>410.84</v>
      </c>
    </row>
    <row r="52" ht="12.75">
      <c r="A52">
        <v>57.8</v>
      </c>
    </row>
    <row r="53" ht="12.75">
      <c r="A53">
        <v>1168.16</v>
      </c>
    </row>
    <row r="54" ht="12.75">
      <c r="A54">
        <v>294.6</v>
      </c>
    </row>
    <row r="55" ht="12.75">
      <c r="A55">
        <v>388.4</v>
      </c>
    </row>
    <row r="56" ht="12.75">
      <c r="A56">
        <v>780</v>
      </c>
    </row>
    <row r="57" ht="12.75">
      <c r="A57">
        <v>752.5</v>
      </c>
    </row>
    <row r="58" ht="12.75">
      <c r="A58">
        <v>567</v>
      </c>
    </row>
    <row r="59" ht="12.75">
      <c r="A59">
        <v>207</v>
      </c>
    </row>
    <row r="60" ht="12.75">
      <c r="A60">
        <v>205.42</v>
      </c>
    </row>
    <row r="61" ht="12.75">
      <c r="A61">
        <v>54</v>
      </c>
    </row>
    <row r="62" ht="12.75">
      <c r="A62">
        <v>54</v>
      </c>
    </row>
    <row r="63" ht="12.75">
      <c r="A63">
        <v>151.2</v>
      </c>
    </row>
    <row r="64" ht="12.75">
      <c r="A64">
        <v>166.88</v>
      </c>
    </row>
    <row r="65" ht="12.75">
      <c r="A65">
        <v>265</v>
      </c>
    </row>
    <row r="66" ht="12.75">
      <c r="A66">
        <v>151.2</v>
      </c>
    </row>
    <row r="67" ht="12.75">
      <c r="A67">
        <v>151.2</v>
      </c>
    </row>
    <row r="68" ht="12.75">
      <c r="A68">
        <v>276</v>
      </c>
    </row>
    <row r="69" ht="12.75">
      <c r="A69">
        <v>53</v>
      </c>
    </row>
    <row r="70" ht="12.75">
      <c r="A70">
        <v>151.2</v>
      </c>
    </row>
    <row r="71" ht="12.75">
      <c r="A71">
        <v>166.88</v>
      </c>
    </row>
    <row r="72" ht="12.75">
      <c r="A72">
        <v>244.2</v>
      </c>
    </row>
    <row r="73" ht="12.75">
      <c r="A73">
        <v>53.41</v>
      </c>
    </row>
    <row r="74" ht="12.75">
      <c r="A74">
        <v>237.78</v>
      </c>
    </row>
    <row r="75" ht="12.75">
      <c r="A75">
        <v>56.7</v>
      </c>
    </row>
    <row r="76" ht="12.75">
      <c r="A76">
        <v>213.29</v>
      </c>
    </row>
    <row r="77" ht="12.75">
      <c r="A77">
        <v>776.5</v>
      </c>
    </row>
    <row r="78" ht="12.75">
      <c r="A78">
        <v>151.2</v>
      </c>
    </row>
    <row r="79" ht="12.75">
      <c r="A79">
        <v>260</v>
      </c>
    </row>
    <row r="80" ht="12.75">
      <c r="A80">
        <v>237.78</v>
      </c>
    </row>
    <row r="81" ht="12.75">
      <c r="A81">
        <v>324</v>
      </c>
    </row>
    <row r="82" ht="12.75">
      <c r="A82">
        <v>162</v>
      </c>
    </row>
    <row r="83" ht="12.75">
      <c r="A83">
        <v>945</v>
      </c>
    </row>
    <row r="84" ht="12.75">
      <c r="A84">
        <v>169.75</v>
      </c>
    </row>
    <row r="85" ht="12.75">
      <c r="A85">
        <v>66.61</v>
      </c>
    </row>
    <row r="86" ht="12.75">
      <c r="A86">
        <v>135.8</v>
      </c>
    </row>
    <row r="87" ht="12.75">
      <c r="A87">
        <v>98.2</v>
      </c>
    </row>
    <row r="88" ht="12.75">
      <c r="A88">
        <v>53.41</v>
      </c>
    </row>
    <row r="89" ht="12.75">
      <c r="A89">
        <v>130</v>
      </c>
    </row>
    <row r="90" ht="12.75">
      <c r="A90">
        <v>122.1</v>
      </c>
    </row>
    <row r="91" ht="12.75">
      <c r="A91">
        <v>54</v>
      </c>
    </row>
    <row r="92" ht="12.75">
      <c r="A92">
        <v>56.7</v>
      </c>
    </row>
    <row r="93" ht="12.75">
      <c r="A93">
        <v>237.78</v>
      </c>
    </row>
    <row r="94" ht="12.75">
      <c r="A94">
        <v>86.7</v>
      </c>
    </row>
    <row r="95" ht="12.75">
      <c r="A95">
        <v>628.075</v>
      </c>
    </row>
    <row r="96" ht="12.75">
      <c r="A96">
        <v>94.5</v>
      </c>
    </row>
    <row r="97" ht="12.75">
      <c r="A97">
        <v>426.58</v>
      </c>
    </row>
    <row r="98" ht="12.75">
      <c r="A98">
        <v>169.75</v>
      </c>
    </row>
    <row r="99" ht="12.75">
      <c r="A99">
        <v>133.22</v>
      </c>
    </row>
    <row r="100" ht="12.75">
      <c r="A100">
        <v>74.6</v>
      </c>
    </row>
    <row r="101" ht="12.75">
      <c r="A101">
        <v>74.6</v>
      </c>
    </row>
    <row r="102" ht="12.75">
      <c r="A102">
        <v>106.82</v>
      </c>
    </row>
    <row r="103" ht="12.75">
      <c r="A103">
        <v>57.9</v>
      </c>
    </row>
    <row r="104" ht="12.75">
      <c r="A104">
        <v>133.22</v>
      </c>
    </row>
    <row r="105" ht="12.75">
      <c r="A105">
        <v>392.8</v>
      </c>
    </row>
    <row r="106" ht="12.75">
      <c r="A106">
        <v>108</v>
      </c>
    </row>
    <row r="107" ht="12.75">
      <c r="A107">
        <v>54</v>
      </c>
    </row>
    <row r="108" ht="12.75">
      <c r="A108">
        <v>106.82</v>
      </c>
    </row>
    <row r="109" ht="12.75">
      <c r="A109">
        <v>151.2</v>
      </c>
    </row>
    <row r="110" ht="12.75">
      <c r="A110">
        <v>150.5</v>
      </c>
    </row>
    <row r="111" ht="12.75">
      <c r="A111">
        <v>86.7</v>
      </c>
    </row>
    <row r="112" ht="12.75">
      <c r="A112">
        <v>231.6</v>
      </c>
    </row>
    <row r="113" ht="12.75">
      <c r="A113">
        <v>271.6</v>
      </c>
    </row>
    <row r="114" ht="12.75">
      <c r="A114">
        <v>122.1</v>
      </c>
    </row>
    <row r="115" ht="12.75">
      <c r="A115">
        <v>54</v>
      </c>
    </row>
    <row r="116" ht="12.75">
      <c r="A116">
        <v>54</v>
      </c>
    </row>
    <row r="117" ht="12.75">
      <c r="A117">
        <v>53</v>
      </c>
    </row>
    <row r="118" ht="12.75">
      <c r="A118">
        <v>225</v>
      </c>
    </row>
    <row r="119" ht="12.75">
      <c r="A119">
        <v>410.84</v>
      </c>
    </row>
    <row r="120" ht="12.75">
      <c r="A120">
        <v>26.3</v>
      </c>
    </row>
    <row r="121" ht="12.75">
      <c r="A121">
        <v>169.75</v>
      </c>
    </row>
    <row r="122" ht="12.75">
      <c r="A122">
        <v>79.5</v>
      </c>
    </row>
    <row r="123" ht="12.75">
      <c r="A123">
        <v>149.2</v>
      </c>
    </row>
    <row r="124" ht="12.75">
      <c r="A124">
        <v>294.6</v>
      </c>
    </row>
    <row r="125" ht="12.75">
      <c r="A125">
        <v>169.75</v>
      </c>
    </row>
    <row r="126" ht="12.75">
      <c r="A126">
        <v>57.9</v>
      </c>
    </row>
    <row r="127" ht="12.75">
      <c r="A127">
        <v>189</v>
      </c>
    </row>
    <row r="128" ht="12.75">
      <c r="A128">
        <v>166.88</v>
      </c>
    </row>
    <row r="129" ht="12.75">
      <c r="A129">
        <v>79.5</v>
      </c>
    </row>
    <row r="130" ht="12.75">
      <c r="A130">
        <v>53.41</v>
      </c>
    </row>
    <row r="131" ht="12.75">
      <c r="A131">
        <v>169.75</v>
      </c>
    </row>
    <row r="132" ht="12.75">
      <c r="A132">
        <v>216</v>
      </c>
    </row>
    <row r="133" ht="12.75">
      <c r="A133">
        <v>115.6</v>
      </c>
    </row>
    <row r="134" ht="12.75">
      <c r="A134">
        <v>492.275</v>
      </c>
    </row>
    <row r="135" ht="12.75">
      <c r="A135">
        <v>115.8</v>
      </c>
    </row>
    <row r="136" ht="12.75">
      <c r="A136">
        <v>108</v>
      </c>
    </row>
    <row r="137" ht="12.75">
      <c r="A137">
        <v>54</v>
      </c>
    </row>
    <row r="138" ht="12.75">
      <c r="A138">
        <v>53.41</v>
      </c>
    </row>
    <row r="139" ht="12.75">
      <c r="A139">
        <v>173.7</v>
      </c>
    </row>
    <row r="140" ht="12.75">
      <c r="A140">
        <v>443.25</v>
      </c>
    </row>
    <row r="141" ht="12.75">
      <c r="A141">
        <v>230</v>
      </c>
    </row>
    <row r="142" ht="12.75">
      <c r="A142">
        <v>475.56</v>
      </c>
    </row>
    <row r="143" ht="12.75">
      <c r="A143">
        <v>166.88</v>
      </c>
    </row>
    <row r="144" ht="12.75">
      <c r="A144">
        <v>244.2</v>
      </c>
    </row>
    <row r="145" ht="12.75">
      <c r="A145">
        <v>151.2</v>
      </c>
    </row>
    <row r="146" ht="12.75">
      <c r="A146">
        <v>169.75</v>
      </c>
    </row>
    <row r="147" ht="12.75">
      <c r="A147">
        <v>26.5</v>
      </c>
    </row>
    <row r="148" ht="12.75">
      <c r="A148">
        <v>56.7</v>
      </c>
    </row>
    <row r="149" ht="12.75">
      <c r="A149">
        <v>112.6</v>
      </c>
    </row>
    <row r="150" ht="12.75">
      <c r="A150">
        <v>133.22</v>
      </c>
    </row>
    <row r="151" ht="12.75">
      <c r="A151">
        <v>106.82</v>
      </c>
    </row>
    <row r="152" ht="12.75">
      <c r="A152">
        <v>150.5</v>
      </c>
    </row>
    <row r="153" ht="12.75">
      <c r="A153">
        <v>237.78</v>
      </c>
    </row>
    <row r="154" ht="12.75">
      <c r="A154">
        <v>213.29</v>
      </c>
    </row>
    <row r="155" ht="12.75">
      <c r="A155">
        <v>108</v>
      </c>
    </row>
    <row r="156" ht="12.75">
      <c r="A156">
        <v>108</v>
      </c>
    </row>
    <row r="157" ht="12.75">
      <c r="A157">
        <v>94.5</v>
      </c>
    </row>
    <row r="158" ht="12.75">
      <c r="A158">
        <v>205.42</v>
      </c>
    </row>
    <row r="159" ht="12.75">
      <c r="A159">
        <v>57.8</v>
      </c>
    </row>
    <row r="160" ht="12.75">
      <c r="A160">
        <v>184.1</v>
      </c>
    </row>
    <row r="161" ht="12.75">
      <c r="A161">
        <v>347.4</v>
      </c>
    </row>
    <row r="162" ht="12.75">
      <c r="A162">
        <v>92.307</v>
      </c>
    </row>
    <row r="163" ht="12.75">
      <c r="A163">
        <v>92.307</v>
      </c>
    </row>
    <row r="164" ht="12.75">
      <c r="A164">
        <v>215.38299999999998</v>
      </c>
    </row>
    <row r="165" ht="12.75">
      <c r="A165">
        <v>399.997</v>
      </c>
    </row>
    <row r="166" ht="12.75">
      <c r="A166">
        <v>70.5</v>
      </c>
    </row>
    <row r="167" ht="12.75">
      <c r="A167">
        <v>70.5</v>
      </c>
    </row>
    <row r="168" ht="12.75">
      <c r="A168">
        <v>141</v>
      </c>
    </row>
    <row r="169" ht="12.75">
      <c r="A169">
        <v>378</v>
      </c>
    </row>
    <row r="170" ht="12.75">
      <c r="A170">
        <v>173.7</v>
      </c>
    </row>
    <row r="172" ht="12.75">
      <c r="A172">
        <f>SUM(A1:A171)</f>
        <v>33026.494000000006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tabSelected="1" zoomScale="70" zoomScaleNormal="70" workbookViewId="0" topLeftCell="A100">
      <selection activeCell="K260" sqref="K260"/>
    </sheetView>
  </sheetViews>
  <sheetFormatPr defaultColWidth="9.140625" defaultRowHeight="12.75"/>
  <cols>
    <col min="1" max="1" width="19.8515625" style="2" customWidth="1"/>
    <col min="2" max="2" width="45.140625" style="3" customWidth="1"/>
    <col min="3" max="3" width="9.57421875" style="4" customWidth="1"/>
    <col min="4" max="4" width="15.00390625" style="4" customWidth="1"/>
    <col min="5" max="5" width="12.7109375" style="4" customWidth="1"/>
    <col min="6" max="6" width="12.421875" style="4" customWidth="1"/>
    <col min="7" max="8" width="12.7109375" style="4" customWidth="1"/>
    <col min="9" max="9" width="12.421875" style="4" customWidth="1"/>
    <col min="10" max="10" width="14.421875" style="28" customWidth="1"/>
    <col min="11" max="16384" width="26.28125" style="4" customWidth="1"/>
  </cols>
  <sheetData>
    <row r="1" spans="1:12" s="1" customFormat="1" ht="15.75">
      <c r="A1" s="1" t="s">
        <v>0</v>
      </c>
      <c r="B1" s="6" t="s">
        <v>1</v>
      </c>
      <c r="C1" s="1" t="s">
        <v>2</v>
      </c>
      <c r="D1" s="1" t="s">
        <v>42</v>
      </c>
      <c r="E1" s="1" t="s">
        <v>30</v>
      </c>
      <c r="F1" s="1" t="s">
        <v>31</v>
      </c>
      <c r="G1" s="1" t="s">
        <v>32</v>
      </c>
      <c r="H1" s="1" t="s">
        <v>33</v>
      </c>
      <c r="I1" s="1" t="s">
        <v>34</v>
      </c>
      <c r="J1" s="28" t="s">
        <v>35</v>
      </c>
      <c r="K1" s="1" t="s">
        <v>37</v>
      </c>
      <c r="L1" s="1" t="s">
        <v>38</v>
      </c>
    </row>
    <row r="2" spans="1:6" ht="15.75">
      <c r="A2" s="8" t="s">
        <v>4</v>
      </c>
      <c r="B2" s="3" t="s">
        <v>52</v>
      </c>
      <c r="C2" s="4">
        <v>1</v>
      </c>
      <c r="D2" s="4">
        <v>102.29</v>
      </c>
      <c r="E2" s="4">
        <f aca="true" t="shared" si="0" ref="E2:E67">C2*D2</f>
        <v>102.29</v>
      </c>
      <c r="F2" s="4">
        <f>(E2)*(1+15%)</f>
        <v>117.6335</v>
      </c>
    </row>
    <row r="3" spans="1:6" ht="15.75">
      <c r="A3" s="2" t="s">
        <v>4</v>
      </c>
      <c r="B3" s="7" t="s">
        <v>61</v>
      </c>
      <c r="C3" s="4">
        <v>2</v>
      </c>
      <c r="D3" s="4">
        <v>65.23</v>
      </c>
      <c r="E3" s="4">
        <f t="shared" si="0"/>
        <v>130.46</v>
      </c>
      <c r="F3" s="4">
        <f aca="true" t="shared" si="1" ref="F3:F68">(E3)*(1+15%)</f>
        <v>150.029</v>
      </c>
    </row>
    <row r="4" spans="1:9" ht="15.75">
      <c r="A4" s="2" t="s">
        <v>4</v>
      </c>
      <c r="B4" s="3" t="s">
        <v>113</v>
      </c>
      <c r="C4" s="4">
        <v>1</v>
      </c>
      <c r="D4" s="4">
        <v>151.42</v>
      </c>
      <c r="E4" s="4">
        <f t="shared" si="0"/>
        <v>151.42</v>
      </c>
      <c r="F4" s="4">
        <f t="shared" si="1"/>
        <v>174.13299999999998</v>
      </c>
      <c r="I4" s="20">
        <f>G4-H4</f>
        <v>0</v>
      </c>
    </row>
    <row r="5" spans="1:12" ht="15.75">
      <c r="A5" s="2" t="s">
        <v>4</v>
      </c>
      <c r="B5" s="3" t="s">
        <v>78</v>
      </c>
      <c r="C5" s="4">
        <v>3</v>
      </c>
      <c r="D5" s="4">
        <v>32.01</v>
      </c>
      <c r="E5" s="4">
        <f t="shared" si="0"/>
        <v>96.03</v>
      </c>
      <c r="F5" s="4">
        <f t="shared" si="1"/>
        <v>110.43449999999999</v>
      </c>
      <c r="G5" s="4">
        <f>SUM(F2:F5)</f>
        <v>552.23</v>
      </c>
      <c r="I5" s="20">
        <f>G5-H5</f>
        <v>552.23</v>
      </c>
      <c r="J5" s="28">
        <v>552</v>
      </c>
      <c r="K5" s="20">
        <f>0.0612*G5</f>
        <v>33.796476</v>
      </c>
      <c r="L5" s="20">
        <f>I5+K5-J5</f>
        <v>34.026476</v>
      </c>
    </row>
    <row r="6" spans="1:12" s="1" customFormat="1" ht="15.75">
      <c r="A6" s="13" t="s">
        <v>5</v>
      </c>
      <c r="B6" s="14" t="s">
        <v>51</v>
      </c>
      <c r="C6" s="1">
        <v>0.7</v>
      </c>
      <c r="D6" s="1">
        <v>269.66</v>
      </c>
      <c r="E6" s="1">
        <f t="shared" si="0"/>
        <v>188.762</v>
      </c>
      <c r="F6" s="1">
        <f t="shared" si="1"/>
        <v>217.07629999999997</v>
      </c>
      <c r="I6" s="20">
        <f aca="true" t="shared" si="2" ref="I6:I70">G6-H6</f>
        <v>0</v>
      </c>
      <c r="J6" s="28"/>
      <c r="K6" s="20">
        <f aca="true" t="shared" si="3" ref="K6:K70">0.0612*G6</f>
        <v>0</v>
      </c>
      <c r="L6" s="20">
        <f aca="true" t="shared" si="4" ref="L6:L69">I6+K6-J6</f>
        <v>0</v>
      </c>
    </row>
    <row r="7" spans="1:12" s="1" customFormat="1" ht="15.75">
      <c r="A7" s="13" t="s">
        <v>5</v>
      </c>
      <c r="B7" s="14" t="s">
        <v>55</v>
      </c>
      <c r="C7" s="1">
        <v>3</v>
      </c>
      <c r="D7" s="1">
        <v>75.33</v>
      </c>
      <c r="E7" s="1">
        <f t="shared" si="0"/>
        <v>225.99</v>
      </c>
      <c r="F7" s="1">
        <f t="shared" si="1"/>
        <v>259.88849999999996</v>
      </c>
      <c r="I7" s="20">
        <f t="shared" si="2"/>
        <v>0</v>
      </c>
      <c r="J7" s="28"/>
      <c r="K7" s="20">
        <f t="shared" si="3"/>
        <v>0</v>
      </c>
      <c r="L7" s="20">
        <f t="shared" si="4"/>
        <v>0</v>
      </c>
    </row>
    <row r="8" spans="1:12" s="1" customFormat="1" ht="15.75">
      <c r="A8" s="13" t="s">
        <v>5</v>
      </c>
      <c r="B8" s="15" t="s">
        <v>57</v>
      </c>
      <c r="C8" s="1">
        <v>3</v>
      </c>
      <c r="D8" s="1">
        <v>75.33</v>
      </c>
      <c r="E8" s="1">
        <f t="shared" si="0"/>
        <v>225.99</v>
      </c>
      <c r="F8" s="1">
        <f t="shared" si="1"/>
        <v>259.88849999999996</v>
      </c>
      <c r="I8" s="20">
        <f t="shared" si="2"/>
        <v>0</v>
      </c>
      <c r="J8" s="28"/>
      <c r="K8" s="20">
        <f t="shared" si="3"/>
        <v>0</v>
      </c>
      <c r="L8" s="20">
        <f t="shared" si="4"/>
        <v>0</v>
      </c>
    </row>
    <row r="9" spans="1:12" s="1" customFormat="1" ht="15.75">
      <c r="A9" s="13" t="s">
        <v>5</v>
      </c>
      <c r="B9" s="15" t="s">
        <v>60</v>
      </c>
      <c r="C9" s="1">
        <v>0.8</v>
      </c>
      <c r="D9" s="1">
        <v>190.31</v>
      </c>
      <c r="E9" s="1">
        <f t="shared" si="0"/>
        <v>152.24800000000002</v>
      </c>
      <c r="F9" s="1">
        <f t="shared" si="1"/>
        <v>175.08520000000001</v>
      </c>
      <c r="I9" s="20">
        <f t="shared" si="2"/>
        <v>0</v>
      </c>
      <c r="J9" s="28"/>
      <c r="K9" s="20">
        <f t="shared" si="3"/>
        <v>0</v>
      </c>
      <c r="L9" s="20">
        <f t="shared" si="4"/>
        <v>0</v>
      </c>
    </row>
    <row r="10" spans="1:12" s="1" customFormat="1" ht="15.75">
      <c r="A10" s="13" t="s">
        <v>5</v>
      </c>
      <c r="B10" s="14" t="s">
        <v>61</v>
      </c>
      <c r="C10" s="1">
        <v>1</v>
      </c>
      <c r="D10" s="1">
        <v>65.23</v>
      </c>
      <c r="E10" s="1">
        <f t="shared" si="0"/>
        <v>65.23</v>
      </c>
      <c r="F10" s="1">
        <f t="shared" si="1"/>
        <v>75.0145</v>
      </c>
      <c r="I10" s="20">
        <f t="shared" si="2"/>
        <v>0</v>
      </c>
      <c r="J10" s="28"/>
      <c r="K10" s="20">
        <f t="shared" si="3"/>
        <v>0</v>
      </c>
      <c r="L10" s="20">
        <f t="shared" si="4"/>
        <v>0</v>
      </c>
    </row>
    <row r="11" spans="1:12" s="1" customFormat="1" ht="15.75">
      <c r="A11" s="13" t="s">
        <v>5</v>
      </c>
      <c r="B11" s="15" t="s">
        <v>62</v>
      </c>
      <c r="C11" s="1">
        <v>2</v>
      </c>
      <c r="D11" s="1">
        <v>166.88</v>
      </c>
      <c r="E11" s="1">
        <f t="shared" si="0"/>
        <v>333.76</v>
      </c>
      <c r="F11" s="1">
        <f t="shared" si="1"/>
        <v>383.82399999999996</v>
      </c>
      <c r="I11" s="20">
        <f t="shared" si="2"/>
        <v>0</v>
      </c>
      <c r="J11" s="28"/>
      <c r="K11" s="20">
        <f t="shared" si="3"/>
        <v>0</v>
      </c>
      <c r="L11" s="20">
        <f t="shared" si="4"/>
        <v>0</v>
      </c>
    </row>
    <row r="12" spans="1:12" s="1" customFormat="1" ht="15.75">
      <c r="A12" s="13" t="s">
        <v>5</v>
      </c>
      <c r="B12" s="14" t="s">
        <v>67</v>
      </c>
      <c r="C12" s="1">
        <v>2</v>
      </c>
      <c r="D12" s="1">
        <v>102.82</v>
      </c>
      <c r="E12" s="1">
        <f t="shared" si="0"/>
        <v>205.64</v>
      </c>
      <c r="F12" s="1">
        <f t="shared" si="1"/>
        <v>236.48599999999996</v>
      </c>
      <c r="I12" s="20">
        <f t="shared" si="2"/>
        <v>0</v>
      </c>
      <c r="J12" s="28"/>
      <c r="K12" s="20">
        <f t="shared" si="3"/>
        <v>0</v>
      </c>
      <c r="L12" s="20">
        <f t="shared" si="4"/>
        <v>0</v>
      </c>
    </row>
    <row r="13" spans="1:12" s="1" customFormat="1" ht="15.75">
      <c r="A13" s="13" t="s">
        <v>5</v>
      </c>
      <c r="B13" s="14" t="s">
        <v>68</v>
      </c>
      <c r="C13" s="1">
        <v>5</v>
      </c>
      <c r="D13" s="1">
        <v>17.46</v>
      </c>
      <c r="E13" s="1">
        <f t="shared" si="0"/>
        <v>87.30000000000001</v>
      </c>
      <c r="F13" s="1">
        <f t="shared" si="1"/>
        <v>100.39500000000001</v>
      </c>
      <c r="I13" s="20">
        <f t="shared" si="2"/>
        <v>0</v>
      </c>
      <c r="J13" s="28"/>
      <c r="K13" s="20">
        <f t="shared" si="3"/>
        <v>0</v>
      </c>
      <c r="L13" s="20">
        <f t="shared" si="4"/>
        <v>0</v>
      </c>
    </row>
    <row r="14" spans="1:12" s="1" customFormat="1" ht="15.75">
      <c r="A14" s="13" t="s">
        <v>5</v>
      </c>
      <c r="B14" s="15" t="s">
        <v>70</v>
      </c>
      <c r="C14" s="1">
        <v>0.5</v>
      </c>
      <c r="D14" s="1">
        <v>166.55</v>
      </c>
      <c r="E14" s="1">
        <f t="shared" si="0"/>
        <v>83.275</v>
      </c>
      <c r="F14" s="1">
        <f t="shared" si="1"/>
        <v>95.76625</v>
      </c>
      <c r="I14" s="20">
        <f t="shared" si="2"/>
        <v>0</v>
      </c>
      <c r="J14" s="28"/>
      <c r="K14" s="20">
        <f t="shared" si="3"/>
        <v>0</v>
      </c>
      <c r="L14" s="20">
        <f t="shared" si="4"/>
        <v>0</v>
      </c>
    </row>
    <row r="15" spans="1:12" s="1" customFormat="1" ht="15.75">
      <c r="A15" s="13" t="s">
        <v>5</v>
      </c>
      <c r="B15" s="14" t="s">
        <v>73</v>
      </c>
      <c r="C15" s="1">
        <v>3</v>
      </c>
      <c r="D15" s="1">
        <v>27.06</v>
      </c>
      <c r="E15" s="1">
        <f t="shared" si="0"/>
        <v>81.17999999999999</v>
      </c>
      <c r="F15" s="1">
        <f t="shared" si="1"/>
        <v>93.35699999999999</v>
      </c>
      <c r="I15" s="20">
        <f t="shared" si="2"/>
        <v>0</v>
      </c>
      <c r="J15" s="28"/>
      <c r="K15" s="20">
        <f t="shared" si="3"/>
        <v>0</v>
      </c>
      <c r="L15" s="20">
        <f t="shared" si="4"/>
        <v>0</v>
      </c>
    </row>
    <row r="16" spans="1:12" s="1" customFormat="1" ht="15.75">
      <c r="A16" s="13" t="s">
        <v>5</v>
      </c>
      <c r="B16" s="15" t="s">
        <v>74</v>
      </c>
      <c r="C16" s="1">
        <v>2</v>
      </c>
      <c r="D16" s="1">
        <v>59.71</v>
      </c>
      <c r="E16" s="1">
        <f t="shared" si="0"/>
        <v>119.42</v>
      </c>
      <c r="F16" s="1">
        <f t="shared" si="1"/>
        <v>137.333</v>
      </c>
      <c r="I16" s="20">
        <f t="shared" si="2"/>
        <v>0</v>
      </c>
      <c r="J16" s="28"/>
      <c r="K16" s="20">
        <f t="shared" si="3"/>
        <v>0</v>
      </c>
      <c r="L16" s="20">
        <f t="shared" si="4"/>
        <v>0</v>
      </c>
    </row>
    <row r="17" spans="1:12" s="1" customFormat="1" ht="15.75">
      <c r="A17" s="13" t="s">
        <v>5</v>
      </c>
      <c r="B17" s="14" t="s">
        <v>76</v>
      </c>
      <c r="C17" s="1">
        <v>1</v>
      </c>
      <c r="D17" s="1">
        <v>192.06</v>
      </c>
      <c r="E17" s="1">
        <f t="shared" si="0"/>
        <v>192.06</v>
      </c>
      <c r="F17" s="1">
        <f t="shared" si="1"/>
        <v>220.86899999999997</v>
      </c>
      <c r="I17" s="20">
        <f t="shared" si="2"/>
        <v>0</v>
      </c>
      <c r="J17" s="28"/>
      <c r="K17" s="20">
        <f t="shared" si="3"/>
        <v>0</v>
      </c>
      <c r="L17" s="20">
        <f t="shared" si="4"/>
        <v>0</v>
      </c>
    </row>
    <row r="18" spans="1:12" s="1" customFormat="1" ht="15.75">
      <c r="A18" s="13" t="s">
        <v>5</v>
      </c>
      <c r="B18" s="14" t="s">
        <v>82</v>
      </c>
      <c r="C18" s="1">
        <v>1</v>
      </c>
      <c r="D18" s="1">
        <v>96.46</v>
      </c>
      <c r="E18" s="1">
        <f t="shared" si="0"/>
        <v>96.46</v>
      </c>
      <c r="F18" s="1">
        <f t="shared" si="1"/>
        <v>110.92899999999999</v>
      </c>
      <c r="I18" s="20">
        <f t="shared" si="2"/>
        <v>0</v>
      </c>
      <c r="J18" s="28"/>
      <c r="K18" s="20">
        <f t="shared" si="3"/>
        <v>0</v>
      </c>
      <c r="L18" s="20">
        <f t="shared" si="4"/>
        <v>0</v>
      </c>
    </row>
    <row r="19" spans="1:12" s="1" customFormat="1" ht="15.75">
      <c r="A19" s="13" t="s">
        <v>5</v>
      </c>
      <c r="B19" s="14" t="s">
        <v>83</v>
      </c>
      <c r="C19" s="1">
        <v>1</v>
      </c>
      <c r="D19" s="1">
        <v>96.46</v>
      </c>
      <c r="E19" s="1">
        <f t="shared" si="0"/>
        <v>96.46</v>
      </c>
      <c r="F19" s="1">
        <f t="shared" si="1"/>
        <v>110.92899999999999</v>
      </c>
      <c r="I19" s="20">
        <f t="shared" si="2"/>
        <v>0</v>
      </c>
      <c r="J19" s="28"/>
      <c r="K19" s="20">
        <f t="shared" si="3"/>
        <v>0</v>
      </c>
      <c r="L19" s="20">
        <f t="shared" si="4"/>
        <v>0</v>
      </c>
    </row>
    <row r="20" spans="1:12" s="1" customFormat="1" ht="15.75">
      <c r="A20" s="13" t="s">
        <v>5</v>
      </c>
      <c r="B20" s="15" t="s">
        <v>85</v>
      </c>
      <c r="C20" s="1">
        <v>2</v>
      </c>
      <c r="D20" s="1">
        <v>101.98</v>
      </c>
      <c r="E20" s="1">
        <f t="shared" si="0"/>
        <v>203.96</v>
      </c>
      <c r="F20" s="1">
        <f t="shared" si="1"/>
        <v>234.554</v>
      </c>
      <c r="I20" s="20">
        <f t="shared" si="2"/>
        <v>0</v>
      </c>
      <c r="J20" s="28"/>
      <c r="K20" s="20">
        <f t="shared" si="3"/>
        <v>0</v>
      </c>
      <c r="L20" s="20">
        <f t="shared" si="4"/>
        <v>0</v>
      </c>
    </row>
    <row r="21" spans="1:12" s="1" customFormat="1" ht="15.75">
      <c r="A21" s="13" t="s">
        <v>5</v>
      </c>
      <c r="B21" s="14" t="s">
        <v>87</v>
      </c>
      <c r="C21" s="1">
        <v>0.6</v>
      </c>
      <c r="D21" s="1">
        <v>192.06</v>
      </c>
      <c r="E21" s="1">
        <f t="shared" si="0"/>
        <v>115.23599999999999</v>
      </c>
      <c r="F21" s="1">
        <f t="shared" si="1"/>
        <v>132.52139999999997</v>
      </c>
      <c r="I21" s="20">
        <f t="shared" si="2"/>
        <v>0</v>
      </c>
      <c r="J21" s="28"/>
      <c r="K21" s="20">
        <f t="shared" si="3"/>
        <v>0</v>
      </c>
      <c r="L21" s="20">
        <f t="shared" si="4"/>
        <v>0</v>
      </c>
    </row>
    <row r="22" spans="1:12" s="1" customFormat="1" ht="15.75">
      <c r="A22" s="13" t="s">
        <v>5</v>
      </c>
      <c r="B22" s="15" t="s">
        <v>91</v>
      </c>
      <c r="C22" s="1">
        <v>1</v>
      </c>
      <c r="D22" s="1">
        <v>109.97</v>
      </c>
      <c r="E22" s="1">
        <f t="shared" si="0"/>
        <v>109.97</v>
      </c>
      <c r="F22" s="1">
        <f t="shared" si="1"/>
        <v>126.46549999999999</v>
      </c>
      <c r="I22" s="20">
        <f t="shared" si="2"/>
        <v>0</v>
      </c>
      <c r="J22" s="28"/>
      <c r="K22" s="20">
        <f t="shared" si="3"/>
        <v>0</v>
      </c>
      <c r="L22" s="20">
        <f t="shared" si="4"/>
        <v>0</v>
      </c>
    </row>
    <row r="23" spans="1:12" s="1" customFormat="1" ht="15.75">
      <c r="A23" s="13" t="s">
        <v>5</v>
      </c>
      <c r="B23" s="16" t="s">
        <v>95</v>
      </c>
      <c r="C23" s="1">
        <v>0.6</v>
      </c>
      <c r="D23" s="1">
        <v>176.54</v>
      </c>
      <c r="E23" s="1">
        <f t="shared" si="0"/>
        <v>105.92399999999999</v>
      </c>
      <c r="F23" s="1">
        <f t="shared" si="1"/>
        <v>121.81259999999997</v>
      </c>
      <c r="I23" s="20">
        <f t="shared" si="2"/>
        <v>0</v>
      </c>
      <c r="J23" s="28"/>
      <c r="K23" s="20">
        <f t="shared" si="3"/>
        <v>0</v>
      </c>
      <c r="L23" s="20">
        <f t="shared" si="4"/>
        <v>0</v>
      </c>
    </row>
    <row r="24" spans="1:12" s="1" customFormat="1" ht="15.75">
      <c r="A24" s="13" t="s">
        <v>5</v>
      </c>
      <c r="B24" s="16" t="s">
        <v>96</v>
      </c>
      <c r="C24" s="1">
        <v>1</v>
      </c>
      <c r="D24" s="1">
        <v>152.29</v>
      </c>
      <c r="E24" s="1">
        <f t="shared" si="0"/>
        <v>152.29</v>
      </c>
      <c r="F24" s="1">
        <f t="shared" si="1"/>
        <v>175.13349999999997</v>
      </c>
      <c r="I24" s="20">
        <f t="shared" si="2"/>
        <v>0</v>
      </c>
      <c r="J24" s="28"/>
      <c r="K24" s="20">
        <f t="shared" si="3"/>
        <v>0</v>
      </c>
      <c r="L24" s="20">
        <f t="shared" si="4"/>
        <v>0</v>
      </c>
    </row>
    <row r="25" spans="1:12" s="1" customFormat="1" ht="15.75">
      <c r="A25" s="13" t="s">
        <v>5</v>
      </c>
      <c r="B25" s="16" t="s">
        <v>99</v>
      </c>
      <c r="C25" s="1">
        <v>3</v>
      </c>
      <c r="D25" s="1">
        <v>26.15</v>
      </c>
      <c r="E25" s="1">
        <f t="shared" si="0"/>
        <v>78.44999999999999</v>
      </c>
      <c r="F25" s="1">
        <f t="shared" si="1"/>
        <v>90.21749999999999</v>
      </c>
      <c r="I25" s="20">
        <f t="shared" si="2"/>
        <v>0</v>
      </c>
      <c r="J25" s="28"/>
      <c r="K25" s="20">
        <f t="shared" si="3"/>
        <v>0</v>
      </c>
      <c r="L25" s="20">
        <f t="shared" si="4"/>
        <v>0</v>
      </c>
    </row>
    <row r="26" spans="1:12" s="1" customFormat="1" ht="15.75">
      <c r="A26" s="13" t="s">
        <v>5</v>
      </c>
      <c r="B26" s="15" t="s">
        <v>101</v>
      </c>
      <c r="C26" s="1">
        <v>2</v>
      </c>
      <c r="D26" s="1">
        <v>26.15</v>
      </c>
      <c r="E26" s="1">
        <f t="shared" si="0"/>
        <v>52.3</v>
      </c>
      <c r="F26" s="1">
        <f t="shared" si="1"/>
        <v>60.14499999999999</v>
      </c>
      <c r="I26" s="20">
        <f t="shared" si="2"/>
        <v>0</v>
      </c>
      <c r="J26" s="28"/>
      <c r="K26" s="20">
        <f t="shared" si="3"/>
        <v>0</v>
      </c>
      <c r="L26" s="20">
        <f t="shared" si="4"/>
        <v>0</v>
      </c>
    </row>
    <row r="27" spans="1:12" s="1" customFormat="1" ht="15.75">
      <c r="A27" s="13" t="s">
        <v>5</v>
      </c>
      <c r="B27" s="16" t="s">
        <v>102</v>
      </c>
      <c r="C27" s="1">
        <v>3</v>
      </c>
      <c r="D27" s="1">
        <v>150.35</v>
      </c>
      <c r="E27" s="1">
        <f t="shared" si="0"/>
        <v>451.04999999999995</v>
      </c>
      <c r="F27" s="1">
        <f t="shared" si="1"/>
        <v>518.7074999999999</v>
      </c>
      <c r="I27" s="20">
        <f t="shared" si="2"/>
        <v>0</v>
      </c>
      <c r="J27" s="28"/>
      <c r="K27" s="20">
        <f t="shared" si="3"/>
        <v>0</v>
      </c>
      <c r="L27" s="20">
        <f t="shared" si="4"/>
        <v>0</v>
      </c>
    </row>
    <row r="28" spans="1:12" s="1" customFormat="1" ht="15.75">
      <c r="A28" s="13" t="s">
        <v>5</v>
      </c>
      <c r="B28" s="16" t="s">
        <v>109</v>
      </c>
      <c r="C28" s="1">
        <v>0.5</v>
      </c>
      <c r="D28" s="1">
        <v>249.3</v>
      </c>
      <c r="E28" s="1">
        <f t="shared" si="0"/>
        <v>124.65</v>
      </c>
      <c r="F28" s="1">
        <f t="shared" si="1"/>
        <v>143.3475</v>
      </c>
      <c r="I28" s="20">
        <f t="shared" si="2"/>
        <v>0</v>
      </c>
      <c r="J28" s="28"/>
      <c r="K28" s="20">
        <f t="shared" si="3"/>
        <v>0</v>
      </c>
      <c r="L28" s="20">
        <f t="shared" si="4"/>
        <v>0</v>
      </c>
    </row>
    <row r="29" spans="1:12" s="1" customFormat="1" ht="15.75">
      <c r="A29" s="13" t="s">
        <v>5</v>
      </c>
      <c r="B29" s="16" t="s">
        <v>112</v>
      </c>
      <c r="C29" s="1">
        <v>0.5</v>
      </c>
      <c r="D29" s="1">
        <v>244.29</v>
      </c>
      <c r="E29" s="1">
        <f t="shared" si="0"/>
        <v>122.145</v>
      </c>
      <c r="F29" s="1">
        <f t="shared" si="1"/>
        <v>140.46675</v>
      </c>
      <c r="G29" s="1">
        <f>SUM(F6:F29)</f>
        <v>4220.2125</v>
      </c>
      <c r="I29" s="20">
        <f t="shared" si="2"/>
        <v>4220.2125</v>
      </c>
      <c r="J29" s="28">
        <v>4220</v>
      </c>
      <c r="K29" s="20">
        <f t="shared" si="3"/>
        <v>258.277005</v>
      </c>
      <c r="L29" s="20">
        <f t="shared" si="4"/>
        <v>258.48950499999955</v>
      </c>
    </row>
    <row r="30" spans="1:12" ht="15.75">
      <c r="A30" s="2" t="s">
        <v>19</v>
      </c>
      <c r="B30" s="7" t="s">
        <v>43</v>
      </c>
      <c r="C30" s="4">
        <v>1</v>
      </c>
      <c r="D30" s="4">
        <v>72.75</v>
      </c>
      <c r="E30" s="4">
        <f t="shared" si="0"/>
        <v>72.75</v>
      </c>
      <c r="F30" s="4">
        <f t="shared" si="1"/>
        <v>83.6625</v>
      </c>
      <c r="I30" s="20">
        <f t="shared" si="2"/>
        <v>0</v>
      </c>
      <c r="K30" s="20">
        <f t="shared" si="3"/>
        <v>0</v>
      </c>
      <c r="L30" s="20">
        <f t="shared" si="4"/>
        <v>0</v>
      </c>
    </row>
    <row r="31" spans="1:12" ht="15.75">
      <c r="A31" s="2" t="s">
        <v>19</v>
      </c>
      <c r="B31" s="10" t="s">
        <v>51</v>
      </c>
      <c r="C31" s="4">
        <v>0.5</v>
      </c>
      <c r="D31" s="4">
        <v>269.66</v>
      </c>
      <c r="E31" s="4">
        <f t="shared" si="0"/>
        <v>134.83</v>
      </c>
      <c r="F31" s="4">
        <f t="shared" si="1"/>
        <v>155.0545</v>
      </c>
      <c r="I31" s="20">
        <f t="shared" si="2"/>
        <v>0</v>
      </c>
      <c r="K31" s="20">
        <f t="shared" si="3"/>
        <v>0</v>
      </c>
      <c r="L31" s="20">
        <f t="shared" si="4"/>
        <v>0</v>
      </c>
    </row>
    <row r="32" spans="1:12" ht="15.75">
      <c r="A32" s="8" t="s">
        <v>19</v>
      </c>
      <c r="B32" s="3" t="s">
        <v>52</v>
      </c>
      <c r="C32" s="4">
        <v>1</v>
      </c>
      <c r="D32" s="4">
        <v>102.29</v>
      </c>
      <c r="E32" s="4">
        <f t="shared" si="0"/>
        <v>102.29</v>
      </c>
      <c r="F32" s="4">
        <f t="shared" si="1"/>
        <v>117.6335</v>
      </c>
      <c r="I32" s="20">
        <f t="shared" si="2"/>
        <v>0</v>
      </c>
      <c r="K32" s="20">
        <f t="shared" si="3"/>
        <v>0</v>
      </c>
      <c r="L32" s="20">
        <f t="shared" si="4"/>
        <v>0</v>
      </c>
    </row>
    <row r="33" spans="1:12" ht="15.75">
      <c r="A33" s="2" t="s">
        <v>19</v>
      </c>
      <c r="B33" s="7" t="s">
        <v>61</v>
      </c>
      <c r="C33" s="4">
        <v>2</v>
      </c>
      <c r="D33" s="4">
        <v>65.23</v>
      </c>
      <c r="E33" s="4">
        <f t="shared" si="0"/>
        <v>130.46</v>
      </c>
      <c r="F33" s="4">
        <f t="shared" si="1"/>
        <v>150.029</v>
      </c>
      <c r="I33" s="20">
        <f t="shared" si="2"/>
        <v>0</v>
      </c>
      <c r="K33" s="20">
        <f t="shared" si="3"/>
        <v>0</v>
      </c>
      <c r="L33" s="20">
        <f t="shared" si="4"/>
        <v>0</v>
      </c>
    </row>
    <row r="34" spans="1:12" ht="15.75">
      <c r="A34" s="2" t="s">
        <v>19</v>
      </c>
      <c r="B34" s="3" t="s">
        <v>62</v>
      </c>
      <c r="C34" s="4">
        <v>1</v>
      </c>
      <c r="D34" s="4">
        <v>166.88</v>
      </c>
      <c r="E34" s="4">
        <f t="shared" si="0"/>
        <v>166.88</v>
      </c>
      <c r="F34" s="4">
        <f t="shared" si="1"/>
        <v>191.91199999999998</v>
      </c>
      <c r="I34" s="20">
        <f t="shared" si="2"/>
        <v>0</v>
      </c>
      <c r="K34" s="20">
        <f t="shared" si="3"/>
        <v>0</v>
      </c>
      <c r="L34" s="20">
        <f t="shared" si="4"/>
        <v>0</v>
      </c>
    </row>
    <row r="35" spans="1:12" ht="15.75">
      <c r="A35" s="2" t="s">
        <v>19</v>
      </c>
      <c r="B35" s="3" t="s">
        <v>70</v>
      </c>
      <c r="C35" s="4">
        <v>0.2</v>
      </c>
      <c r="D35" s="4">
        <v>166.55</v>
      </c>
      <c r="E35" s="4">
        <f t="shared" si="0"/>
        <v>33.31</v>
      </c>
      <c r="F35" s="4">
        <f t="shared" si="1"/>
        <v>38.3065</v>
      </c>
      <c r="I35" s="20">
        <f t="shared" si="2"/>
        <v>0</v>
      </c>
      <c r="K35" s="20">
        <f t="shared" si="3"/>
        <v>0</v>
      </c>
      <c r="L35" s="20">
        <f t="shared" si="4"/>
        <v>0</v>
      </c>
    </row>
    <row r="36" spans="1:12" ht="15.75">
      <c r="A36" s="2" t="s">
        <v>19</v>
      </c>
      <c r="B36" s="9" t="s">
        <v>25</v>
      </c>
      <c r="C36" s="4">
        <v>2.4</v>
      </c>
      <c r="D36" s="4">
        <v>254.63</v>
      </c>
      <c r="E36" s="4">
        <f t="shared" si="0"/>
        <v>611.112</v>
      </c>
      <c r="F36" s="4">
        <f t="shared" si="1"/>
        <v>702.7787999999999</v>
      </c>
      <c r="I36" s="20">
        <f t="shared" si="2"/>
        <v>0</v>
      </c>
      <c r="K36" s="20">
        <f t="shared" si="3"/>
        <v>0</v>
      </c>
      <c r="L36" s="20">
        <f t="shared" si="4"/>
        <v>0</v>
      </c>
    </row>
    <row r="37" spans="1:12" ht="15.75">
      <c r="A37" s="2" t="s">
        <v>19</v>
      </c>
      <c r="B37" s="7" t="s">
        <v>87</v>
      </c>
      <c r="C37" s="4">
        <v>0.6</v>
      </c>
      <c r="D37" s="4">
        <v>192.06</v>
      </c>
      <c r="E37" s="4">
        <f t="shared" si="0"/>
        <v>115.23599999999999</v>
      </c>
      <c r="F37" s="4">
        <f t="shared" si="1"/>
        <v>132.52139999999997</v>
      </c>
      <c r="I37" s="20">
        <f t="shared" si="2"/>
        <v>0</v>
      </c>
      <c r="K37" s="20">
        <f t="shared" si="3"/>
        <v>0</v>
      </c>
      <c r="L37" s="20">
        <f t="shared" si="4"/>
        <v>0</v>
      </c>
    </row>
    <row r="38" spans="1:12" ht="15.75">
      <c r="A38" s="2" t="s">
        <v>19</v>
      </c>
      <c r="B38" s="3" t="s">
        <v>92</v>
      </c>
      <c r="C38" s="4">
        <v>0.5</v>
      </c>
      <c r="D38" s="4">
        <v>242.62</v>
      </c>
      <c r="E38" s="4">
        <f t="shared" si="0"/>
        <v>121.31</v>
      </c>
      <c r="F38" s="4">
        <f t="shared" si="1"/>
        <v>139.5065</v>
      </c>
      <c r="I38" s="20">
        <f t="shared" si="2"/>
        <v>0</v>
      </c>
      <c r="K38" s="20">
        <f t="shared" si="3"/>
        <v>0</v>
      </c>
      <c r="L38" s="20">
        <f t="shared" si="4"/>
        <v>0</v>
      </c>
    </row>
    <row r="39" spans="1:12" ht="15.75">
      <c r="A39" s="2" t="s">
        <v>19</v>
      </c>
      <c r="B39" s="3" t="s">
        <v>93</v>
      </c>
      <c r="C39" s="4">
        <v>1</v>
      </c>
      <c r="D39" s="4">
        <v>96.46</v>
      </c>
      <c r="E39" s="4">
        <f t="shared" si="0"/>
        <v>96.46</v>
      </c>
      <c r="F39" s="4">
        <f t="shared" si="1"/>
        <v>110.92899999999999</v>
      </c>
      <c r="I39" s="20">
        <f t="shared" si="2"/>
        <v>0</v>
      </c>
      <c r="K39" s="20">
        <f t="shared" si="3"/>
        <v>0</v>
      </c>
      <c r="L39" s="20">
        <f t="shared" si="4"/>
        <v>0</v>
      </c>
    </row>
    <row r="40" spans="1:12" ht="15.75">
      <c r="A40" s="2" t="s">
        <v>19</v>
      </c>
      <c r="B40" s="9" t="s">
        <v>96</v>
      </c>
      <c r="C40" s="4">
        <v>1</v>
      </c>
      <c r="D40" s="4">
        <v>152.29</v>
      </c>
      <c r="E40" s="4">
        <f t="shared" si="0"/>
        <v>152.29</v>
      </c>
      <c r="F40" s="4">
        <f t="shared" si="1"/>
        <v>175.13349999999997</v>
      </c>
      <c r="I40" s="20">
        <f t="shared" si="2"/>
        <v>0</v>
      </c>
      <c r="K40" s="20">
        <f t="shared" si="3"/>
        <v>0</v>
      </c>
      <c r="L40" s="20">
        <f t="shared" si="4"/>
        <v>0</v>
      </c>
    </row>
    <row r="41" spans="1:12" ht="15.75">
      <c r="A41" s="2" t="s">
        <v>19</v>
      </c>
      <c r="B41" s="9" t="s">
        <v>115</v>
      </c>
      <c r="C41" s="4">
        <v>0.5</v>
      </c>
      <c r="D41" s="4">
        <v>180.42</v>
      </c>
      <c r="E41" s="4">
        <f t="shared" si="0"/>
        <v>90.21</v>
      </c>
      <c r="F41" s="4">
        <f t="shared" si="1"/>
        <v>103.74149999999999</v>
      </c>
      <c r="G41" s="4">
        <f>SUM(F30:F41)</f>
        <v>2101.2087</v>
      </c>
      <c r="I41" s="20">
        <f t="shared" si="2"/>
        <v>2101.2087</v>
      </c>
      <c r="J41" s="28">
        <v>2101</v>
      </c>
      <c r="K41" s="20">
        <f t="shared" si="3"/>
        <v>128.59397244000002</v>
      </c>
      <c r="L41" s="20">
        <f t="shared" si="4"/>
        <v>128.80267244000015</v>
      </c>
    </row>
    <row r="42" spans="1:12" s="1" customFormat="1" ht="15.75">
      <c r="A42" s="13" t="s">
        <v>3</v>
      </c>
      <c r="B42" s="14" t="s">
        <v>51</v>
      </c>
      <c r="C42" s="1">
        <v>0.5</v>
      </c>
      <c r="D42" s="1">
        <v>269.66</v>
      </c>
      <c r="E42" s="1">
        <f t="shared" si="0"/>
        <v>134.83</v>
      </c>
      <c r="F42" s="1">
        <f t="shared" si="1"/>
        <v>155.0545</v>
      </c>
      <c r="I42" s="20">
        <f t="shared" si="2"/>
        <v>0</v>
      </c>
      <c r="J42" s="28"/>
      <c r="K42" s="20">
        <f t="shared" si="3"/>
        <v>0</v>
      </c>
      <c r="L42" s="20">
        <f t="shared" si="4"/>
        <v>0</v>
      </c>
    </row>
    <row r="43" spans="1:12" s="1" customFormat="1" ht="15.75">
      <c r="A43" s="13" t="s">
        <v>3</v>
      </c>
      <c r="B43" s="15" t="s">
        <v>57</v>
      </c>
      <c r="C43" s="1">
        <v>1</v>
      </c>
      <c r="D43" s="1">
        <v>75.33</v>
      </c>
      <c r="E43" s="1">
        <f t="shared" si="0"/>
        <v>75.33</v>
      </c>
      <c r="F43" s="1">
        <f t="shared" si="1"/>
        <v>86.6295</v>
      </c>
      <c r="I43" s="20">
        <f t="shared" si="2"/>
        <v>0</v>
      </c>
      <c r="J43" s="28"/>
      <c r="K43" s="20">
        <f t="shared" si="3"/>
        <v>0</v>
      </c>
      <c r="L43" s="20">
        <f t="shared" si="4"/>
        <v>0</v>
      </c>
    </row>
    <row r="44" spans="1:12" s="1" customFormat="1" ht="15.75">
      <c r="A44" s="13" t="s">
        <v>3</v>
      </c>
      <c r="B44" s="15" t="s">
        <v>60</v>
      </c>
      <c r="C44" s="1">
        <v>0.5</v>
      </c>
      <c r="D44" s="1">
        <v>190.31</v>
      </c>
      <c r="E44" s="1">
        <f t="shared" si="0"/>
        <v>95.155</v>
      </c>
      <c r="F44" s="1">
        <f t="shared" si="1"/>
        <v>109.42824999999999</v>
      </c>
      <c r="I44" s="20">
        <f t="shared" si="2"/>
        <v>0</v>
      </c>
      <c r="J44" s="28"/>
      <c r="K44" s="20">
        <f t="shared" si="3"/>
        <v>0</v>
      </c>
      <c r="L44" s="20">
        <f t="shared" si="4"/>
        <v>0</v>
      </c>
    </row>
    <row r="45" spans="1:12" s="1" customFormat="1" ht="15.75">
      <c r="A45" s="13" t="s">
        <v>3</v>
      </c>
      <c r="B45" s="14" t="s">
        <v>61</v>
      </c>
      <c r="C45" s="1">
        <v>2</v>
      </c>
      <c r="D45" s="1">
        <v>65.23</v>
      </c>
      <c r="E45" s="1">
        <f t="shared" si="0"/>
        <v>130.46</v>
      </c>
      <c r="F45" s="1">
        <f t="shared" si="1"/>
        <v>150.029</v>
      </c>
      <c r="I45" s="20">
        <f t="shared" si="2"/>
        <v>0</v>
      </c>
      <c r="J45" s="28"/>
      <c r="K45" s="20">
        <f t="shared" si="3"/>
        <v>0</v>
      </c>
      <c r="L45" s="20">
        <f t="shared" si="4"/>
        <v>0</v>
      </c>
    </row>
    <row r="46" spans="1:12" s="1" customFormat="1" ht="15.75">
      <c r="A46" s="13" t="s">
        <v>3</v>
      </c>
      <c r="B46" s="14" t="s">
        <v>73</v>
      </c>
      <c r="C46" s="1">
        <v>2</v>
      </c>
      <c r="D46" s="1">
        <v>27.06</v>
      </c>
      <c r="E46" s="1">
        <f t="shared" si="0"/>
        <v>54.12</v>
      </c>
      <c r="F46" s="1">
        <f t="shared" si="1"/>
        <v>62.23799999999999</v>
      </c>
      <c r="I46" s="20">
        <f t="shared" si="2"/>
        <v>0</v>
      </c>
      <c r="J46" s="28"/>
      <c r="K46" s="20">
        <f t="shared" si="3"/>
        <v>0</v>
      </c>
      <c r="L46" s="20">
        <f t="shared" si="4"/>
        <v>0</v>
      </c>
    </row>
    <row r="47" spans="1:12" s="1" customFormat="1" ht="15.75">
      <c r="A47" s="13" t="s">
        <v>3</v>
      </c>
      <c r="B47" s="15" t="s">
        <v>74</v>
      </c>
      <c r="C47" s="1">
        <v>1</v>
      </c>
      <c r="D47" s="1">
        <v>59.71</v>
      </c>
      <c r="E47" s="1">
        <f t="shared" si="0"/>
        <v>59.71</v>
      </c>
      <c r="F47" s="1">
        <f t="shared" si="1"/>
        <v>68.6665</v>
      </c>
      <c r="I47" s="20">
        <f t="shared" si="2"/>
        <v>0</v>
      </c>
      <c r="J47" s="28"/>
      <c r="K47" s="20">
        <f t="shared" si="3"/>
        <v>0</v>
      </c>
      <c r="L47" s="20">
        <f t="shared" si="4"/>
        <v>0</v>
      </c>
    </row>
    <row r="48" spans="1:12" s="1" customFormat="1" ht="15.75">
      <c r="A48" s="13" t="s">
        <v>3</v>
      </c>
      <c r="B48" s="16" t="s">
        <v>22</v>
      </c>
      <c r="C48" s="1">
        <v>0.5</v>
      </c>
      <c r="D48" s="1">
        <v>254.63</v>
      </c>
      <c r="E48" s="1">
        <f t="shared" si="0"/>
        <v>127.315</v>
      </c>
      <c r="F48" s="1">
        <f t="shared" si="1"/>
        <v>146.41225</v>
      </c>
      <c r="I48" s="20">
        <f t="shared" si="2"/>
        <v>0</v>
      </c>
      <c r="J48" s="28"/>
      <c r="K48" s="20">
        <f t="shared" si="3"/>
        <v>0</v>
      </c>
      <c r="L48" s="20">
        <f t="shared" si="4"/>
        <v>0</v>
      </c>
    </row>
    <row r="49" spans="1:12" s="1" customFormat="1" ht="15.75">
      <c r="A49" s="13" t="s">
        <v>3</v>
      </c>
      <c r="B49" s="16" t="s">
        <v>25</v>
      </c>
      <c r="C49" s="1">
        <v>0.3</v>
      </c>
      <c r="D49" s="1">
        <v>254.63</v>
      </c>
      <c r="E49" s="1">
        <f t="shared" si="0"/>
        <v>76.389</v>
      </c>
      <c r="F49" s="1">
        <f t="shared" si="1"/>
        <v>87.84734999999999</v>
      </c>
      <c r="I49" s="20">
        <f t="shared" si="2"/>
        <v>0</v>
      </c>
      <c r="J49" s="28"/>
      <c r="K49" s="20">
        <f t="shared" si="3"/>
        <v>0</v>
      </c>
      <c r="L49" s="20">
        <f t="shared" si="4"/>
        <v>0</v>
      </c>
    </row>
    <row r="50" spans="1:12" s="1" customFormat="1" ht="15.75">
      <c r="A50" s="13" t="s">
        <v>3</v>
      </c>
      <c r="B50" s="14" t="s">
        <v>88</v>
      </c>
      <c r="C50" s="1">
        <v>0.7</v>
      </c>
      <c r="D50" s="1">
        <v>160.05</v>
      </c>
      <c r="E50" s="1">
        <f t="shared" si="0"/>
        <v>112.035</v>
      </c>
      <c r="F50" s="1">
        <f t="shared" si="1"/>
        <v>128.84025</v>
      </c>
      <c r="I50" s="20">
        <f t="shared" si="2"/>
        <v>0</v>
      </c>
      <c r="J50" s="28"/>
      <c r="K50" s="20">
        <f t="shared" si="3"/>
        <v>0</v>
      </c>
      <c r="L50" s="20">
        <f t="shared" si="4"/>
        <v>0</v>
      </c>
    </row>
    <row r="51" spans="1:12" s="1" customFormat="1" ht="15.75">
      <c r="A51" s="13" t="s">
        <v>3</v>
      </c>
      <c r="B51" s="17" t="s">
        <v>89</v>
      </c>
      <c r="C51" s="1">
        <v>0.5</v>
      </c>
      <c r="D51" s="1">
        <v>153.26</v>
      </c>
      <c r="E51" s="1">
        <f t="shared" si="0"/>
        <v>76.63</v>
      </c>
      <c r="F51" s="1">
        <f t="shared" si="1"/>
        <v>88.12449999999998</v>
      </c>
      <c r="I51" s="20">
        <f t="shared" si="2"/>
        <v>0</v>
      </c>
      <c r="J51" s="28"/>
      <c r="K51" s="20">
        <f t="shared" si="3"/>
        <v>0</v>
      </c>
      <c r="L51" s="20">
        <f t="shared" si="4"/>
        <v>0</v>
      </c>
    </row>
    <row r="52" spans="1:12" s="1" customFormat="1" ht="15.75">
      <c r="A52" s="13" t="s">
        <v>3</v>
      </c>
      <c r="B52" s="15" t="s">
        <v>27</v>
      </c>
      <c r="C52" s="1">
        <v>0.3</v>
      </c>
      <c r="D52" s="1">
        <v>180.42</v>
      </c>
      <c r="E52" s="1">
        <f t="shared" si="0"/>
        <v>54.126</v>
      </c>
      <c r="F52" s="1">
        <f t="shared" si="1"/>
        <v>62.244899999999994</v>
      </c>
      <c r="I52" s="20">
        <f t="shared" si="2"/>
        <v>0</v>
      </c>
      <c r="J52" s="28"/>
      <c r="K52" s="20">
        <f t="shared" si="3"/>
        <v>0</v>
      </c>
      <c r="L52" s="20">
        <f t="shared" si="4"/>
        <v>0</v>
      </c>
    </row>
    <row r="53" spans="1:12" s="1" customFormat="1" ht="15.75">
      <c r="A53" s="13" t="s">
        <v>3</v>
      </c>
      <c r="B53" s="15" t="s">
        <v>94</v>
      </c>
      <c r="C53" s="1">
        <v>2</v>
      </c>
      <c r="D53" s="1">
        <v>96.46</v>
      </c>
      <c r="E53" s="1">
        <f t="shared" si="0"/>
        <v>192.92</v>
      </c>
      <c r="F53" s="1">
        <f t="shared" si="1"/>
        <v>221.85799999999998</v>
      </c>
      <c r="I53" s="20">
        <f t="shared" si="2"/>
        <v>0</v>
      </c>
      <c r="J53" s="28"/>
      <c r="K53" s="20">
        <f t="shared" si="3"/>
        <v>0</v>
      </c>
      <c r="L53" s="20">
        <f t="shared" si="4"/>
        <v>0</v>
      </c>
    </row>
    <row r="54" spans="1:12" s="1" customFormat="1" ht="15.75">
      <c r="A54" s="13" t="s">
        <v>3</v>
      </c>
      <c r="B54" s="16" t="s">
        <v>96</v>
      </c>
      <c r="C54" s="1">
        <v>1</v>
      </c>
      <c r="D54" s="1">
        <v>152.29</v>
      </c>
      <c r="E54" s="1">
        <f t="shared" si="0"/>
        <v>152.29</v>
      </c>
      <c r="F54" s="1">
        <f t="shared" si="1"/>
        <v>175.13349999999997</v>
      </c>
      <c r="I54" s="20">
        <f t="shared" si="2"/>
        <v>0</v>
      </c>
      <c r="J54" s="28"/>
      <c r="K54" s="20">
        <f t="shared" si="3"/>
        <v>0</v>
      </c>
      <c r="L54" s="20">
        <f t="shared" si="4"/>
        <v>0</v>
      </c>
    </row>
    <row r="55" spans="1:12" s="1" customFormat="1" ht="15.75">
      <c r="A55" s="13" t="s">
        <v>3</v>
      </c>
      <c r="B55" s="15" t="s">
        <v>97</v>
      </c>
      <c r="C55" s="1">
        <v>10</v>
      </c>
      <c r="D55" s="1">
        <v>27.06</v>
      </c>
      <c r="E55" s="1">
        <f t="shared" si="0"/>
        <v>270.59999999999997</v>
      </c>
      <c r="F55" s="1">
        <f t="shared" si="1"/>
        <v>311.18999999999994</v>
      </c>
      <c r="I55" s="20">
        <f t="shared" si="2"/>
        <v>0</v>
      </c>
      <c r="J55" s="28"/>
      <c r="K55" s="20">
        <f t="shared" si="3"/>
        <v>0</v>
      </c>
      <c r="L55" s="20">
        <f t="shared" si="4"/>
        <v>0</v>
      </c>
    </row>
    <row r="56" spans="1:12" s="1" customFormat="1" ht="15.75">
      <c r="A56" s="13" t="s">
        <v>3</v>
      </c>
      <c r="B56" s="16" t="s">
        <v>99</v>
      </c>
      <c r="C56" s="1">
        <v>6</v>
      </c>
      <c r="D56" s="1">
        <v>26.15</v>
      </c>
      <c r="E56" s="1">
        <f t="shared" si="0"/>
        <v>156.89999999999998</v>
      </c>
      <c r="F56" s="1">
        <f t="shared" si="1"/>
        <v>180.43499999999997</v>
      </c>
      <c r="I56" s="20">
        <f t="shared" si="2"/>
        <v>0</v>
      </c>
      <c r="J56" s="28"/>
      <c r="K56" s="20">
        <f t="shared" si="3"/>
        <v>0</v>
      </c>
      <c r="L56" s="20">
        <f t="shared" si="4"/>
        <v>0</v>
      </c>
    </row>
    <row r="57" spans="1:12" s="1" customFormat="1" ht="15.75">
      <c r="A57" s="13" t="s">
        <v>3</v>
      </c>
      <c r="B57" s="14" t="s">
        <v>83</v>
      </c>
      <c r="C57" s="1">
        <v>1</v>
      </c>
      <c r="D57" s="1">
        <v>96.46</v>
      </c>
      <c r="E57" s="1">
        <f t="shared" si="0"/>
        <v>96.46</v>
      </c>
      <c r="F57" s="1">
        <f t="shared" si="1"/>
        <v>110.92899999999999</v>
      </c>
      <c r="I57" s="22">
        <f t="shared" si="2"/>
        <v>0</v>
      </c>
      <c r="K57" s="22">
        <f t="shared" si="3"/>
        <v>0</v>
      </c>
      <c r="L57" s="20">
        <f t="shared" si="4"/>
        <v>0</v>
      </c>
    </row>
    <row r="58" spans="1:12" s="1" customFormat="1" ht="15.75">
      <c r="A58" s="13" t="s">
        <v>3</v>
      </c>
      <c r="B58" s="15" t="s">
        <v>101</v>
      </c>
      <c r="C58" s="1">
        <v>6</v>
      </c>
      <c r="D58" s="1">
        <v>26.15</v>
      </c>
      <c r="E58" s="1">
        <f t="shared" si="0"/>
        <v>156.89999999999998</v>
      </c>
      <c r="F58" s="1">
        <f t="shared" si="1"/>
        <v>180.43499999999997</v>
      </c>
      <c r="G58" s="1">
        <f>SUM(F42:F58)</f>
        <v>2325.4954999999995</v>
      </c>
      <c r="I58" s="20">
        <f t="shared" si="2"/>
        <v>2325.4954999999995</v>
      </c>
      <c r="J58" s="28">
        <v>2126</v>
      </c>
      <c r="K58" s="20">
        <f t="shared" si="3"/>
        <v>142.32032459999996</v>
      </c>
      <c r="L58" s="20">
        <f t="shared" si="4"/>
        <v>341.81582459999936</v>
      </c>
    </row>
    <row r="59" spans="1:12" ht="15.75">
      <c r="A59" s="5" t="s">
        <v>45</v>
      </c>
      <c r="B59" s="9" t="s">
        <v>96</v>
      </c>
      <c r="C59" s="4">
        <v>1</v>
      </c>
      <c r="D59" s="4">
        <v>152.29</v>
      </c>
      <c r="E59" s="4">
        <f t="shared" si="0"/>
        <v>152.29</v>
      </c>
      <c r="F59" s="4">
        <f t="shared" si="1"/>
        <v>175.13349999999997</v>
      </c>
      <c r="I59" s="20">
        <f t="shared" si="2"/>
        <v>0</v>
      </c>
      <c r="K59" s="20">
        <f t="shared" si="3"/>
        <v>0</v>
      </c>
      <c r="L59" s="20">
        <f t="shared" si="4"/>
        <v>0</v>
      </c>
    </row>
    <row r="60" spans="1:12" ht="15.75">
      <c r="A60" s="2" t="s">
        <v>45</v>
      </c>
      <c r="B60" s="7" t="s">
        <v>43</v>
      </c>
      <c r="C60" s="4">
        <v>1</v>
      </c>
      <c r="D60" s="4">
        <v>72.75</v>
      </c>
      <c r="E60" s="4">
        <f t="shared" si="0"/>
        <v>72.75</v>
      </c>
      <c r="F60" s="4">
        <f t="shared" si="1"/>
        <v>83.6625</v>
      </c>
      <c r="I60" s="20">
        <f t="shared" si="2"/>
        <v>0</v>
      </c>
      <c r="K60" s="20">
        <f t="shared" si="3"/>
        <v>0</v>
      </c>
      <c r="L60" s="20">
        <f t="shared" si="4"/>
        <v>0</v>
      </c>
    </row>
    <row r="61" spans="1:12" ht="15.75">
      <c r="A61" s="2" t="s">
        <v>45</v>
      </c>
      <c r="B61" s="3" t="s">
        <v>65</v>
      </c>
      <c r="C61" s="4">
        <v>1</v>
      </c>
      <c r="D61" s="4">
        <v>75.3</v>
      </c>
      <c r="E61" s="4">
        <f t="shared" si="0"/>
        <v>75.3</v>
      </c>
      <c r="F61" s="4">
        <f t="shared" si="1"/>
        <v>86.59499999999998</v>
      </c>
      <c r="I61" s="20">
        <f t="shared" si="2"/>
        <v>0</v>
      </c>
      <c r="K61" s="20">
        <f t="shared" si="3"/>
        <v>0</v>
      </c>
      <c r="L61" s="20">
        <f t="shared" si="4"/>
        <v>0</v>
      </c>
    </row>
    <row r="62" spans="1:12" ht="15.75">
      <c r="A62" s="12" t="s">
        <v>45</v>
      </c>
      <c r="B62" s="7" t="s">
        <v>73</v>
      </c>
      <c r="C62" s="4">
        <v>3</v>
      </c>
      <c r="D62" s="4">
        <v>27.06</v>
      </c>
      <c r="E62" s="4">
        <f t="shared" si="0"/>
        <v>81.17999999999999</v>
      </c>
      <c r="F62" s="4">
        <f t="shared" si="1"/>
        <v>93.35699999999999</v>
      </c>
      <c r="I62" s="20">
        <f t="shared" si="2"/>
        <v>0</v>
      </c>
      <c r="K62" s="20">
        <f t="shared" si="3"/>
        <v>0</v>
      </c>
      <c r="L62" s="20">
        <f t="shared" si="4"/>
        <v>0</v>
      </c>
    </row>
    <row r="63" spans="1:12" ht="15.75">
      <c r="A63" s="2" t="s">
        <v>45</v>
      </c>
      <c r="B63" s="3" t="s">
        <v>74</v>
      </c>
      <c r="C63" s="4">
        <v>1</v>
      </c>
      <c r="D63" s="4">
        <v>59.71</v>
      </c>
      <c r="E63" s="4">
        <f t="shared" si="0"/>
        <v>59.71</v>
      </c>
      <c r="F63" s="4">
        <f t="shared" si="1"/>
        <v>68.6665</v>
      </c>
      <c r="I63" s="20">
        <f t="shared" si="2"/>
        <v>0</v>
      </c>
      <c r="K63" s="20">
        <f t="shared" si="3"/>
        <v>0</v>
      </c>
      <c r="L63" s="20">
        <f t="shared" si="4"/>
        <v>0</v>
      </c>
    </row>
    <row r="64" spans="1:12" ht="15.75">
      <c r="A64" s="12" t="s">
        <v>45</v>
      </c>
      <c r="B64" s="9" t="s">
        <v>22</v>
      </c>
      <c r="C64" s="4">
        <v>0.5</v>
      </c>
      <c r="D64" s="4">
        <v>254.63</v>
      </c>
      <c r="E64" s="4">
        <f t="shared" si="0"/>
        <v>127.315</v>
      </c>
      <c r="F64" s="4">
        <f t="shared" si="1"/>
        <v>146.41225</v>
      </c>
      <c r="I64" s="20">
        <f t="shared" si="2"/>
        <v>0</v>
      </c>
      <c r="K64" s="20">
        <f t="shared" si="3"/>
        <v>0</v>
      </c>
      <c r="L64" s="20">
        <f t="shared" si="4"/>
        <v>0</v>
      </c>
    </row>
    <row r="65" spans="1:12" ht="15.75">
      <c r="A65" s="2" t="s">
        <v>45</v>
      </c>
      <c r="B65" s="7" t="s">
        <v>88</v>
      </c>
      <c r="C65" s="4">
        <v>0.7</v>
      </c>
      <c r="D65" s="4">
        <v>160.05</v>
      </c>
      <c r="E65" s="4">
        <f t="shared" si="0"/>
        <v>112.035</v>
      </c>
      <c r="F65" s="4">
        <f t="shared" si="1"/>
        <v>128.84025</v>
      </c>
      <c r="I65" s="20">
        <f t="shared" si="2"/>
        <v>0</v>
      </c>
      <c r="K65" s="20">
        <f t="shared" si="3"/>
        <v>0</v>
      </c>
      <c r="L65" s="20">
        <f t="shared" si="4"/>
        <v>0</v>
      </c>
    </row>
    <row r="66" spans="1:12" ht="15.75">
      <c r="A66" s="2" t="s">
        <v>45</v>
      </c>
      <c r="B66" s="3" t="s">
        <v>93</v>
      </c>
      <c r="C66" s="4">
        <v>1</v>
      </c>
      <c r="D66" s="4">
        <v>96.46</v>
      </c>
      <c r="E66" s="4">
        <f t="shared" si="0"/>
        <v>96.46</v>
      </c>
      <c r="F66" s="4">
        <f t="shared" si="1"/>
        <v>110.92899999999999</v>
      </c>
      <c r="I66" s="20">
        <f t="shared" si="2"/>
        <v>0</v>
      </c>
      <c r="K66" s="20">
        <f t="shared" si="3"/>
        <v>0</v>
      </c>
      <c r="L66" s="20">
        <f t="shared" si="4"/>
        <v>0</v>
      </c>
    </row>
    <row r="67" spans="1:12" ht="15.75">
      <c r="A67" s="2" t="s">
        <v>45</v>
      </c>
      <c r="B67" s="9" t="s">
        <v>99</v>
      </c>
      <c r="C67" s="4">
        <v>1</v>
      </c>
      <c r="D67" s="4">
        <v>26.15</v>
      </c>
      <c r="E67" s="4">
        <f t="shared" si="0"/>
        <v>26.15</v>
      </c>
      <c r="F67" s="4">
        <f t="shared" si="1"/>
        <v>30.072499999999994</v>
      </c>
      <c r="I67" s="20">
        <f t="shared" si="2"/>
        <v>0</v>
      </c>
      <c r="K67" s="20">
        <f t="shared" si="3"/>
        <v>0</v>
      </c>
      <c r="L67" s="20">
        <f t="shared" si="4"/>
        <v>0</v>
      </c>
    </row>
    <row r="68" spans="1:12" ht="15.75">
      <c r="A68" s="2" t="s">
        <v>45</v>
      </c>
      <c r="B68" s="3" t="s">
        <v>101</v>
      </c>
      <c r="C68" s="4">
        <v>1</v>
      </c>
      <c r="D68" s="4">
        <v>26.15</v>
      </c>
      <c r="E68" s="4">
        <f aca="true" t="shared" si="5" ref="E68:E137">C68*D68</f>
        <v>26.15</v>
      </c>
      <c r="F68" s="4">
        <f t="shared" si="1"/>
        <v>30.072499999999994</v>
      </c>
      <c r="G68" s="4">
        <f>SUM(F59:F68)</f>
        <v>953.7409999999998</v>
      </c>
      <c r="I68" s="20">
        <f t="shared" si="2"/>
        <v>953.7409999999998</v>
      </c>
      <c r="J68" s="28">
        <v>954</v>
      </c>
      <c r="K68" s="20">
        <f t="shared" si="3"/>
        <v>58.36894919999998</v>
      </c>
      <c r="L68" s="20">
        <f t="shared" si="4"/>
        <v>58.10994919999973</v>
      </c>
    </row>
    <row r="69" spans="1:12" s="1" customFormat="1" ht="15.75">
      <c r="A69" s="13" t="s">
        <v>81</v>
      </c>
      <c r="B69" s="15" t="s">
        <v>78</v>
      </c>
      <c r="C69" s="1">
        <v>4</v>
      </c>
      <c r="D69" s="1">
        <v>32.01</v>
      </c>
      <c r="E69" s="1">
        <f t="shared" si="5"/>
        <v>128.04</v>
      </c>
      <c r="F69" s="1">
        <f aca="true" t="shared" si="6" ref="F69:F138">(E69)*(1+15%)</f>
        <v>147.24599999999998</v>
      </c>
      <c r="I69" s="20">
        <f t="shared" si="2"/>
        <v>0</v>
      </c>
      <c r="J69" s="28"/>
      <c r="K69" s="20">
        <f t="shared" si="3"/>
        <v>0</v>
      </c>
      <c r="L69" s="20">
        <f t="shared" si="4"/>
        <v>0</v>
      </c>
    </row>
    <row r="70" spans="1:12" s="1" customFormat="1" ht="15.75">
      <c r="A70" s="13" t="s">
        <v>100</v>
      </c>
      <c r="B70" s="16" t="s">
        <v>99</v>
      </c>
      <c r="C70" s="1">
        <v>4</v>
      </c>
      <c r="D70" s="1">
        <v>26.15</v>
      </c>
      <c r="E70" s="1">
        <f t="shared" si="5"/>
        <v>104.6</v>
      </c>
      <c r="F70" s="1">
        <f t="shared" si="6"/>
        <v>120.28999999999998</v>
      </c>
      <c r="G70" s="1">
        <f>SUM(F69:F70)</f>
        <v>267.53599999999994</v>
      </c>
      <c r="I70" s="20">
        <f t="shared" si="2"/>
        <v>267.53599999999994</v>
      </c>
      <c r="J70" s="28">
        <v>268</v>
      </c>
      <c r="K70" s="20">
        <f t="shared" si="3"/>
        <v>16.373203199999995</v>
      </c>
      <c r="L70" s="20">
        <f aca="true" t="shared" si="7" ref="L70:L133">I70+K70-J70</f>
        <v>15.909203199999922</v>
      </c>
    </row>
    <row r="71" spans="1:12" ht="15.75">
      <c r="A71" s="2" t="s">
        <v>10</v>
      </c>
      <c r="B71" s="10" t="s">
        <v>51</v>
      </c>
      <c r="C71" s="4">
        <v>0.5</v>
      </c>
      <c r="D71" s="4">
        <v>269.66</v>
      </c>
      <c r="E71" s="4">
        <f t="shared" si="5"/>
        <v>134.83</v>
      </c>
      <c r="F71" s="4">
        <f t="shared" si="6"/>
        <v>155.0545</v>
      </c>
      <c r="I71" s="20">
        <f aca="true" t="shared" si="8" ref="I71:I140">G71-H71</f>
        <v>0</v>
      </c>
      <c r="K71" s="20">
        <f aca="true" t="shared" si="9" ref="K71:K134">0.0612*G71</f>
        <v>0</v>
      </c>
      <c r="L71" s="20">
        <f t="shared" si="7"/>
        <v>0</v>
      </c>
    </row>
    <row r="72" spans="1:12" ht="15.75">
      <c r="A72" s="2" t="s">
        <v>10</v>
      </c>
      <c r="B72" s="3" t="s">
        <v>92</v>
      </c>
      <c r="C72" s="4">
        <v>0.5</v>
      </c>
      <c r="D72" s="4">
        <v>242.62</v>
      </c>
      <c r="E72" s="4">
        <f t="shared" si="5"/>
        <v>121.31</v>
      </c>
      <c r="F72" s="4">
        <f t="shared" si="6"/>
        <v>139.5065</v>
      </c>
      <c r="I72" s="20">
        <f t="shared" si="8"/>
        <v>0</v>
      </c>
      <c r="K72" s="20">
        <f t="shared" si="9"/>
        <v>0</v>
      </c>
      <c r="L72" s="20">
        <f t="shared" si="7"/>
        <v>0</v>
      </c>
    </row>
    <row r="73" spans="1:12" ht="15.75">
      <c r="A73" s="2" t="s">
        <v>10</v>
      </c>
      <c r="B73" s="9" t="s">
        <v>112</v>
      </c>
      <c r="C73" s="4">
        <v>0.3</v>
      </c>
      <c r="D73" s="4">
        <v>244.29</v>
      </c>
      <c r="E73" s="4">
        <f t="shared" si="5"/>
        <v>73.28699999999999</v>
      </c>
      <c r="F73" s="4">
        <f t="shared" si="6"/>
        <v>84.28004999999999</v>
      </c>
      <c r="G73" s="4">
        <f>SUM(F71:F73)</f>
        <v>378.84105</v>
      </c>
      <c r="I73" s="20">
        <f t="shared" si="8"/>
        <v>378.84105</v>
      </c>
      <c r="J73" s="28">
        <v>379</v>
      </c>
      <c r="K73" s="20">
        <f t="shared" si="9"/>
        <v>23.18507226</v>
      </c>
      <c r="L73" s="20">
        <f t="shared" si="7"/>
        <v>23.026122259999966</v>
      </c>
    </row>
    <row r="74" spans="1:12" s="1" customFormat="1" ht="15.75">
      <c r="A74" s="13" t="s">
        <v>40</v>
      </c>
      <c r="B74" s="15" t="s">
        <v>39</v>
      </c>
      <c r="C74" s="1">
        <v>3</v>
      </c>
      <c r="D74" s="1">
        <v>78.4</v>
      </c>
      <c r="E74" s="1">
        <f t="shared" si="5"/>
        <v>235.20000000000002</v>
      </c>
      <c r="F74" s="1">
        <f t="shared" si="6"/>
        <v>270.48</v>
      </c>
      <c r="I74" s="20">
        <f t="shared" si="8"/>
        <v>0</v>
      </c>
      <c r="J74" s="28"/>
      <c r="K74" s="20">
        <f t="shared" si="9"/>
        <v>0</v>
      </c>
      <c r="L74" s="20">
        <f t="shared" si="7"/>
        <v>0</v>
      </c>
    </row>
    <row r="75" spans="1:12" s="1" customFormat="1" ht="15.75">
      <c r="A75" s="13" t="s">
        <v>40</v>
      </c>
      <c r="B75" s="16" t="s">
        <v>86</v>
      </c>
      <c r="C75" s="1">
        <v>0.8</v>
      </c>
      <c r="D75" s="1">
        <v>254.63</v>
      </c>
      <c r="E75" s="1">
        <f t="shared" si="5"/>
        <v>203.704</v>
      </c>
      <c r="F75" s="1">
        <f t="shared" si="6"/>
        <v>234.25959999999998</v>
      </c>
      <c r="G75" s="1">
        <f>SUM(F74:F75)</f>
        <v>504.7396</v>
      </c>
      <c r="I75" s="20">
        <f t="shared" si="8"/>
        <v>504.7396</v>
      </c>
      <c r="J75" s="28">
        <v>505</v>
      </c>
      <c r="K75" s="20">
        <f t="shared" si="9"/>
        <v>30.890063519999998</v>
      </c>
      <c r="L75" s="20">
        <f t="shared" si="7"/>
        <v>30.62966352000001</v>
      </c>
    </row>
    <row r="76" spans="1:12" ht="15.75">
      <c r="A76" s="2" t="s">
        <v>18</v>
      </c>
      <c r="B76" s="7" t="s">
        <v>55</v>
      </c>
      <c r="C76" s="4">
        <v>1</v>
      </c>
      <c r="D76" s="4">
        <v>87.2</v>
      </c>
      <c r="E76" s="4">
        <f t="shared" si="5"/>
        <v>87.2</v>
      </c>
      <c r="F76" s="4">
        <f t="shared" si="6"/>
        <v>100.28</v>
      </c>
      <c r="I76" s="20">
        <f t="shared" si="8"/>
        <v>0</v>
      </c>
      <c r="K76" s="20">
        <f t="shared" si="9"/>
        <v>0</v>
      </c>
      <c r="L76" s="20">
        <f t="shared" si="7"/>
        <v>0</v>
      </c>
    </row>
    <row r="77" spans="1:12" ht="15.75">
      <c r="A77" s="2" t="s">
        <v>18</v>
      </c>
      <c r="B77" s="11" t="s">
        <v>90</v>
      </c>
      <c r="C77" s="4">
        <v>1</v>
      </c>
      <c r="D77" s="4">
        <v>149.22</v>
      </c>
      <c r="E77" s="4">
        <f t="shared" si="5"/>
        <v>149.22</v>
      </c>
      <c r="F77" s="4">
        <f t="shared" si="6"/>
        <v>171.60299999999998</v>
      </c>
      <c r="I77" s="20">
        <f t="shared" si="8"/>
        <v>0</v>
      </c>
      <c r="K77" s="20">
        <f t="shared" si="9"/>
        <v>0</v>
      </c>
      <c r="L77" s="20">
        <f t="shared" si="7"/>
        <v>0</v>
      </c>
    </row>
    <row r="78" spans="1:12" ht="15.75">
      <c r="A78" s="2" t="s">
        <v>18</v>
      </c>
      <c r="B78" s="9" t="s">
        <v>96</v>
      </c>
      <c r="C78" s="4">
        <v>2</v>
      </c>
      <c r="D78" s="4">
        <v>152.29</v>
      </c>
      <c r="E78" s="4">
        <f t="shared" si="5"/>
        <v>304.58</v>
      </c>
      <c r="F78" s="4">
        <f t="shared" si="6"/>
        <v>350.26699999999994</v>
      </c>
      <c r="I78" s="20">
        <f t="shared" si="8"/>
        <v>0</v>
      </c>
      <c r="K78" s="20">
        <f t="shared" si="9"/>
        <v>0</v>
      </c>
      <c r="L78" s="20">
        <f t="shared" si="7"/>
        <v>0</v>
      </c>
    </row>
    <row r="79" spans="1:12" ht="15.75">
      <c r="A79" s="2" t="s">
        <v>18</v>
      </c>
      <c r="B79" s="9" t="s">
        <v>102</v>
      </c>
      <c r="C79" s="4">
        <v>5</v>
      </c>
      <c r="D79" s="4">
        <v>150.35</v>
      </c>
      <c r="E79" s="4">
        <f t="shared" si="5"/>
        <v>751.75</v>
      </c>
      <c r="F79" s="4">
        <f t="shared" si="6"/>
        <v>864.5124999999999</v>
      </c>
      <c r="I79" s="20">
        <f t="shared" si="8"/>
        <v>0</v>
      </c>
      <c r="K79" s="20">
        <f t="shared" si="9"/>
        <v>0</v>
      </c>
      <c r="L79" s="20">
        <f t="shared" si="7"/>
        <v>0</v>
      </c>
    </row>
    <row r="80" spans="1:12" ht="15.75">
      <c r="A80" s="2" t="s">
        <v>18</v>
      </c>
      <c r="B80" s="9" t="s">
        <v>112</v>
      </c>
      <c r="C80" s="4">
        <v>1</v>
      </c>
      <c r="D80" s="4">
        <v>244.29</v>
      </c>
      <c r="E80" s="4">
        <f t="shared" si="5"/>
        <v>244.29</v>
      </c>
      <c r="F80" s="4">
        <f t="shared" si="6"/>
        <v>280.9335</v>
      </c>
      <c r="G80" s="4">
        <f>SUM(F76:F80)</f>
        <v>1767.596</v>
      </c>
      <c r="I80" s="20">
        <f t="shared" si="8"/>
        <v>1767.596</v>
      </c>
      <c r="J80" s="28">
        <v>1768</v>
      </c>
      <c r="K80" s="20">
        <f t="shared" si="9"/>
        <v>108.1768752</v>
      </c>
      <c r="L80" s="20">
        <f t="shared" si="7"/>
        <v>107.77287520000004</v>
      </c>
    </row>
    <row r="81" spans="1:12" s="1" customFormat="1" ht="15.75">
      <c r="A81" s="18" t="s">
        <v>103</v>
      </c>
      <c r="B81" s="16" t="s">
        <v>102</v>
      </c>
      <c r="C81" s="1">
        <v>1</v>
      </c>
      <c r="D81" s="1">
        <v>150.35</v>
      </c>
      <c r="E81" s="1">
        <f t="shared" si="5"/>
        <v>150.35</v>
      </c>
      <c r="F81" s="1">
        <f t="shared" si="6"/>
        <v>172.90249999999997</v>
      </c>
      <c r="G81" s="1">
        <v>173</v>
      </c>
      <c r="I81" s="20">
        <f t="shared" si="8"/>
        <v>173</v>
      </c>
      <c r="J81" s="28">
        <v>173</v>
      </c>
      <c r="K81" s="20">
        <f t="shared" si="9"/>
        <v>10.5876</v>
      </c>
      <c r="L81" s="20">
        <f t="shared" si="7"/>
        <v>10.587600000000009</v>
      </c>
    </row>
    <row r="82" spans="1:12" ht="15.75">
      <c r="A82" s="2" t="s">
        <v>66</v>
      </c>
      <c r="B82" s="3" t="s">
        <v>65</v>
      </c>
      <c r="C82" s="4">
        <v>2</v>
      </c>
      <c r="D82" s="4">
        <v>75.3</v>
      </c>
      <c r="E82" s="4">
        <f t="shared" si="5"/>
        <v>150.6</v>
      </c>
      <c r="F82" s="4">
        <f t="shared" si="6"/>
        <v>173.18999999999997</v>
      </c>
      <c r="I82" s="20">
        <f t="shared" si="8"/>
        <v>0</v>
      </c>
      <c r="K82" s="20">
        <f t="shared" si="9"/>
        <v>0</v>
      </c>
      <c r="L82" s="20">
        <f t="shared" si="7"/>
        <v>0</v>
      </c>
    </row>
    <row r="83" spans="1:12" ht="15.75">
      <c r="A83" s="2" t="s">
        <v>66</v>
      </c>
      <c r="B83" s="3" t="s">
        <v>78</v>
      </c>
      <c r="C83" s="4">
        <v>3</v>
      </c>
      <c r="D83" s="4">
        <v>32.01</v>
      </c>
      <c r="E83" s="4">
        <f t="shared" si="5"/>
        <v>96.03</v>
      </c>
      <c r="F83" s="4">
        <f t="shared" si="6"/>
        <v>110.43449999999999</v>
      </c>
      <c r="I83" s="20">
        <f t="shared" si="8"/>
        <v>0</v>
      </c>
      <c r="K83" s="20">
        <f t="shared" si="9"/>
        <v>0</v>
      </c>
      <c r="L83" s="20">
        <f t="shared" si="7"/>
        <v>0</v>
      </c>
    </row>
    <row r="84" spans="1:12" ht="15.75">
      <c r="A84" s="2" t="s">
        <v>66</v>
      </c>
      <c r="B84" s="11" t="s">
        <v>90</v>
      </c>
      <c r="C84" s="4">
        <v>3</v>
      </c>
      <c r="D84" s="4">
        <v>149.22</v>
      </c>
      <c r="E84" s="4">
        <f t="shared" si="5"/>
        <v>447.65999999999997</v>
      </c>
      <c r="F84" s="4">
        <f t="shared" si="6"/>
        <v>514.809</v>
      </c>
      <c r="I84" s="20">
        <f t="shared" si="8"/>
        <v>0</v>
      </c>
      <c r="K84" s="20">
        <f t="shared" si="9"/>
        <v>0</v>
      </c>
      <c r="L84" s="20">
        <f t="shared" si="7"/>
        <v>0</v>
      </c>
    </row>
    <row r="85" spans="1:12" ht="15.75">
      <c r="A85" s="2" t="s">
        <v>66</v>
      </c>
      <c r="B85" s="3" t="s">
        <v>98</v>
      </c>
      <c r="C85" s="4">
        <v>2</v>
      </c>
      <c r="D85" s="4">
        <v>90.21</v>
      </c>
      <c r="E85" s="4">
        <f t="shared" si="5"/>
        <v>180.42</v>
      </c>
      <c r="F85" s="4">
        <f t="shared" si="6"/>
        <v>207.48299999999998</v>
      </c>
      <c r="I85" s="20">
        <f t="shared" si="8"/>
        <v>0</v>
      </c>
      <c r="K85" s="20">
        <f t="shared" si="9"/>
        <v>0</v>
      </c>
      <c r="L85" s="20">
        <f t="shared" si="7"/>
        <v>0</v>
      </c>
    </row>
    <row r="86" spans="1:12" ht="15.75">
      <c r="A86" s="2" t="s">
        <v>66</v>
      </c>
      <c r="B86" s="9" t="s">
        <v>102</v>
      </c>
      <c r="C86" s="4">
        <v>1</v>
      </c>
      <c r="D86" s="4">
        <v>150.35</v>
      </c>
      <c r="E86" s="4">
        <f t="shared" si="5"/>
        <v>150.35</v>
      </c>
      <c r="F86" s="4">
        <f t="shared" si="6"/>
        <v>172.90249999999997</v>
      </c>
      <c r="G86" s="4">
        <f>SUM(F82:F86)</f>
        <v>1178.8189999999997</v>
      </c>
      <c r="I86" s="20">
        <f t="shared" si="8"/>
        <v>1178.8189999999997</v>
      </c>
      <c r="J86" s="28">
        <v>1179</v>
      </c>
      <c r="K86" s="20">
        <f t="shared" si="9"/>
        <v>72.14372279999998</v>
      </c>
      <c r="L86" s="20">
        <f t="shared" si="7"/>
        <v>71.96272279999971</v>
      </c>
    </row>
    <row r="87" spans="1:12" s="1" customFormat="1" ht="15.75">
      <c r="A87" s="13" t="s">
        <v>50</v>
      </c>
      <c r="B87" s="14" t="s">
        <v>51</v>
      </c>
      <c r="C87" s="1">
        <v>0.5</v>
      </c>
      <c r="D87" s="1">
        <v>269.66</v>
      </c>
      <c r="E87" s="1">
        <f t="shared" si="5"/>
        <v>134.83</v>
      </c>
      <c r="F87" s="1">
        <f t="shared" si="6"/>
        <v>155.0545</v>
      </c>
      <c r="I87" s="20">
        <f t="shared" si="8"/>
        <v>0</v>
      </c>
      <c r="J87" s="28"/>
      <c r="K87" s="20">
        <f t="shared" si="9"/>
        <v>0</v>
      </c>
      <c r="L87" s="20">
        <f t="shared" si="7"/>
        <v>0</v>
      </c>
    </row>
    <row r="88" spans="1:12" s="1" customFormat="1" ht="15.75">
      <c r="A88" s="13" t="s">
        <v>50</v>
      </c>
      <c r="B88" s="15" t="s">
        <v>57</v>
      </c>
      <c r="C88" s="1">
        <v>2</v>
      </c>
      <c r="D88" s="1">
        <v>75.33</v>
      </c>
      <c r="E88" s="1">
        <f t="shared" si="5"/>
        <v>150.66</v>
      </c>
      <c r="F88" s="1">
        <f t="shared" si="6"/>
        <v>173.259</v>
      </c>
      <c r="I88" s="20">
        <f t="shared" si="8"/>
        <v>0</v>
      </c>
      <c r="J88" s="28"/>
      <c r="K88" s="20">
        <f t="shared" si="9"/>
        <v>0</v>
      </c>
      <c r="L88" s="20">
        <f t="shared" si="7"/>
        <v>0</v>
      </c>
    </row>
    <row r="89" spans="1:12" s="1" customFormat="1" ht="15.75">
      <c r="A89" s="13" t="s">
        <v>50</v>
      </c>
      <c r="B89" s="14" t="s">
        <v>13</v>
      </c>
      <c r="C89" s="1">
        <v>2</v>
      </c>
      <c r="D89" s="1">
        <v>56.07</v>
      </c>
      <c r="E89" s="1">
        <f t="shared" si="5"/>
        <v>112.14</v>
      </c>
      <c r="F89" s="1">
        <f t="shared" si="6"/>
        <v>128.96099999999998</v>
      </c>
      <c r="I89" s="20">
        <f t="shared" si="8"/>
        <v>0</v>
      </c>
      <c r="J89" s="28"/>
      <c r="K89" s="20">
        <f t="shared" si="9"/>
        <v>0</v>
      </c>
      <c r="L89" s="20">
        <f t="shared" si="7"/>
        <v>0</v>
      </c>
    </row>
    <row r="90" spans="1:12" s="1" customFormat="1" ht="15.75">
      <c r="A90" s="13" t="s">
        <v>50</v>
      </c>
      <c r="B90" s="15" t="s">
        <v>78</v>
      </c>
      <c r="C90" s="1">
        <v>5</v>
      </c>
      <c r="D90" s="1">
        <v>32.01</v>
      </c>
      <c r="E90" s="1">
        <f t="shared" si="5"/>
        <v>160.04999999999998</v>
      </c>
      <c r="F90" s="1">
        <f t="shared" si="6"/>
        <v>184.05749999999998</v>
      </c>
      <c r="I90" s="20">
        <f t="shared" si="8"/>
        <v>0</v>
      </c>
      <c r="J90" s="28"/>
      <c r="K90" s="20">
        <f t="shared" si="9"/>
        <v>0</v>
      </c>
      <c r="L90" s="20">
        <f t="shared" si="7"/>
        <v>0</v>
      </c>
    </row>
    <row r="91" spans="1:12" s="1" customFormat="1" ht="15.75">
      <c r="A91" s="13" t="s">
        <v>50</v>
      </c>
      <c r="B91" s="15" t="s">
        <v>70</v>
      </c>
      <c r="C91" s="1">
        <v>0.5</v>
      </c>
      <c r="D91" s="1">
        <v>166.55</v>
      </c>
      <c r="E91" s="1">
        <f>C91*D91</f>
        <v>83.275</v>
      </c>
      <c r="F91" s="1">
        <f>(E91)*(1+15%)</f>
        <v>95.76625</v>
      </c>
      <c r="I91" s="20">
        <f>G91-H91</f>
        <v>0</v>
      </c>
      <c r="J91" s="28"/>
      <c r="K91" s="20">
        <f t="shared" si="9"/>
        <v>0</v>
      </c>
      <c r="L91" s="20">
        <f t="shared" si="7"/>
        <v>0</v>
      </c>
    </row>
    <row r="92" spans="1:12" s="1" customFormat="1" ht="15.75">
      <c r="A92" s="13" t="s">
        <v>50</v>
      </c>
      <c r="B92" s="16" t="s">
        <v>109</v>
      </c>
      <c r="C92" s="1">
        <v>0.5</v>
      </c>
      <c r="D92" s="1">
        <v>249.3</v>
      </c>
      <c r="E92" s="1">
        <f t="shared" si="5"/>
        <v>124.65</v>
      </c>
      <c r="F92" s="1">
        <f t="shared" si="6"/>
        <v>143.3475</v>
      </c>
      <c r="I92" s="20">
        <f t="shared" si="8"/>
        <v>0</v>
      </c>
      <c r="J92" s="28"/>
      <c r="K92" s="20">
        <f t="shared" si="9"/>
        <v>0</v>
      </c>
      <c r="L92" s="20">
        <f t="shared" si="7"/>
        <v>0</v>
      </c>
    </row>
    <row r="93" spans="1:12" s="1" customFormat="1" ht="15.75">
      <c r="A93" s="13" t="s">
        <v>50</v>
      </c>
      <c r="B93" s="15" t="s">
        <v>110</v>
      </c>
      <c r="C93" s="1">
        <v>0.5</v>
      </c>
      <c r="D93" s="1">
        <v>249.3</v>
      </c>
      <c r="E93" s="1">
        <f t="shared" si="5"/>
        <v>124.65</v>
      </c>
      <c r="F93" s="1">
        <f t="shared" si="6"/>
        <v>143.3475</v>
      </c>
      <c r="G93" s="1">
        <f>SUM(F87:F93)</f>
        <v>1023.79325</v>
      </c>
      <c r="H93" s="1">
        <v>25</v>
      </c>
      <c r="I93" s="20">
        <f t="shared" si="8"/>
        <v>998.79325</v>
      </c>
      <c r="J93" s="28">
        <v>999</v>
      </c>
      <c r="K93" s="20">
        <f t="shared" si="9"/>
        <v>62.656146899999996</v>
      </c>
      <c r="L93" s="20">
        <f t="shared" si="7"/>
        <v>62.44939690000001</v>
      </c>
    </row>
    <row r="94" spans="1:12" ht="15.75">
      <c r="A94" s="2" t="s">
        <v>49</v>
      </c>
      <c r="B94" s="10" t="s">
        <v>51</v>
      </c>
      <c r="C94" s="4">
        <v>0.5</v>
      </c>
      <c r="D94" s="4">
        <v>269.66</v>
      </c>
      <c r="E94" s="4">
        <f t="shared" si="5"/>
        <v>134.83</v>
      </c>
      <c r="F94" s="4">
        <f t="shared" si="6"/>
        <v>155.0545</v>
      </c>
      <c r="I94" s="20">
        <f t="shared" si="8"/>
        <v>0</v>
      </c>
      <c r="K94" s="20">
        <f t="shared" si="9"/>
        <v>0</v>
      </c>
      <c r="L94" s="20">
        <f t="shared" si="7"/>
        <v>0</v>
      </c>
    </row>
    <row r="95" spans="1:12" ht="15.75">
      <c r="A95" s="2" t="s">
        <v>14</v>
      </c>
      <c r="B95" s="7" t="s">
        <v>13</v>
      </c>
      <c r="C95" s="4">
        <v>2</v>
      </c>
      <c r="D95" s="4">
        <v>56.07</v>
      </c>
      <c r="E95" s="4">
        <f t="shared" si="5"/>
        <v>112.14</v>
      </c>
      <c r="F95" s="4">
        <f t="shared" si="6"/>
        <v>128.96099999999998</v>
      </c>
      <c r="I95" s="20">
        <f t="shared" si="8"/>
        <v>0</v>
      </c>
      <c r="K95" s="20">
        <f t="shared" si="9"/>
        <v>0</v>
      </c>
      <c r="L95" s="20">
        <f t="shared" si="7"/>
        <v>0</v>
      </c>
    </row>
    <row r="96" spans="1:12" ht="15.75">
      <c r="A96" s="2" t="s">
        <v>14</v>
      </c>
      <c r="B96" s="3" t="s">
        <v>72</v>
      </c>
      <c r="C96" s="4">
        <v>2</v>
      </c>
      <c r="D96" s="4">
        <v>56.07</v>
      </c>
      <c r="E96" s="4">
        <f t="shared" si="5"/>
        <v>112.14</v>
      </c>
      <c r="F96" s="4">
        <f t="shared" si="6"/>
        <v>128.96099999999998</v>
      </c>
      <c r="G96" s="4">
        <f>SUM(F94:F96)</f>
        <v>412.9765</v>
      </c>
      <c r="I96" s="20">
        <f t="shared" si="8"/>
        <v>412.9765</v>
      </c>
      <c r="J96" s="28">
        <v>413</v>
      </c>
      <c r="K96" s="20">
        <f t="shared" si="9"/>
        <v>25.274161799999998</v>
      </c>
      <c r="L96" s="20">
        <f t="shared" si="7"/>
        <v>25.25066179999999</v>
      </c>
    </row>
    <row r="97" spans="1:12" s="1" customFormat="1" ht="15.75">
      <c r="A97" s="13" t="s">
        <v>71</v>
      </c>
      <c r="B97" s="14" t="s">
        <v>13</v>
      </c>
      <c r="C97" s="1">
        <v>3</v>
      </c>
      <c r="D97" s="1">
        <v>56.07</v>
      </c>
      <c r="E97" s="1">
        <f t="shared" si="5"/>
        <v>168.21</v>
      </c>
      <c r="F97" s="1">
        <f t="shared" si="6"/>
        <v>193.4415</v>
      </c>
      <c r="I97" s="20">
        <f t="shared" si="8"/>
        <v>0</v>
      </c>
      <c r="J97" s="28"/>
      <c r="K97" s="20">
        <f t="shared" si="9"/>
        <v>0</v>
      </c>
      <c r="L97" s="20">
        <f t="shared" si="7"/>
        <v>0</v>
      </c>
    </row>
    <row r="98" spans="1:12" s="1" customFormat="1" ht="15.75">
      <c r="A98" s="13" t="s">
        <v>71</v>
      </c>
      <c r="B98" s="15" t="s">
        <v>98</v>
      </c>
      <c r="C98" s="1">
        <v>3</v>
      </c>
      <c r="D98" s="1">
        <v>90.21</v>
      </c>
      <c r="E98" s="1">
        <f t="shared" si="5"/>
        <v>270.63</v>
      </c>
      <c r="F98" s="1">
        <f t="shared" si="6"/>
        <v>311.2245</v>
      </c>
      <c r="I98" s="20">
        <f t="shared" si="8"/>
        <v>0</v>
      </c>
      <c r="J98" s="28"/>
      <c r="K98" s="20">
        <f t="shared" si="9"/>
        <v>0</v>
      </c>
      <c r="L98" s="20">
        <f t="shared" si="7"/>
        <v>0</v>
      </c>
    </row>
    <row r="99" spans="1:12" s="1" customFormat="1" ht="15.75">
      <c r="A99" s="13" t="s">
        <v>71</v>
      </c>
      <c r="B99" s="16" t="s">
        <v>102</v>
      </c>
      <c r="C99" s="1">
        <v>2</v>
      </c>
      <c r="D99" s="1">
        <v>150.35</v>
      </c>
      <c r="E99" s="1">
        <f t="shared" si="5"/>
        <v>300.7</v>
      </c>
      <c r="F99" s="1">
        <f t="shared" si="6"/>
        <v>345.80499999999995</v>
      </c>
      <c r="G99" s="1">
        <f>SUM(F97:F99)</f>
        <v>850.4709999999999</v>
      </c>
      <c r="I99" s="20">
        <f t="shared" si="8"/>
        <v>850.4709999999999</v>
      </c>
      <c r="J99" s="28">
        <v>850</v>
      </c>
      <c r="K99" s="20">
        <f t="shared" si="9"/>
        <v>52.04882519999999</v>
      </c>
      <c r="L99" s="20">
        <f t="shared" si="7"/>
        <v>52.5198251999999</v>
      </c>
    </row>
    <row r="100" spans="1:12" ht="15.75">
      <c r="A100" s="8" t="s">
        <v>54</v>
      </c>
      <c r="B100" s="3" t="s">
        <v>52</v>
      </c>
      <c r="C100" s="4">
        <v>3</v>
      </c>
      <c r="D100" s="4">
        <v>102.29</v>
      </c>
      <c r="E100" s="4">
        <f t="shared" si="5"/>
        <v>306.87</v>
      </c>
      <c r="F100" s="4">
        <f t="shared" si="6"/>
        <v>352.90049999999997</v>
      </c>
      <c r="I100" s="20">
        <f t="shared" si="8"/>
        <v>0</v>
      </c>
      <c r="K100" s="20">
        <f t="shared" si="9"/>
        <v>0</v>
      </c>
      <c r="L100" s="20">
        <f t="shared" si="7"/>
        <v>0</v>
      </c>
    </row>
    <row r="101" spans="1:12" ht="15.75">
      <c r="A101" s="2" t="s">
        <v>54</v>
      </c>
      <c r="B101" s="3" t="s">
        <v>65</v>
      </c>
      <c r="C101" s="4">
        <v>1</v>
      </c>
      <c r="D101" s="4">
        <v>75.3</v>
      </c>
      <c r="E101" s="4">
        <f t="shared" si="5"/>
        <v>75.3</v>
      </c>
      <c r="F101" s="4">
        <f t="shared" si="6"/>
        <v>86.59499999999998</v>
      </c>
      <c r="I101" s="20">
        <f t="shared" si="8"/>
        <v>0</v>
      </c>
      <c r="K101" s="20">
        <f t="shared" si="9"/>
        <v>0</v>
      </c>
      <c r="L101" s="20">
        <f t="shared" si="7"/>
        <v>0</v>
      </c>
    </row>
    <row r="102" spans="1:12" ht="15.75">
      <c r="A102" s="2" t="s">
        <v>54</v>
      </c>
      <c r="B102" s="7" t="s">
        <v>69</v>
      </c>
      <c r="C102" s="4">
        <v>2</v>
      </c>
      <c r="D102" s="4">
        <v>17.46</v>
      </c>
      <c r="E102" s="4">
        <f t="shared" si="5"/>
        <v>34.92</v>
      </c>
      <c r="F102" s="4">
        <f t="shared" si="6"/>
        <v>40.158</v>
      </c>
      <c r="I102" s="20">
        <f t="shared" si="8"/>
        <v>0</v>
      </c>
      <c r="K102" s="20">
        <f t="shared" si="9"/>
        <v>0</v>
      </c>
      <c r="L102" s="20">
        <f t="shared" si="7"/>
        <v>0</v>
      </c>
    </row>
    <row r="103" spans="1:12" ht="15.75">
      <c r="A103" s="2" t="s">
        <v>54</v>
      </c>
      <c r="B103" s="3" t="s">
        <v>70</v>
      </c>
      <c r="C103" s="4">
        <v>0.3</v>
      </c>
      <c r="D103" s="4">
        <v>166.55</v>
      </c>
      <c r="E103" s="4">
        <f t="shared" si="5"/>
        <v>49.965</v>
      </c>
      <c r="F103" s="4">
        <f t="shared" si="6"/>
        <v>57.45975</v>
      </c>
      <c r="I103" s="20">
        <f t="shared" si="8"/>
        <v>0</v>
      </c>
      <c r="K103" s="20">
        <f t="shared" si="9"/>
        <v>0</v>
      </c>
      <c r="L103" s="20">
        <f t="shared" si="7"/>
        <v>0</v>
      </c>
    </row>
    <row r="104" spans="1:12" ht="15.75">
      <c r="A104" s="2" t="s">
        <v>54</v>
      </c>
      <c r="B104" s="21" t="s">
        <v>22</v>
      </c>
      <c r="C104" s="4">
        <v>0.4</v>
      </c>
      <c r="D104" s="4">
        <v>254.63</v>
      </c>
      <c r="E104" s="4">
        <f t="shared" si="5"/>
        <v>101.852</v>
      </c>
      <c r="F104" s="4">
        <f t="shared" si="6"/>
        <v>117.12979999999999</v>
      </c>
      <c r="I104" s="20">
        <f t="shared" si="8"/>
        <v>0</v>
      </c>
      <c r="K104" s="20">
        <f t="shared" si="9"/>
        <v>0</v>
      </c>
      <c r="L104" s="20">
        <f t="shared" si="7"/>
        <v>0</v>
      </c>
    </row>
    <row r="105" spans="1:12" ht="15.75">
      <c r="A105" s="2" t="s">
        <v>54</v>
      </c>
      <c r="B105" s="21" t="s">
        <v>116</v>
      </c>
      <c r="C105" s="4">
        <v>0.5</v>
      </c>
      <c r="D105" s="4">
        <v>347.16</v>
      </c>
      <c r="E105" s="4">
        <f t="shared" si="5"/>
        <v>173.58</v>
      </c>
      <c r="F105" s="4">
        <f t="shared" si="6"/>
        <v>199.617</v>
      </c>
      <c r="I105" s="20">
        <f t="shared" si="8"/>
        <v>0</v>
      </c>
      <c r="K105" s="20">
        <f t="shared" si="9"/>
        <v>0</v>
      </c>
      <c r="L105" s="20">
        <f t="shared" si="7"/>
        <v>0</v>
      </c>
    </row>
    <row r="106" spans="1:12" ht="15.75">
      <c r="A106" s="2" t="s">
        <v>54</v>
      </c>
      <c r="B106" s="7" t="s">
        <v>83</v>
      </c>
      <c r="C106" s="4">
        <v>1</v>
      </c>
      <c r="D106" s="4">
        <v>96.46</v>
      </c>
      <c r="E106" s="4">
        <f t="shared" si="5"/>
        <v>96.46</v>
      </c>
      <c r="F106" s="4">
        <f t="shared" si="6"/>
        <v>110.92899999999999</v>
      </c>
      <c r="I106" s="20">
        <f t="shared" si="8"/>
        <v>0</v>
      </c>
      <c r="K106" s="20">
        <f t="shared" si="9"/>
        <v>0</v>
      </c>
      <c r="L106" s="20">
        <f t="shared" si="7"/>
        <v>0</v>
      </c>
    </row>
    <row r="107" spans="1:12" ht="15.75">
      <c r="A107" s="2" t="s">
        <v>54</v>
      </c>
      <c r="B107" s="3" t="s">
        <v>114</v>
      </c>
      <c r="C107" s="4">
        <v>3</v>
      </c>
      <c r="D107" s="4">
        <v>99.52</v>
      </c>
      <c r="E107" s="4">
        <f t="shared" si="5"/>
        <v>298.56</v>
      </c>
      <c r="F107" s="4">
        <f t="shared" si="6"/>
        <v>343.344</v>
      </c>
      <c r="G107" s="4">
        <f>SUM(F100:F107)</f>
        <v>1308.13305</v>
      </c>
      <c r="I107" s="20">
        <f t="shared" si="8"/>
        <v>1308.13305</v>
      </c>
      <c r="J107" s="28">
        <v>1350</v>
      </c>
      <c r="K107" s="29">
        <f t="shared" si="9"/>
        <v>80.05774265999999</v>
      </c>
      <c r="L107" s="20">
        <f t="shared" si="7"/>
        <v>38.19079265999994</v>
      </c>
    </row>
    <row r="108" spans="1:12" s="1" customFormat="1" ht="15.75">
      <c r="A108" s="13" t="s">
        <v>48</v>
      </c>
      <c r="B108" s="15" t="s">
        <v>47</v>
      </c>
      <c r="C108" s="1">
        <v>2</v>
      </c>
      <c r="D108" s="1">
        <v>56.16</v>
      </c>
      <c r="E108" s="1">
        <f t="shared" si="5"/>
        <v>112.32</v>
      </c>
      <c r="F108" s="1">
        <f t="shared" si="6"/>
        <v>129.16799999999998</v>
      </c>
      <c r="I108" s="20">
        <f t="shared" si="8"/>
        <v>0</v>
      </c>
      <c r="J108" s="28"/>
      <c r="K108" s="20">
        <f t="shared" si="9"/>
        <v>0</v>
      </c>
      <c r="L108" s="20">
        <f t="shared" si="7"/>
        <v>0</v>
      </c>
    </row>
    <row r="109" spans="1:12" s="1" customFormat="1" ht="15.75">
      <c r="A109" s="13" t="s">
        <v>48</v>
      </c>
      <c r="B109" s="14" t="s">
        <v>13</v>
      </c>
      <c r="C109" s="1">
        <v>2</v>
      </c>
      <c r="D109" s="1">
        <v>56.07</v>
      </c>
      <c r="E109" s="1">
        <f t="shared" si="5"/>
        <v>112.14</v>
      </c>
      <c r="F109" s="1">
        <f t="shared" si="6"/>
        <v>128.96099999999998</v>
      </c>
      <c r="I109" s="20">
        <f t="shared" si="8"/>
        <v>0</v>
      </c>
      <c r="J109" s="28"/>
      <c r="K109" s="20">
        <f t="shared" si="9"/>
        <v>0</v>
      </c>
      <c r="L109" s="20">
        <f t="shared" si="7"/>
        <v>0</v>
      </c>
    </row>
    <row r="110" spans="1:12" s="1" customFormat="1" ht="15.75">
      <c r="A110" s="13" t="s">
        <v>48</v>
      </c>
      <c r="B110" s="15" t="s">
        <v>78</v>
      </c>
      <c r="C110" s="1">
        <v>3</v>
      </c>
      <c r="D110" s="1">
        <v>32.01</v>
      </c>
      <c r="E110" s="1">
        <f t="shared" si="5"/>
        <v>96.03</v>
      </c>
      <c r="F110" s="1">
        <f t="shared" si="6"/>
        <v>110.43449999999999</v>
      </c>
      <c r="I110" s="20">
        <f t="shared" si="8"/>
        <v>0</v>
      </c>
      <c r="J110" s="28"/>
      <c r="K110" s="20">
        <f t="shared" si="9"/>
        <v>0</v>
      </c>
      <c r="L110" s="20">
        <f t="shared" si="7"/>
        <v>0</v>
      </c>
    </row>
    <row r="111" spans="1:12" s="1" customFormat="1" ht="15.75">
      <c r="A111" s="13" t="s">
        <v>48</v>
      </c>
      <c r="B111" s="14" t="s">
        <v>88</v>
      </c>
      <c r="C111" s="1">
        <v>0.3</v>
      </c>
      <c r="D111" s="1">
        <v>160.05</v>
      </c>
      <c r="E111" s="1">
        <f t="shared" si="5"/>
        <v>48.015</v>
      </c>
      <c r="F111" s="1">
        <f t="shared" si="6"/>
        <v>55.21724999999999</v>
      </c>
      <c r="I111" s="20">
        <f t="shared" si="8"/>
        <v>0</v>
      </c>
      <c r="J111" s="28"/>
      <c r="K111" s="20">
        <f t="shared" si="9"/>
        <v>0</v>
      </c>
      <c r="L111" s="20">
        <f t="shared" si="7"/>
        <v>0</v>
      </c>
    </row>
    <row r="112" spans="1:12" s="1" customFormat="1" ht="15.75">
      <c r="A112" s="13" t="s">
        <v>48</v>
      </c>
      <c r="B112" s="15" t="s">
        <v>92</v>
      </c>
      <c r="C112" s="1">
        <v>0.5</v>
      </c>
      <c r="D112" s="1">
        <v>242.62</v>
      </c>
      <c r="E112" s="1">
        <f t="shared" si="5"/>
        <v>121.31</v>
      </c>
      <c r="F112" s="1">
        <f t="shared" si="6"/>
        <v>139.5065</v>
      </c>
      <c r="I112" s="20">
        <f t="shared" si="8"/>
        <v>0</v>
      </c>
      <c r="J112" s="28"/>
      <c r="K112" s="20">
        <f t="shared" si="9"/>
        <v>0</v>
      </c>
      <c r="L112" s="20">
        <f t="shared" si="7"/>
        <v>0</v>
      </c>
    </row>
    <row r="113" spans="1:12" s="1" customFormat="1" ht="15.75">
      <c r="A113" s="13" t="s">
        <v>48</v>
      </c>
      <c r="B113" s="16" t="s">
        <v>102</v>
      </c>
      <c r="C113" s="1">
        <v>2</v>
      </c>
      <c r="D113" s="1">
        <v>150.35</v>
      </c>
      <c r="E113" s="1">
        <f t="shared" si="5"/>
        <v>300.7</v>
      </c>
      <c r="F113" s="1">
        <f t="shared" si="6"/>
        <v>345.80499999999995</v>
      </c>
      <c r="G113" s="1">
        <f>SUM(F108:F113)</f>
        <v>909.0922499999999</v>
      </c>
      <c r="I113" s="20">
        <f t="shared" si="8"/>
        <v>909.0922499999999</v>
      </c>
      <c r="J113" s="28">
        <v>909</v>
      </c>
      <c r="K113" s="20">
        <f t="shared" si="9"/>
        <v>55.636445699999996</v>
      </c>
      <c r="L113" s="20">
        <f t="shared" si="7"/>
        <v>55.72869569999989</v>
      </c>
    </row>
    <row r="114" spans="1:12" ht="15.75">
      <c r="A114" s="2" t="s">
        <v>79</v>
      </c>
      <c r="B114" s="3" t="s">
        <v>52</v>
      </c>
      <c r="C114" s="4">
        <v>1</v>
      </c>
      <c r="D114" s="4">
        <v>102.29</v>
      </c>
      <c r="E114" s="4">
        <f>C114*D114</f>
        <v>102.29</v>
      </c>
      <c r="F114" s="4">
        <f>(E114)*(1+15%)</f>
        <v>117.6335</v>
      </c>
      <c r="I114" s="20"/>
      <c r="K114" s="20">
        <f t="shared" si="9"/>
        <v>0</v>
      </c>
      <c r="L114" s="20">
        <f t="shared" si="7"/>
        <v>0</v>
      </c>
    </row>
    <row r="115" spans="1:12" ht="15.75">
      <c r="A115" s="2" t="s">
        <v>79</v>
      </c>
      <c r="B115" s="21" t="s">
        <v>115</v>
      </c>
      <c r="C115" s="4">
        <v>1</v>
      </c>
      <c r="D115" s="4">
        <v>180.42</v>
      </c>
      <c r="E115" s="4">
        <f>C115*D115</f>
        <v>180.42</v>
      </c>
      <c r="F115" s="4">
        <f>(E115)*(1+15%)</f>
        <v>207.48299999999998</v>
      </c>
      <c r="I115" s="20">
        <f>G115-H115</f>
        <v>0</v>
      </c>
      <c r="K115" s="20">
        <f t="shared" si="9"/>
        <v>0</v>
      </c>
      <c r="L115" s="20">
        <f t="shared" si="7"/>
        <v>0</v>
      </c>
    </row>
    <row r="116" spans="1:12" ht="15.75">
      <c r="A116" s="2" t="s">
        <v>79</v>
      </c>
      <c r="B116" s="21" t="s">
        <v>99</v>
      </c>
      <c r="C116" s="4">
        <v>2</v>
      </c>
      <c r="D116" s="4">
        <v>26.15</v>
      </c>
      <c r="E116" s="4">
        <f>C116*D116</f>
        <v>52.3</v>
      </c>
      <c r="F116" s="4">
        <f>(E116)*(1+15%)</f>
        <v>60.14499999999999</v>
      </c>
      <c r="I116" s="20">
        <f>G116-H116</f>
        <v>0</v>
      </c>
      <c r="K116" s="20">
        <f t="shared" si="9"/>
        <v>0</v>
      </c>
      <c r="L116" s="20">
        <f t="shared" si="7"/>
        <v>0</v>
      </c>
    </row>
    <row r="117" spans="1:12" ht="15.75">
      <c r="A117" s="2" t="s">
        <v>79</v>
      </c>
      <c r="B117" s="3" t="s">
        <v>111</v>
      </c>
      <c r="C117" s="4">
        <v>0.5</v>
      </c>
      <c r="D117" s="4">
        <v>203.7</v>
      </c>
      <c r="E117" s="4">
        <f>C117*D117</f>
        <v>101.85</v>
      </c>
      <c r="F117" s="4">
        <f>(E117)*(1+15%)</f>
        <v>117.12749999999998</v>
      </c>
      <c r="I117" s="20"/>
      <c r="K117" s="20">
        <f t="shared" si="9"/>
        <v>0</v>
      </c>
      <c r="L117" s="20">
        <f t="shared" si="7"/>
        <v>0</v>
      </c>
    </row>
    <row r="118" spans="1:12" ht="15.75">
      <c r="A118" s="2" t="s">
        <v>79</v>
      </c>
      <c r="B118" s="3" t="s">
        <v>78</v>
      </c>
      <c r="C118" s="4">
        <v>12</v>
      </c>
      <c r="D118" s="4">
        <v>32.01</v>
      </c>
      <c r="E118" s="4">
        <f t="shared" si="5"/>
        <v>384.12</v>
      </c>
      <c r="F118" s="4">
        <f t="shared" si="6"/>
        <v>441.73799999999994</v>
      </c>
      <c r="G118" s="4">
        <f>SUM(F114:F118)</f>
        <v>944.127</v>
      </c>
      <c r="I118" s="20">
        <f t="shared" si="8"/>
        <v>944.127</v>
      </c>
      <c r="J118" s="28">
        <v>944</v>
      </c>
      <c r="K118" s="20">
        <f t="shared" si="9"/>
        <v>57.7805724</v>
      </c>
      <c r="L118" s="20">
        <f t="shared" si="7"/>
        <v>57.907572399999935</v>
      </c>
    </row>
    <row r="119" spans="1:12" s="1" customFormat="1" ht="15.75">
      <c r="A119" s="13" t="s">
        <v>7</v>
      </c>
      <c r="B119" s="14" t="s">
        <v>55</v>
      </c>
      <c r="C119" s="1">
        <v>1</v>
      </c>
      <c r="D119" s="1">
        <v>87.2</v>
      </c>
      <c r="E119" s="1">
        <f t="shared" si="5"/>
        <v>87.2</v>
      </c>
      <c r="F119" s="1">
        <f t="shared" si="6"/>
        <v>100.28</v>
      </c>
      <c r="I119" s="20">
        <f t="shared" si="8"/>
        <v>0</v>
      </c>
      <c r="J119" s="28"/>
      <c r="K119" s="20">
        <f t="shared" si="9"/>
        <v>0</v>
      </c>
      <c r="L119" s="20">
        <f t="shared" si="7"/>
        <v>0</v>
      </c>
    </row>
    <row r="120" spans="1:12" s="1" customFormat="1" ht="15.75">
      <c r="A120" s="13" t="s">
        <v>7</v>
      </c>
      <c r="B120" s="14" t="s">
        <v>67</v>
      </c>
      <c r="C120" s="1">
        <v>1</v>
      </c>
      <c r="D120" s="1">
        <v>102.82</v>
      </c>
      <c r="E120" s="1">
        <f t="shared" si="5"/>
        <v>102.82</v>
      </c>
      <c r="F120" s="1">
        <f t="shared" si="6"/>
        <v>118.24299999999998</v>
      </c>
      <c r="I120" s="20">
        <f t="shared" si="8"/>
        <v>0</v>
      </c>
      <c r="J120" s="28"/>
      <c r="K120" s="20">
        <f t="shared" si="9"/>
        <v>0</v>
      </c>
      <c r="L120" s="20">
        <f t="shared" si="7"/>
        <v>0</v>
      </c>
    </row>
    <row r="121" spans="1:12" s="1" customFormat="1" ht="15.75">
      <c r="A121" s="13" t="s">
        <v>7</v>
      </c>
      <c r="B121" s="14" t="s">
        <v>82</v>
      </c>
      <c r="C121" s="1">
        <v>1</v>
      </c>
      <c r="D121" s="1">
        <v>96.46</v>
      </c>
      <c r="E121" s="1">
        <f t="shared" si="5"/>
        <v>96.46</v>
      </c>
      <c r="F121" s="1">
        <f t="shared" si="6"/>
        <v>110.92899999999999</v>
      </c>
      <c r="I121" s="20">
        <f t="shared" si="8"/>
        <v>0</v>
      </c>
      <c r="J121" s="28"/>
      <c r="K121" s="20">
        <f t="shared" si="9"/>
        <v>0</v>
      </c>
      <c r="L121" s="20">
        <f t="shared" si="7"/>
        <v>0</v>
      </c>
    </row>
    <row r="122" spans="1:12" s="1" customFormat="1" ht="15.75">
      <c r="A122" s="13" t="s">
        <v>7</v>
      </c>
      <c r="B122" s="15" t="s">
        <v>93</v>
      </c>
      <c r="C122" s="1">
        <v>2</v>
      </c>
      <c r="D122" s="1">
        <v>96.46</v>
      </c>
      <c r="E122" s="1">
        <f t="shared" si="5"/>
        <v>192.92</v>
      </c>
      <c r="F122" s="1">
        <f t="shared" si="6"/>
        <v>221.85799999999998</v>
      </c>
      <c r="I122" s="20">
        <f t="shared" si="8"/>
        <v>0</v>
      </c>
      <c r="J122" s="28"/>
      <c r="K122" s="20">
        <f t="shared" si="9"/>
        <v>0</v>
      </c>
      <c r="L122" s="20">
        <f t="shared" si="7"/>
        <v>0</v>
      </c>
    </row>
    <row r="123" spans="1:12" s="1" customFormat="1" ht="15.75">
      <c r="A123" s="13" t="s">
        <v>7</v>
      </c>
      <c r="B123" s="15" t="s">
        <v>94</v>
      </c>
      <c r="C123" s="1">
        <v>1</v>
      </c>
      <c r="D123" s="1">
        <v>96.46</v>
      </c>
      <c r="E123" s="1">
        <f t="shared" si="5"/>
        <v>96.46</v>
      </c>
      <c r="F123" s="1">
        <f t="shared" si="6"/>
        <v>110.92899999999999</v>
      </c>
      <c r="I123" s="20">
        <f t="shared" si="8"/>
        <v>0</v>
      </c>
      <c r="J123" s="28"/>
      <c r="K123" s="20">
        <f t="shared" si="9"/>
        <v>0</v>
      </c>
      <c r="L123" s="20">
        <f t="shared" si="7"/>
        <v>0</v>
      </c>
    </row>
    <row r="124" spans="1:12" s="1" customFormat="1" ht="15.75">
      <c r="A124" s="13" t="s">
        <v>7</v>
      </c>
      <c r="B124" s="16" t="s">
        <v>96</v>
      </c>
      <c r="C124" s="1">
        <v>2</v>
      </c>
      <c r="D124" s="1">
        <v>152.29</v>
      </c>
      <c r="E124" s="1">
        <f t="shared" si="5"/>
        <v>304.58</v>
      </c>
      <c r="F124" s="1">
        <f t="shared" si="6"/>
        <v>350.26699999999994</v>
      </c>
      <c r="G124" s="1">
        <f>SUM(F119:F124)</f>
        <v>1012.5059999999999</v>
      </c>
      <c r="I124" s="20">
        <f t="shared" si="8"/>
        <v>1012.5059999999999</v>
      </c>
      <c r="J124" s="28">
        <v>1000</v>
      </c>
      <c r="K124" s="20">
        <f t="shared" si="9"/>
        <v>61.96536719999999</v>
      </c>
      <c r="L124" s="20">
        <f t="shared" si="7"/>
        <v>74.4713671999998</v>
      </c>
    </row>
    <row r="125" spans="1:12" ht="15.75">
      <c r="A125" s="2" t="s">
        <v>23</v>
      </c>
      <c r="B125" s="3" t="s">
        <v>92</v>
      </c>
      <c r="C125" s="4">
        <v>1</v>
      </c>
      <c r="D125" s="4">
        <v>242.62</v>
      </c>
      <c r="E125" s="4">
        <f t="shared" si="5"/>
        <v>242.62</v>
      </c>
      <c r="F125" s="4">
        <f t="shared" si="6"/>
        <v>279.013</v>
      </c>
      <c r="I125" s="20">
        <f t="shared" si="8"/>
        <v>0</v>
      </c>
      <c r="K125" s="20">
        <f t="shared" si="9"/>
        <v>0</v>
      </c>
      <c r="L125" s="20">
        <f t="shared" si="7"/>
        <v>0</v>
      </c>
    </row>
    <row r="126" spans="1:12" ht="15.75">
      <c r="A126" s="2" t="s">
        <v>23</v>
      </c>
      <c r="B126" s="9" t="s">
        <v>116</v>
      </c>
      <c r="C126" s="4">
        <v>0.5</v>
      </c>
      <c r="D126" s="4">
        <v>347.16</v>
      </c>
      <c r="E126" s="4">
        <f t="shared" si="5"/>
        <v>173.58</v>
      </c>
      <c r="F126" s="4">
        <f t="shared" si="6"/>
        <v>199.617</v>
      </c>
      <c r="G126" s="4">
        <f>SUM(F125:F126)</f>
        <v>478.63</v>
      </c>
      <c r="I126" s="20">
        <f t="shared" si="8"/>
        <v>478.63</v>
      </c>
      <c r="J126" s="28">
        <v>479</v>
      </c>
      <c r="K126" s="20">
        <f t="shared" si="9"/>
        <v>29.292156</v>
      </c>
      <c r="L126" s="20">
        <f t="shared" si="7"/>
        <v>28.922155999999973</v>
      </c>
    </row>
    <row r="127" spans="1:12" s="1" customFormat="1" ht="15.75">
      <c r="A127" s="13" t="s">
        <v>36</v>
      </c>
      <c r="B127" s="14" t="s">
        <v>51</v>
      </c>
      <c r="C127" s="1">
        <v>1.8</v>
      </c>
      <c r="D127" s="1">
        <v>269.66</v>
      </c>
      <c r="E127" s="1">
        <f t="shared" si="5"/>
        <v>485.38800000000003</v>
      </c>
      <c r="F127" s="1">
        <f t="shared" si="6"/>
        <v>558.1962</v>
      </c>
      <c r="I127" s="20">
        <f t="shared" si="8"/>
        <v>0</v>
      </c>
      <c r="J127" s="28"/>
      <c r="K127" s="20">
        <f t="shared" si="9"/>
        <v>0</v>
      </c>
      <c r="L127" s="20">
        <f t="shared" si="7"/>
        <v>0</v>
      </c>
    </row>
    <row r="128" spans="1:12" s="1" customFormat="1" ht="15.75">
      <c r="A128" s="13" t="s">
        <v>36</v>
      </c>
      <c r="B128" s="14" t="s">
        <v>73</v>
      </c>
      <c r="C128" s="1">
        <v>6</v>
      </c>
      <c r="D128" s="1">
        <v>27.06</v>
      </c>
      <c r="E128" s="1">
        <f t="shared" si="5"/>
        <v>162.35999999999999</v>
      </c>
      <c r="F128" s="1">
        <f t="shared" si="6"/>
        <v>186.71399999999997</v>
      </c>
      <c r="I128" s="20">
        <f t="shared" si="8"/>
        <v>0</v>
      </c>
      <c r="J128" s="28"/>
      <c r="K128" s="20">
        <f t="shared" si="9"/>
        <v>0</v>
      </c>
      <c r="L128" s="20">
        <f t="shared" si="7"/>
        <v>0</v>
      </c>
    </row>
    <row r="129" spans="1:12" s="1" customFormat="1" ht="15.75">
      <c r="A129" s="13" t="s">
        <v>36</v>
      </c>
      <c r="B129" s="14" t="s">
        <v>76</v>
      </c>
      <c r="C129" s="1">
        <v>1</v>
      </c>
      <c r="D129" s="1">
        <v>192.06</v>
      </c>
      <c r="E129" s="1">
        <f t="shared" si="5"/>
        <v>192.06</v>
      </c>
      <c r="F129" s="1">
        <f t="shared" si="6"/>
        <v>220.86899999999997</v>
      </c>
      <c r="I129" s="20">
        <f t="shared" si="8"/>
        <v>0</v>
      </c>
      <c r="J129" s="28"/>
      <c r="K129" s="20">
        <f t="shared" si="9"/>
        <v>0</v>
      </c>
      <c r="L129" s="20">
        <f t="shared" si="7"/>
        <v>0</v>
      </c>
    </row>
    <row r="130" spans="1:12" s="1" customFormat="1" ht="15.75">
      <c r="A130" s="13" t="s">
        <v>36</v>
      </c>
      <c r="B130" s="15" t="s">
        <v>27</v>
      </c>
      <c r="C130" s="1">
        <v>1.5</v>
      </c>
      <c r="D130" s="1">
        <v>180.42</v>
      </c>
      <c r="E130" s="1">
        <f t="shared" si="5"/>
        <v>270.63</v>
      </c>
      <c r="F130" s="1">
        <f t="shared" si="6"/>
        <v>311.2245</v>
      </c>
      <c r="I130" s="20">
        <f t="shared" si="8"/>
        <v>0</v>
      </c>
      <c r="J130" s="28"/>
      <c r="K130" s="20">
        <f t="shared" si="9"/>
        <v>0</v>
      </c>
      <c r="L130" s="20">
        <f t="shared" si="7"/>
        <v>0</v>
      </c>
    </row>
    <row r="131" spans="1:12" s="1" customFormat="1" ht="15.75">
      <c r="A131" s="13" t="s">
        <v>36</v>
      </c>
      <c r="B131" s="16" t="s">
        <v>117</v>
      </c>
      <c r="C131" s="1">
        <v>1</v>
      </c>
      <c r="D131" s="1">
        <v>183.33</v>
      </c>
      <c r="E131" s="1">
        <f t="shared" si="5"/>
        <v>183.33</v>
      </c>
      <c r="F131" s="1">
        <f t="shared" si="6"/>
        <v>210.8295</v>
      </c>
      <c r="I131" s="20">
        <f t="shared" si="8"/>
        <v>0</v>
      </c>
      <c r="J131" s="28"/>
      <c r="K131" s="20">
        <f t="shared" si="9"/>
        <v>0</v>
      </c>
      <c r="L131" s="20">
        <f t="shared" si="7"/>
        <v>0</v>
      </c>
    </row>
    <row r="132" spans="1:12" s="1" customFormat="1" ht="15.75">
      <c r="A132" s="13" t="s">
        <v>36</v>
      </c>
      <c r="B132" s="16" t="s">
        <v>115</v>
      </c>
      <c r="C132" s="1">
        <v>0.5</v>
      </c>
      <c r="D132" s="1">
        <v>180.42</v>
      </c>
      <c r="E132" s="1">
        <f t="shared" si="5"/>
        <v>90.21</v>
      </c>
      <c r="F132" s="1">
        <f t="shared" si="6"/>
        <v>103.74149999999999</v>
      </c>
      <c r="G132" s="1">
        <f>SUM(F127:F132)</f>
        <v>1591.5747000000001</v>
      </c>
      <c r="H132" s="1">
        <v>177</v>
      </c>
      <c r="I132" s="20">
        <f t="shared" si="8"/>
        <v>1414.5747000000001</v>
      </c>
      <c r="J132" s="28">
        <v>1415</v>
      </c>
      <c r="K132" s="20">
        <f t="shared" si="9"/>
        <v>97.40437164000001</v>
      </c>
      <c r="L132" s="20">
        <f t="shared" si="7"/>
        <v>96.97907164000003</v>
      </c>
    </row>
    <row r="133" spans="1:12" ht="15.75">
      <c r="A133" s="2" t="s">
        <v>26</v>
      </c>
      <c r="B133" s="3" t="s">
        <v>47</v>
      </c>
      <c r="C133" s="4">
        <v>5</v>
      </c>
      <c r="D133" s="4">
        <v>56.16</v>
      </c>
      <c r="E133" s="4">
        <f t="shared" si="5"/>
        <v>280.79999999999995</v>
      </c>
      <c r="F133" s="4">
        <f t="shared" si="6"/>
        <v>322.9199999999999</v>
      </c>
      <c r="I133" s="20">
        <f t="shared" si="8"/>
        <v>0</v>
      </c>
      <c r="K133" s="20">
        <f t="shared" si="9"/>
        <v>0</v>
      </c>
      <c r="L133" s="20">
        <f t="shared" si="7"/>
        <v>0</v>
      </c>
    </row>
    <row r="134" spans="1:12" ht="15.75">
      <c r="A134" s="2" t="s">
        <v>26</v>
      </c>
      <c r="B134" s="9" t="s">
        <v>25</v>
      </c>
      <c r="C134" s="4">
        <v>0.8</v>
      </c>
      <c r="D134" s="4">
        <v>254.63</v>
      </c>
      <c r="E134" s="4">
        <f t="shared" si="5"/>
        <v>203.704</v>
      </c>
      <c r="F134" s="4">
        <f t="shared" si="6"/>
        <v>234.25959999999998</v>
      </c>
      <c r="I134" s="20">
        <f t="shared" si="8"/>
        <v>0</v>
      </c>
      <c r="K134" s="20">
        <f t="shared" si="9"/>
        <v>0</v>
      </c>
      <c r="L134" s="20">
        <f aca="true" t="shared" si="10" ref="L134:L197">I134+K134-J134</f>
        <v>0</v>
      </c>
    </row>
    <row r="135" spans="1:12" ht="15.75">
      <c r="A135" s="2" t="s">
        <v>26</v>
      </c>
      <c r="B135" s="3" t="s">
        <v>93</v>
      </c>
      <c r="C135" s="4">
        <v>3</v>
      </c>
      <c r="D135" s="4">
        <v>96.46</v>
      </c>
      <c r="E135" s="4">
        <f t="shared" si="5"/>
        <v>289.38</v>
      </c>
      <c r="F135" s="4">
        <f t="shared" si="6"/>
        <v>332.787</v>
      </c>
      <c r="I135" s="20">
        <f t="shared" si="8"/>
        <v>0</v>
      </c>
      <c r="K135" s="20">
        <f aca="true" t="shared" si="11" ref="K135:K198">0.0612*G135</f>
        <v>0</v>
      </c>
      <c r="L135" s="20">
        <f t="shared" si="10"/>
        <v>0</v>
      </c>
    </row>
    <row r="136" spans="1:12" ht="15.75">
      <c r="A136" s="2" t="s">
        <v>26</v>
      </c>
      <c r="B136" s="9" t="s">
        <v>95</v>
      </c>
      <c r="C136" s="4">
        <v>0.6</v>
      </c>
      <c r="D136" s="4">
        <v>176.54</v>
      </c>
      <c r="E136" s="4">
        <f t="shared" si="5"/>
        <v>105.92399999999999</v>
      </c>
      <c r="F136" s="4">
        <f t="shared" si="6"/>
        <v>121.81259999999997</v>
      </c>
      <c r="G136" s="4">
        <f>SUM(F133:F136)</f>
        <v>1011.7792</v>
      </c>
      <c r="I136" s="20">
        <f t="shared" si="8"/>
        <v>1011.7792</v>
      </c>
      <c r="J136" s="28">
        <v>1012</v>
      </c>
      <c r="K136" s="20">
        <f t="shared" si="11"/>
        <v>61.92088704</v>
      </c>
      <c r="L136" s="20">
        <f t="shared" si="10"/>
        <v>61.70008703999997</v>
      </c>
    </row>
    <row r="137" spans="1:12" s="1" customFormat="1" ht="15.75">
      <c r="A137" s="13" t="s">
        <v>56</v>
      </c>
      <c r="B137" s="14" t="s">
        <v>55</v>
      </c>
      <c r="C137" s="1">
        <v>3</v>
      </c>
      <c r="D137" s="1">
        <v>87.2</v>
      </c>
      <c r="E137" s="1">
        <f t="shared" si="5"/>
        <v>261.6</v>
      </c>
      <c r="F137" s="1">
        <f t="shared" si="6"/>
        <v>300.84</v>
      </c>
      <c r="I137" s="20">
        <f t="shared" si="8"/>
        <v>0</v>
      </c>
      <c r="J137" s="28"/>
      <c r="K137" s="20">
        <f t="shared" si="11"/>
        <v>0</v>
      </c>
      <c r="L137" s="20">
        <f t="shared" si="10"/>
        <v>0</v>
      </c>
    </row>
    <row r="138" spans="1:12" s="1" customFormat="1" ht="15.75">
      <c r="A138" s="13" t="s">
        <v>56</v>
      </c>
      <c r="B138" s="15" t="s">
        <v>57</v>
      </c>
      <c r="C138" s="1">
        <v>3</v>
      </c>
      <c r="D138" s="1">
        <v>75.33</v>
      </c>
      <c r="E138" s="1">
        <f aca="true" t="shared" si="12" ref="E138:E203">C138*D138</f>
        <v>225.99</v>
      </c>
      <c r="F138" s="1">
        <f t="shared" si="6"/>
        <v>259.88849999999996</v>
      </c>
      <c r="I138" s="20">
        <f t="shared" si="8"/>
        <v>0</v>
      </c>
      <c r="J138" s="28"/>
      <c r="K138" s="20">
        <f t="shared" si="11"/>
        <v>0</v>
      </c>
      <c r="L138" s="20">
        <f t="shared" si="10"/>
        <v>0</v>
      </c>
    </row>
    <row r="139" spans="1:12" s="1" customFormat="1" ht="15.75">
      <c r="A139" s="13" t="s">
        <v>56</v>
      </c>
      <c r="B139" s="15" t="s">
        <v>60</v>
      </c>
      <c r="C139" s="1">
        <v>0.4</v>
      </c>
      <c r="D139" s="1">
        <v>190.31</v>
      </c>
      <c r="E139" s="1">
        <f t="shared" si="12"/>
        <v>76.12400000000001</v>
      </c>
      <c r="F139" s="1">
        <f aca="true" t="shared" si="13" ref="F139:F205">(E139)*(1+15%)</f>
        <v>87.54260000000001</v>
      </c>
      <c r="I139" s="20">
        <f t="shared" si="8"/>
        <v>0</v>
      </c>
      <c r="J139" s="28"/>
      <c r="K139" s="20">
        <f t="shared" si="11"/>
        <v>0</v>
      </c>
      <c r="L139" s="20">
        <f t="shared" si="10"/>
        <v>0</v>
      </c>
    </row>
    <row r="140" spans="1:12" s="1" customFormat="1" ht="15.75">
      <c r="A140" s="13" t="s">
        <v>56</v>
      </c>
      <c r="B140" s="15" t="s">
        <v>62</v>
      </c>
      <c r="C140" s="1">
        <v>1</v>
      </c>
      <c r="D140" s="1">
        <v>166.88</v>
      </c>
      <c r="E140" s="1">
        <f t="shared" si="12"/>
        <v>166.88</v>
      </c>
      <c r="F140" s="1">
        <f t="shared" si="13"/>
        <v>191.91199999999998</v>
      </c>
      <c r="I140" s="20">
        <f t="shared" si="8"/>
        <v>0</v>
      </c>
      <c r="J140" s="28"/>
      <c r="K140" s="20">
        <f t="shared" si="11"/>
        <v>0</v>
      </c>
      <c r="L140" s="20">
        <f t="shared" si="10"/>
        <v>0</v>
      </c>
    </row>
    <row r="141" spans="1:12" s="1" customFormat="1" ht="15.75">
      <c r="A141" s="13" t="s">
        <v>56</v>
      </c>
      <c r="B141" s="15" t="s">
        <v>65</v>
      </c>
      <c r="C141" s="1">
        <v>1</v>
      </c>
      <c r="D141" s="1">
        <v>75.3</v>
      </c>
      <c r="E141" s="1">
        <f t="shared" si="12"/>
        <v>75.3</v>
      </c>
      <c r="F141" s="1">
        <f t="shared" si="13"/>
        <v>86.59499999999998</v>
      </c>
      <c r="I141" s="20">
        <f aca="true" t="shared" si="14" ref="I141:I206">G141-H141</f>
        <v>0</v>
      </c>
      <c r="J141" s="28"/>
      <c r="K141" s="20">
        <f t="shared" si="11"/>
        <v>0</v>
      </c>
      <c r="L141" s="20">
        <f t="shared" si="10"/>
        <v>0</v>
      </c>
    </row>
    <row r="142" spans="1:12" s="1" customFormat="1" ht="15.75">
      <c r="A142" s="13" t="s">
        <v>56</v>
      </c>
      <c r="B142" s="14" t="s">
        <v>67</v>
      </c>
      <c r="C142" s="1">
        <v>1</v>
      </c>
      <c r="D142" s="1">
        <v>102.82</v>
      </c>
      <c r="E142" s="1">
        <f t="shared" si="12"/>
        <v>102.82</v>
      </c>
      <c r="F142" s="1">
        <f t="shared" si="13"/>
        <v>118.24299999999998</v>
      </c>
      <c r="I142" s="20">
        <f t="shared" si="14"/>
        <v>0</v>
      </c>
      <c r="J142" s="28"/>
      <c r="K142" s="20">
        <f t="shared" si="11"/>
        <v>0</v>
      </c>
      <c r="L142" s="20">
        <f t="shared" si="10"/>
        <v>0</v>
      </c>
    </row>
    <row r="143" spans="1:12" s="1" customFormat="1" ht="15.75">
      <c r="A143" s="13" t="s">
        <v>56</v>
      </c>
      <c r="B143" s="14" t="s">
        <v>13</v>
      </c>
      <c r="C143" s="1">
        <v>1</v>
      </c>
      <c r="D143" s="1">
        <v>56.07</v>
      </c>
      <c r="E143" s="1">
        <f t="shared" si="12"/>
        <v>56.07</v>
      </c>
      <c r="F143" s="1">
        <f t="shared" si="13"/>
        <v>64.48049999999999</v>
      </c>
      <c r="I143" s="20">
        <f t="shared" si="14"/>
        <v>0</v>
      </c>
      <c r="J143" s="28"/>
      <c r="K143" s="20">
        <f t="shared" si="11"/>
        <v>0</v>
      </c>
      <c r="L143" s="20">
        <f t="shared" si="10"/>
        <v>0</v>
      </c>
    </row>
    <row r="144" spans="1:12" s="1" customFormat="1" ht="15.75">
      <c r="A144" s="13" t="s">
        <v>56</v>
      </c>
      <c r="B144" s="15" t="s">
        <v>74</v>
      </c>
      <c r="C144" s="1">
        <v>1</v>
      </c>
      <c r="D144" s="1">
        <v>59.71</v>
      </c>
      <c r="E144" s="1">
        <f t="shared" si="12"/>
        <v>59.71</v>
      </c>
      <c r="F144" s="1">
        <f t="shared" si="13"/>
        <v>68.6665</v>
      </c>
      <c r="I144" s="20">
        <f t="shared" si="14"/>
        <v>0</v>
      </c>
      <c r="J144" s="28"/>
      <c r="K144" s="20">
        <f t="shared" si="11"/>
        <v>0</v>
      </c>
      <c r="L144" s="20">
        <f t="shared" si="10"/>
        <v>0</v>
      </c>
    </row>
    <row r="145" spans="1:12" s="1" customFormat="1" ht="15.75">
      <c r="A145" s="13" t="s">
        <v>56</v>
      </c>
      <c r="B145" s="14" t="s">
        <v>76</v>
      </c>
      <c r="C145" s="1">
        <v>2</v>
      </c>
      <c r="D145" s="1">
        <v>192.06</v>
      </c>
      <c r="E145" s="1">
        <f t="shared" si="12"/>
        <v>384.12</v>
      </c>
      <c r="F145" s="1">
        <f t="shared" si="13"/>
        <v>441.73799999999994</v>
      </c>
      <c r="I145" s="20">
        <f t="shared" si="14"/>
        <v>0</v>
      </c>
      <c r="J145" s="28"/>
      <c r="K145" s="20">
        <f t="shared" si="11"/>
        <v>0</v>
      </c>
      <c r="L145" s="20">
        <f t="shared" si="10"/>
        <v>0</v>
      </c>
    </row>
    <row r="146" spans="1:12" s="1" customFormat="1" ht="15.75">
      <c r="A146" s="13" t="s">
        <v>56</v>
      </c>
      <c r="B146" s="15" t="s">
        <v>85</v>
      </c>
      <c r="C146" s="1">
        <v>1</v>
      </c>
      <c r="D146" s="1">
        <v>101.98</v>
      </c>
      <c r="E146" s="1">
        <f t="shared" si="12"/>
        <v>101.98</v>
      </c>
      <c r="F146" s="1">
        <f t="shared" si="13"/>
        <v>117.277</v>
      </c>
      <c r="I146" s="20">
        <f t="shared" si="14"/>
        <v>0</v>
      </c>
      <c r="J146" s="28"/>
      <c r="K146" s="20">
        <f t="shared" si="11"/>
        <v>0</v>
      </c>
      <c r="L146" s="20">
        <f t="shared" si="10"/>
        <v>0</v>
      </c>
    </row>
    <row r="147" spans="1:12" s="1" customFormat="1" ht="15.75">
      <c r="A147" s="13" t="s">
        <v>56</v>
      </c>
      <c r="B147" s="17" t="s">
        <v>89</v>
      </c>
      <c r="C147" s="1">
        <v>0.4</v>
      </c>
      <c r="D147" s="1">
        <v>153.26</v>
      </c>
      <c r="E147" s="1">
        <f t="shared" si="12"/>
        <v>61.304</v>
      </c>
      <c r="F147" s="1">
        <f t="shared" si="13"/>
        <v>70.4996</v>
      </c>
      <c r="I147" s="20">
        <f t="shared" si="14"/>
        <v>0</v>
      </c>
      <c r="J147" s="28"/>
      <c r="K147" s="20">
        <f t="shared" si="11"/>
        <v>0</v>
      </c>
      <c r="L147" s="20">
        <f t="shared" si="10"/>
        <v>0</v>
      </c>
    </row>
    <row r="148" spans="1:12" s="1" customFormat="1" ht="15.75">
      <c r="A148" s="13" t="s">
        <v>56</v>
      </c>
      <c r="B148" s="15" t="s">
        <v>27</v>
      </c>
      <c r="C148" s="1">
        <v>0.5</v>
      </c>
      <c r="D148" s="1">
        <v>180.42</v>
      </c>
      <c r="E148" s="1">
        <f t="shared" si="12"/>
        <v>90.21</v>
      </c>
      <c r="F148" s="1">
        <f t="shared" si="13"/>
        <v>103.74149999999999</v>
      </c>
      <c r="I148" s="20">
        <f t="shared" si="14"/>
        <v>0</v>
      </c>
      <c r="J148" s="28"/>
      <c r="K148" s="20">
        <f t="shared" si="11"/>
        <v>0</v>
      </c>
      <c r="L148" s="20">
        <f t="shared" si="10"/>
        <v>0</v>
      </c>
    </row>
    <row r="149" spans="1:12" s="1" customFormat="1" ht="15.75">
      <c r="A149" s="13" t="s">
        <v>56</v>
      </c>
      <c r="B149" s="15" t="s">
        <v>93</v>
      </c>
      <c r="C149" s="1">
        <v>2</v>
      </c>
      <c r="D149" s="1">
        <v>96.46</v>
      </c>
      <c r="E149" s="1">
        <f t="shared" si="12"/>
        <v>192.92</v>
      </c>
      <c r="F149" s="1">
        <f t="shared" si="13"/>
        <v>221.85799999999998</v>
      </c>
      <c r="I149" s="20">
        <f t="shared" si="14"/>
        <v>0</v>
      </c>
      <c r="J149" s="28"/>
      <c r="K149" s="20">
        <f t="shared" si="11"/>
        <v>0</v>
      </c>
      <c r="L149" s="20">
        <f t="shared" si="10"/>
        <v>0</v>
      </c>
    </row>
    <row r="150" spans="1:12" s="1" customFormat="1" ht="15.75">
      <c r="A150" s="13" t="s">
        <v>56</v>
      </c>
      <c r="B150" s="16" t="s">
        <v>96</v>
      </c>
      <c r="C150" s="1">
        <v>1</v>
      </c>
      <c r="D150" s="1">
        <v>152.29</v>
      </c>
      <c r="E150" s="1">
        <f t="shared" si="12"/>
        <v>152.29</v>
      </c>
      <c r="F150" s="1">
        <f t="shared" si="13"/>
        <v>175.13349999999997</v>
      </c>
      <c r="G150" s="1">
        <f>SUM(F137:F150)</f>
        <v>2308.4157</v>
      </c>
      <c r="I150" s="20">
        <f t="shared" si="14"/>
        <v>2308.4157</v>
      </c>
      <c r="J150" s="28">
        <v>2238</v>
      </c>
      <c r="K150" s="20">
        <f t="shared" si="11"/>
        <v>141.27504084</v>
      </c>
      <c r="L150" s="20">
        <f t="shared" si="10"/>
        <v>211.69074084000022</v>
      </c>
    </row>
    <row r="151" spans="1:12" ht="15.75">
      <c r="A151" s="2" t="s">
        <v>16</v>
      </c>
      <c r="B151" s="10" t="s">
        <v>51</v>
      </c>
      <c r="C151" s="4">
        <v>0.5</v>
      </c>
      <c r="D151" s="4">
        <v>269.66</v>
      </c>
      <c r="E151" s="4">
        <f t="shared" si="12"/>
        <v>134.83</v>
      </c>
      <c r="F151" s="4">
        <f t="shared" si="13"/>
        <v>155.0545</v>
      </c>
      <c r="I151" s="20">
        <f t="shared" si="14"/>
        <v>0</v>
      </c>
      <c r="K151" s="20">
        <f t="shared" si="11"/>
        <v>0</v>
      </c>
      <c r="L151" s="20">
        <f t="shared" si="10"/>
        <v>0</v>
      </c>
    </row>
    <row r="152" spans="1:12" ht="15.75">
      <c r="A152" s="2" t="s">
        <v>16</v>
      </c>
      <c r="B152" s="7" t="s">
        <v>61</v>
      </c>
      <c r="C152" s="4">
        <v>1</v>
      </c>
      <c r="D152" s="4">
        <v>65.23</v>
      </c>
      <c r="E152" s="4">
        <f t="shared" si="12"/>
        <v>65.23</v>
      </c>
      <c r="F152" s="4">
        <f t="shared" si="13"/>
        <v>75.0145</v>
      </c>
      <c r="I152" s="20">
        <f t="shared" si="14"/>
        <v>0</v>
      </c>
      <c r="K152" s="20">
        <f t="shared" si="11"/>
        <v>0</v>
      </c>
      <c r="L152" s="20">
        <f t="shared" si="10"/>
        <v>0</v>
      </c>
    </row>
    <row r="153" spans="1:12" ht="15.75">
      <c r="A153" s="2" t="s">
        <v>16</v>
      </c>
      <c r="B153" s="3" t="s">
        <v>62</v>
      </c>
      <c r="C153" s="4">
        <v>2</v>
      </c>
      <c r="D153" s="4">
        <v>166.88</v>
      </c>
      <c r="E153" s="4">
        <f t="shared" si="12"/>
        <v>333.76</v>
      </c>
      <c r="F153" s="4">
        <f t="shared" si="13"/>
        <v>383.82399999999996</v>
      </c>
      <c r="I153" s="20">
        <f t="shared" si="14"/>
        <v>0</v>
      </c>
      <c r="K153" s="20">
        <f t="shared" si="11"/>
        <v>0</v>
      </c>
      <c r="L153" s="20">
        <f t="shared" si="10"/>
        <v>0</v>
      </c>
    </row>
    <row r="154" spans="1:12" ht="15.75">
      <c r="A154" s="2" t="s">
        <v>16</v>
      </c>
      <c r="B154" s="7" t="s">
        <v>82</v>
      </c>
      <c r="C154" s="4">
        <v>2</v>
      </c>
      <c r="D154" s="4">
        <v>96.46</v>
      </c>
      <c r="E154" s="4">
        <f t="shared" si="12"/>
        <v>192.92</v>
      </c>
      <c r="F154" s="4">
        <f t="shared" si="13"/>
        <v>221.85799999999998</v>
      </c>
      <c r="I154" s="20">
        <f t="shared" si="14"/>
        <v>0</v>
      </c>
      <c r="K154" s="20">
        <f t="shared" si="11"/>
        <v>0</v>
      </c>
      <c r="L154" s="20">
        <f t="shared" si="10"/>
        <v>0</v>
      </c>
    </row>
    <row r="155" spans="1:12" ht="15.75">
      <c r="A155" s="2" t="s">
        <v>16</v>
      </c>
      <c r="B155" s="7" t="s">
        <v>87</v>
      </c>
      <c r="C155" s="4">
        <v>0.3</v>
      </c>
      <c r="D155" s="4">
        <v>192.06</v>
      </c>
      <c r="E155" s="4">
        <f t="shared" si="12"/>
        <v>57.617999999999995</v>
      </c>
      <c r="F155" s="4">
        <f t="shared" si="13"/>
        <v>66.26069999999999</v>
      </c>
      <c r="I155" s="20">
        <f t="shared" si="14"/>
        <v>0</v>
      </c>
      <c r="K155" s="20">
        <f t="shared" si="11"/>
        <v>0</v>
      </c>
      <c r="L155" s="20">
        <f t="shared" si="10"/>
        <v>0</v>
      </c>
    </row>
    <row r="156" spans="1:12" ht="15.75">
      <c r="A156" s="2" t="s">
        <v>16</v>
      </c>
      <c r="B156" s="9" t="s">
        <v>99</v>
      </c>
      <c r="C156" s="4">
        <v>2</v>
      </c>
      <c r="D156" s="4">
        <v>26.15</v>
      </c>
      <c r="E156" s="4">
        <f t="shared" si="12"/>
        <v>52.3</v>
      </c>
      <c r="F156" s="4">
        <f t="shared" si="13"/>
        <v>60.14499999999999</v>
      </c>
      <c r="I156" s="20">
        <f t="shared" si="14"/>
        <v>0</v>
      </c>
      <c r="K156" s="20">
        <f t="shared" si="11"/>
        <v>0</v>
      </c>
      <c r="L156" s="20">
        <f t="shared" si="10"/>
        <v>0</v>
      </c>
    </row>
    <row r="157" spans="1:12" ht="15.75">
      <c r="A157" s="2" t="s">
        <v>16</v>
      </c>
      <c r="B157" s="9" t="s">
        <v>112</v>
      </c>
      <c r="C157" s="4">
        <v>0.5</v>
      </c>
      <c r="D157" s="4">
        <v>244.29</v>
      </c>
      <c r="E157" s="4">
        <f t="shared" si="12"/>
        <v>122.145</v>
      </c>
      <c r="F157" s="4">
        <f t="shared" si="13"/>
        <v>140.46675</v>
      </c>
      <c r="G157" s="4">
        <f>SUM(F151:F157)</f>
        <v>1102.6234499999998</v>
      </c>
      <c r="I157" s="20">
        <f t="shared" si="14"/>
        <v>1102.6234499999998</v>
      </c>
      <c r="J157" s="28">
        <v>1103</v>
      </c>
      <c r="K157" s="20">
        <f t="shared" si="11"/>
        <v>67.48055513999999</v>
      </c>
      <c r="L157" s="20">
        <f t="shared" si="10"/>
        <v>67.1040051399998</v>
      </c>
    </row>
    <row r="158" spans="1:12" s="1" customFormat="1" ht="15.75">
      <c r="A158" s="13" t="s">
        <v>53</v>
      </c>
      <c r="B158" s="15" t="s">
        <v>52</v>
      </c>
      <c r="C158" s="1">
        <v>2</v>
      </c>
      <c r="D158" s="1">
        <v>102.29</v>
      </c>
      <c r="E158" s="1">
        <f t="shared" si="12"/>
        <v>204.58</v>
      </c>
      <c r="F158" s="1">
        <f t="shared" si="13"/>
        <v>235.267</v>
      </c>
      <c r="I158" s="20">
        <f t="shared" si="14"/>
        <v>0</v>
      </c>
      <c r="J158" s="28"/>
      <c r="K158" s="20">
        <f t="shared" si="11"/>
        <v>0</v>
      </c>
      <c r="L158" s="20">
        <f t="shared" si="10"/>
        <v>0</v>
      </c>
    </row>
    <row r="159" spans="1:12" s="1" customFormat="1" ht="15.75">
      <c r="A159" s="13" t="s">
        <v>53</v>
      </c>
      <c r="B159" s="15" t="s">
        <v>52</v>
      </c>
      <c r="C159" s="1">
        <v>1</v>
      </c>
      <c r="D159" s="1">
        <v>102.29</v>
      </c>
      <c r="E159" s="1">
        <f t="shared" si="12"/>
        <v>102.29</v>
      </c>
      <c r="F159" s="1">
        <f t="shared" si="13"/>
        <v>117.6335</v>
      </c>
      <c r="I159" s="20">
        <f t="shared" si="14"/>
        <v>0</v>
      </c>
      <c r="J159" s="28"/>
      <c r="K159" s="20">
        <f t="shared" si="11"/>
        <v>0</v>
      </c>
      <c r="L159" s="20">
        <f t="shared" si="10"/>
        <v>0</v>
      </c>
    </row>
    <row r="160" spans="1:12" s="1" customFormat="1" ht="15.75">
      <c r="A160" s="13" t="s">
        <v>53</v>
      </c>
      <c r="B160" s="15" t="s">
        <v>27</v>
      </c>
      <c r="C160" s="1">
        <v>0.5</v>
      </c>
      <c r="D160" s="1">
        <v>180.42</v>
      </c>
      <c r="E160" s="1">
        <f t="shared" si="12"/>
        <v>90.21</v>
      </c>
      <c r="F160" s="1">
        <f t="shared" si="13"/>
        <v>103.74149999999999</v>
      </c>
      <c r="G160" s="1">
        <f>SUM(F158:F160)</f>
        <v>456.64199999999994</v>
      </c>
      <c r="I160" s="20">
        <f t="shared" si="14"/>
        <v>456.64199999999994</v>
      </c>
      <c r="J160" s="28">
        <v>457</v>
      </c>
      <c r="K160" s="20">
        <f t="shared" si="11"/>
        <v>27.946490399999995</v>
      </c>
      <c r="L160" s="20">
        <f t="shared" si="10"/>
        <v>27.588490399999955</v>
      </c>
    </row>
    <row r="161" spans="1:12" ht="15.75">
      <c r="A161" s="2" t="s">
        <v>9</v>
      </c>
      <c r="B161" s="7" t="s">
        <v>67</v>
      </c>
      <c r="C161" s="4">
        <v>1</v>
      </c>
      <c r="D161" s="4">
        <v>102.82</v>
      </c>
      <c r="E161" s="4">
        <f t="shared" si="12"/>
        <v>102.82</v>
      </c>
      <c r="F161" s="4">
        <f t="shared" si="13"/>
        <v>118.24299999999998</v>
      </c>
      <c r="I161" s="20">
        <f t="shared" si="14"/>
        <v>0</v>
      </c>
      <c r="K161" s="20">
        <f t="shared" si="11"/>
        <v>0</v>
      </c>
      <c r="L161" s="20">
        <f t="shared" si="10"/>
        <v>0</v>
      </c>
    </row>
    <row r="162" spans="1:12" ht="15.75">
      <c r="A162" s="2" t="s">
        <v>9</v>
      </c>
      <c r="B162" s="3" t="s">
        <v>74</v>
      </c>
      <c r="C162" s="4">
        <v>1</v>
      </c>
      <c r="D162" s="4">
        <v>59.71</v>
      </c>
      <c r="E162" s="4">
        <f t="shared" si="12"/>
        <v>59.71</v>
      </c>
      <c r="F162" s="4">
        <f t="shared" si="13"/>
        <v>68.6665</v>
      </c>
      <c r="I162" s="20">
        <f t="shared" si="14"/>
        <v>0</v>
      </c>
      <c r="K162" s="20">
        <f t="shared" si="11"/>
        <v>0</v>
      </c>
      <c r="L162" s="20">
        <f t="shared" si="10"/>
        <v>0</v>
      </c>
    </row>
    <row r="163" spans="1:12" ht="15.75">
      <c r="A163" s="2" t="s">
        <v>9</v>
      </c>
      <c r="B163" s="3" t="s">
        <v>94</v>
      </c>
      <c r="C163" s="4">
        <v>1</v>
      </c>
      <c r="D163" s="4">
        <v>96.46</v>
      </c>
      <c r="E163" s="4">
        <f t="shared" si="12"/>
        <v>96.46</v>
      </c>
      <c r="F163" s="4">
        <f t="shared" si="13"/>
        <v>110.92899999999999</v>
      </c>
      <c r="G163" s="4">
        <f>SUM(F161:F163)</f>
        <v>297.83849999999995</v>
      </c>
      <c r="H163" s="4">
        <v>5</v>
      </c>
      <c r="I163" s="20">
        <f t="shared" si="14"/>
        <v>292.83849999999995</v>
      </c>
      <c r="J163" s="28">
        <v>293</v>
      </c>
      <c r="K163" s="20">
        <f t="shared" si="11"/>
        <v>18.227716199999996</v>
      </c>
      <c r="L163" s="20">
        <f t="shared" si="10"/>
        <v>18.06621619999993</v>
      </c>
    </row>
    <row r="164" spans="1:12" s="1" customFormat="1" ht="15.75">
      <c r="A164" s="13" t="s">
        <v>12</v>
      </c>
      <c r="B164" s="15" t="s">
        <v>39</v>
      </c>
      <c r="C164" s="1">
        <v>1</v>
      </c>
      <c r="D164" s="1">
        <v>78.4</v>
      </c>
      <c r="E164" s="1">
        <f t="shared" si="12"/>
        <v>78.4</v>
      </c>
      <c r="F164" s="1">
        <f t="shared" si="13"/>
        <v>90.16</v>
      </c>
      <c r="I164" s="20">
        <f t="shared" si="14"/>
        <v>0</v>
      </c>
      <c r="J164" s="28"/>
      <c r="K164" s="20">
        <f t="shared" si="11"/>
        <v>0</v>
      </c>
      <c r="L164" s="20">
        <f t="shared" si="10"/>
        <v>0</v>
      </c>
    </row>
    <row r="165" spans="1:12" s="1" customFormat="1" ht="15.75">
      <c r="A165" s="13" t="s">
        <v>12</v>
      </c>
      <c r="B165" s="16" t="s">
        <v>22</v>
      </c>
      <c r="C165" s="1">
        <v>0.8</v>
      </c>
      <c r="D165" s="1">
        <v>254.63</v>
      </c>
      <c r="E165" s="1">
        <f t="shared" si="12"/>
        <v>203.704</v>
      </c>
      <c r="F165" s="1">
        <f t="shared" si="13"/>
        <v>234.25959999999998</v>
      </c>
      <c r="I165" s="20">
        <f t="shared" si="14"/>
        <v>0</v>
      </c>
      <c r="J165" s="28"/>
      <c r="K165" s="20">
        <f t="shared" si="11"/>
        <v>0</v>
      </c>
      <c r="L165" s="20">
        <f t="shared" si="10"/>
        <v>0</v>
      </c>
    </row>
    <row r="166" spans="1:12" s="1" customFormat="1" ht="15.75">
      <c r="A166" s="13" t="s">
        <v>12</v>
      </c>
      <c r="B166" s="16" t="s">
        <v>25</v>
      </c>
      <c r="C166" s="1">
        <v>0.8</v>
      </c>
      <c r="D166" s="1">
        <v>254.63</v>
      </c>
      <c r="E166" s="1">
        <f t="shared" si="12"/>
        <v>203.704</v>
      </c>
      <c r="F166" s="1">
        <f t="shared" si="13"/>
        <v>234.25959999999998</v>
      </c>
      <c r="I166" s="20">
        <f t="shared" si="14"/>
        <v>0</v>
      </c>
      <c r="J166" s="28"/>
      <c r="K166" s="20">
        <f t="shared" si="11"/>
        <v>0</v>
      </c>
      <c r="L166" s="20">
        <f t="shared" si="10"/>
        <v>0</v>
      </c>
    </row>
    <row r="167" spans="1:12" s="1" customFormat="1" ht="15.75">
      <c r="A167" s="13" t="s">
        <v>12</v>
      </c>
      <c r="B167" s="16" t="s">
        <v>86</v>
      </c>
      <c r="C167" s="1">
        <v>0.8</v>
      </c>
      <c r="D167" s="1">
        <v>254.63</v>
      </c>
      <c r="E167" s="1">
        <f t="shared" si="12"/>
        <v>203.704</v>
      </c>
      <c r="F167" s="1">
        <f t="shared" si="13"/>
        <v>234.25959999999998</v>
      </c>
      <c r="I167" s="20">
        <f t="shared" si="14"/>
        <v>0</v>
      </c>
      <c r="J167" s="28"/>
      <c r="K167" s="20">
        <f t="shared" si="11"/>
        <v>0</v>
      </c>
      <c r="L167" s="20">
        <f t="shared" si="10"/>
        <v>0</v>
      </c>
    </row>
    <row r="168" spans="1:12" s="1" customFormat="1" ht="15.75">
      <c r="A168" s="13" t="s">
        <v>12</v>
      </c>
      <c r="B168" s="17" t="s">
        <v>90</v>
      </c>
      <c r="C168" s="1">
        <v>1</v>
      </c>
      <c r="D168" s="1">
        <v>149.22</v>
      </c>
      <c r="E168" s="1">
        <f t="shared" si="12"/>
        <v>149.22</v>
      </c>
      <c r="F168" s="1">
        <f t="shared" si="13"/>
        <v>171.60299999999998</v>
      </c>
      <c r="I168" s="20">
        <f t="shared" si="14"/>
        <v>0</v>
      </c>
      <c r="J168" s="28"/>
      <c r="K168" s="20">
        <f t="shared" si="11"/>
        <v>0</v>
      </c>
      <c r="L168" s="20">
        <f t="shared" si="10"/>
        <v>0</v>
      </c>
    </row>
    <row r="169" spans="1:12" s="1" customFormat="1" ht="15.75">
      <c r="A169" s="13" t="s">
        <v>12</v>
      </c>
      <c r="B169" s="15" t="s">
        <v>93</v>
      </c>
      <c r="C169" s="1">
        <v>1</v>
      </c>
      <c r="D169" s="1">
        <v>96.46</v>
      </c>
      <c r="E169" s="1">
        <f t="shared" si="12"/>
        <v>96.46</v>
      </c>
      <c r="F169" s="1">
        <f t="shared" si="13"/>
        <v>110.92899999999999</v>
      </c>
      <c r="G169" s="1">
        <f>SUM(F164:F169)</f>
        <v>1075.4707999999998</v>
      </c>
      <c r="I169" s="20">
        <f t="shared" si="14"/>
        <v>1075.4707999999998</v>
      </c>
      <c r="J169" s="28">
        <v>1075</v>
      </c>
      <c r="K169" s="20">
        <f t="shared" si="11"/>
        <v>65.81881295999999</v>
      </c>
      <c r="L169" s="20">
        <f t="shared" si="10"/>
        <v>66.28961295999989</v>
      </c>
    </row>
    <row r="170" spans="1:12" ht="15.75">
      <c r="A170" s="2" t="s">
        <v>29</v>
      </c>
      <c r="B170" s="3" t="s">
        <v>47</v>
      </c>
      <c r="C170" s="4">
        <v>2</v>
      </c>
      <c r="D170" s="4">
        <v>56.16</v>
      </c>
      <c r="E170" s="4">
        <f t="shared" si="12"/>
        <v>112.32</v>
      </c>
      <c r="F170" s="4">
        <f t="shared" si="13"/>
        <v>129.16799999999998</v>
      </c>
      <c r="I170" s="20">
        <f t="shared" si="14"/>
        <v>0</v>
      </c>
      <c r="K170" s="20">
        <f t="shared" si="11"/>
        <v>0</v>
      </c>
      <c r="L170" s="20">
        <f t="shared" si="10"/>
        <v>0</v>
      </c>
    </row>
    <row r="171" spans="1:12" ht="15.75">
      <c r="A171" s="2" t="s">
        <v>29</v>
      </c>
      <c r="B171" s="10" t="s">
        <v>51</v>
      </c>
      <c r="C171" s="4">
        <v>1</v>
      </c>
      <c r="D171" s="4">
        <v>269.66</v>
      </c>
      <c r="E171" s="4">
        <f t="shared" si="12"/>
        <v>269.66</v>
      </c>
      <c r="F171" s="4">
        <f t="shared" si="13"/>
        <v>310.109</v>
      </c>
      <c r="I171" s="20">
        <f t="shared" si="14"/>
        <v>0</v>
      </c>
      <c r="K171" s="20">
        <f t="shared" si="11"/>
        <v>0</v>
      </c>
      <c r="L171" s="20">
        <f t="shared" si="10"/>
        <v>0</v>
      </c>
    </row>
    <row r="172" spans="1:12" ht="15.75">
      <c r="A172" s="2" t="s">
        <v>29</v>
      </c>
      <c r="B172" s="3" t="s">
        <v>62</v>
      </c>
      <c r="C172" s="4">
        <v>1</v>
      </c>
      <c r="D172" s="4">
        <v>166.88</v>
      </c>
      <c r="E172" s="4">
        <f t="shared" si="12"/>
        <v>166.88</v>
      </c>
      <c r="F172" s="4">
        <f t="shared" si="13"/>
        <v>191.91199999999998</v>
      </c>
      <c r="I172" s="20">
        <f t="shared" si="14"/>
        <v>0</v>
      </c>
      <c r="K172" s="20">
        <f t="shared" si="11"/>
        <v>0</v>
      </c>
      <c r="L172" s="20">
        <f t="shared" si="10"/>
        <v>0</v>
      </c>
    </row>
    <row r="173" spans="1:12" ht="15.75">
      <c r="A173" s="2" t="s">
        <v>29</v>
      </c>
      <c r="B173" s="3" t="s">
        <v>94</v>
      </c>
      <c r="C173" s="4">
        <v>1</v>
      </c>
      <c r="D173" s="4">
        <v>96.46</v>
      </c>
      <c r="E173" s="4">
        <f t="shared" si="12"/>
        <v>96.46</v>
      </c>
      <c r="F173" s="4">
        <f t="shared" si="13"/>
        <v>110.92899999999999</v>
      </c>
      <c r="I173" s="20">
        <f t="shared" si="14"/>
        <v>0</v>
      </c>
      <c r="K173" s="20">
        <f t="shared" si="11"/>
        <v>0</v>
      </c>
      <c r="L173" s="20">
        <f t="shared" si="10"/>
        <v>0</v>
      </c>
    </row>
    <row r="174" spans="1:12" ht="15.75">
      <c r="A174" s="2" t="s">
        <v>29</v>
      </c>
      <c r="B174" s="9" t="s">
        <v>96</v>
      </c>
      <c r="C174" s="4">
        <v>2</v>
      </c>
      <c r="D174" s="4">
        <v>152.29</v>
      </c>
      <c r="E174" s="4">
        <f t="shared" si="12"/>
        <v>304.58</v>
      </c>
      <c r="F174" s="4">
        <f t="shared" si="13"/>
        <v>350.26699999999994</v>
      </c>
      <c r="G174" s="4">
        <f>SUM(F170:F174)</f>
        <v>1092.3849999999998</v>
      </c>
      <c r="I174" s="20">
        <f t="shared" si="14"/>
        <v>1092.3849999999998</v>
      </c>
      <c r="J174" s="28">
        <v>1092</v>
      </c>
      <c r="K174" s="20">
        <f t="shared" si="11"/>
        <v>66.85396199999998</v>
      </c>
      <c r="L174" s="20">
        <f t="shared" si="10"/>
        <v>67.23896199999967</v>
      </c>
    </row>
    <row r="175" spans="1:12" s="1" customFormat="1" ht="15.75">
      <c r="A175" s="13" t="s">
        <v>77</v>
      </c>
      <c r="B175" s="15" t="s">
        <v>57</v>
      </c>
      <c r="C175" s="1">
        <v>1</v>
      </c>
      <c r="D175" s="1">
        <v>75.33</v>
      </c>
      <c r="E175" s="1">
        <f t="shared" si="12"/>
        <v>75.33</v>
      </c>
      <c r="F175" s="1">
        <f t="shared" si="13"/>
        <v>86.6295</v>
      </c>
      <c r="I175" s="20">
        <f t="shared" si="14"/>
        <v>0</v>
      </c>
      <c r="J175" s="28"/>
      <c r="K175" s="20">
        <f t="shared" si="11"/>
        <v>0</v>
      </c>
      <c r="L175" s="20">
        <f t="shared" si="10"/>
        <v>0</v>
      </c>
    </row>
    <row r="176" spans="1:12" s="1" customFormat="1" ht="15.75">
      <c r="A176" s="13" t="s">
        <v>77</v>
      </c>
      <c r="B176" s="14" t="s">
        <v>76</v>
      </c>
      <c r="C176" s="1">
        <v>1</v>
      </c>
      <c r="D176" s="1">
        <v>192.06</v>
      </c>
      <c r="E176" s="1">
        <f t="shared" si="12"/>
        <v>192.06</v>
      </c>
      <c r="F176" s="1">
        <f t="shared" si="13"/>
        <v>220.86899999999997</v>
      </c>
      <c r="I176" s="20">
        <f t="shared" si="14"/>
        <v>0</v>
      </c>
      <c r="J176" s="28"/>
      <c r="K176" s="20">
        <f t="shared" si="11"/>
        <v>0</v>
      </c>
      <c r="L176" s="20">
        <f t="shared" si="10"/>
        <v>0</v>
      </c>
    </row>
    <row r="177" spans="1:12" s="1" customFormat="1" ht="15.75">
      <c r="A177" s="13" t="s">
        <v>77</v>
      </c>
      <c r="B177" s="15" t="s">
        <v>78</v>
      </c>
      <c r="C177" s="1">
        <v>2</v>
      </c>
      <c r="D177" s="1">
        <v>32.01</v>
      </c>
      <c r="E177" s="1">
        <f t="shared" si="12"/>
        <v>64.02</v>
      </c>
      <c r="F177" s="1">
        <f t="shared" si="13"/>
        <v>73.62299999999999</v>
      </c>
      <c r="I177" s="20">
        <f t="shared" si="14"/>
        <v>0</v>
      </c>
      <c r="J177" s="28"/>
      <c r="K177" s="20">
        <f t="shared" si="11"/>
        <v>0</v>
      </c>
      <c r="L177" s="20">
        <f t="shared" si="10"/>
        <v>0</v>
      </c>
    </row>
    <row r="178" spans="1:12" s="1" customFormat="1" ht="15.75">
      <c r="A178" s="13" t="s">
        <v>77</v>
      </c>
      <c r="B178" s="17" t="s">
        <v>90</v>
      </c>
      <c r="C178" s="1">
        <v>1</v>
      </c>
      <c r="D178" s="1">
        <v>149.22</v>
      </c>
      <c r="E178" s="1">
        <f t="shared" si="12"/>
        <v>149.22</v>
      </c>
      <c r="F178" s="1">
        <f t="shared" si="13"/>
        <v>171.60299999999998</v>
      </c>
      <c r="I178" s="20">
        <f t="shared" si="14"/>
        <v>0</v>
      </c>
      <c r="J178" s="28"/>
      <c r="K178" s="20">
        <f t="shared" si="11"/>
        <v>0</v>
      </c>
      <c r="L178" s="20">
        <f t="shared" si="10"/>
        <v>0</v>
      </c>
    </row>
    <row r="179" spans="1:12" s="1" customFormat="1" ht="15.75">
      <c r="A179" s="13" t="s">
        <v>77</v>
      </c>
      <c r="B179" s="15" t="s">
        <v>93</v>
      </c>
      <c r="C179" s="1">
        <v>1</v>
      </c>
      <c r="D179" s="1">
        <v>96.46</v>
      </c>
      <c r="E179" s="1">
        <f t="shared" si="12"/>
        <v>96.46</v>
      </c>
      <c r="F179" s="1">
        <f t="shared" si="13"/>
        <v>110.92899999999999</v>
      </c>
      <c r="G179" s="1">
        <f>SUM(F175:F179)</f>
        <v>663.6534999999999</v>
      </c>
      <c r="I179" s="20">
        <f t="shared" si="14"/>
        <v>663.6534999999999</v>
      </c>
      <c r="J179" s="28">
        <v>664</v>
      </c>
      <c r="K179" s="20">
        <f t="shared" si="11"/>
        <v>40.61559419999999</v>
      </c>
      <c r="L179" s="20">
        <f t="shared" si="10"/>
        <v>40.26909419999993</v>
      </c>
    </row>
    <row r="180" spans="1:12" ht="15.75">
      <c r="A180" s="2" t="s">
        <v>24</v>
      </c>
      <c r="B180" s="10" t="s">
        <v>51</v>
      </c>
      <c r="C180" s="4">
        <v>0.5</v>
      </c>
      <c r="D180" s="4">
        <v>269.66</v>
      </c>
      <c r="E180" s="4">
        <f t="shared" si="12"/>
        <v>134.83</v>
      </c>
      <c r="F180" s="4">
        <f t="shared" si="13"/>
        <v>155.0545</v>
      </c>
      <c r="I180" s="20">
        <f t="shared" si="14"/>
        <v>0</v>
      </c>
      <c r="K180" s="20">
        <f t="shared" si="11"/>
        <v>0</v>
      </c>
      <c r="L180" s="20">
        <f t="shared" si="10"/>
        <v>0</v>
      </c>
    </row>
    <row r="181" spans="1:12" ht="15.75">
      <c r="A181" s="2" t="s">
        <v>24</v>
      </c>
      <c r="B181" s="3" t="s">
        <v>57</v>
      </c>
      <c r="C181" s="4">
        <v>1</v>
      </c>
      <c r="D181" s="4">
        <v>75.33</v>
      </c>
      <c r="E181" s="4">
        <f t="shared" si="12"/>
        <v>75.33</v>
      </c>
      <c r="F181" s="4">
        <f t="shared" si="13"/>
        <v>86.6295</v>
      </c>
      <c r="I181" s="20">
        <f t="shared" si="14"/>
        <v>0</v>
      </c>
      <c r="K181" s="20">
        <f t="shared" si="11"/>
        <v>0</v>
      </c>
      <c r="L181" s="20">
        <f t="shared" si="10"/>
        <v>0</v>
      </c>
    </row>
    <row r="182" spans="1:12" ht="15.75">
      <c r="A182" s="2" t="s">
        <v>24</v>
      </c>
      <c r="B182" s="3" t="s">
        <v>65</v>
      </c>
      <c r="C182" s="4">
        <v>3</v>
      </c>
      <c r="D182" s="4">
        <v>75.3</v>
      </c>
      <c r="E182" s="4">
        <f t="shared" si="12"/>
        <v>225.89999999999998</v>
      </c>
      <c r="F182" s="4">
        <f t="shared" si="13"/>
        <v>259.78499999999997</v>
      </c>
      <c r="I182" s="20">
        <f t="shared" si="14"/>
        <v>0</v>
      </c>
      <c r="K182" s="20">
        <f t="shared" si="11"/>
        <v>0</v>
      </c>
      <c r="L182" s="20">
        <f t="shared" si="10"/>
        <v>0</v>
      </c>
    </row>
    <row r="183" spans="1:12" ht="15.75">
      <c r="A183" s="2" t="s">
        <v>24</v>
      </c>
      <c r="B183" s="11" t="s">
        <v>90</v>
      </c>
      <c r="C183" s="4">
        <v>2</v>
      </c>
      <c r="D183" s="4">
        <v>149.22</v>
      </c>
      <c r="E183" s="4">
        <f t="shared" si="12"/>
        <v>298.44</v>
      </c>
      <c r="F183" s="4">
        <f t="shared" si="13"/>
        <v>343.20599999999996</v>
      </c>
      <c r="I183" s="20">
        <f t="shared" si="14"/>
        <v>0</v>
      </c>
      <c r="K183" s="20">
        <f t="shared" si="11"/>
        <v>0</v>
      </c>
      <c r="L183" s="20">
        <f t="shared" si="10"/>
        <v>0</v>
      </c>
    </row>
    <row r="184" spans="1:12" ht="15.75">
      <c r="A184" s="2" t="s">
        <v>24</v>
      </c>
      <c r="B184" s="9" t="s">
        <v>96</v>
      </c>
      <c r="C184" s="4">
        <v>1</v>
      </c>
      <c r="D184" s="4">
        <v>152.29</v>
      </c>
      <c r="E184" s="4">
        <f t="shared" si="12"/>
        <v>152.29</v>
      </c>
      <c r="F184" s="4">
        <f t="shared" si="13"/>
        <v>175.13349999999997</v>
      </c>
      <c r="I184" s="20">
        <f t="shared" si="14"/>
        <v>0</v>
      </c>
      <c r="K184" s="20">
        <f t="shared" si="11"/>
        <v>0</v>
      </c>
      <c r="L184" s="20">
        <f t="shared" si="10"/>
        <v>0</v>
      </c>
    </row>
    <row r="185" spans="1:12" ht="15.75">
      <c r="A185" s="2" t="s">
        <v>24</v>
      </c>
      <c r="B185" s="9" t="s">
        <v>116</v>
      </c>
      <c r="C185" s="4">
        <v>0.5</v>
      </c>
      <c r="D185" s="4">
        <v>347.16</v>
      </c>
      <c r="E185" s="4">
        <f t="shared" si="12"/>
        <v>173.58</v>
      </c>
      <c r="F185" s="4">
        <f t="shared" si="13"/>
        <v>199.617</v>
      </c>
      <c r="I185" s="20">
        <f t="shared" si="14"/>
        <v>0</v>
      </c>
      <c r="K185" s="20">
        <f t="shared" si="11"/>
        <v>0</v>
      </c>
      <c r="L185" s="20">
        <f t="shared" si="10"/>
        <v>0</v>
      </c>
    </row>
    <row r="186" spans="1:12" ht="15.75">
      <c r="A186" s="2" t="s">
        <v>24</v>
      </c>
      <c r="B186" s="9" t="s">
        <v>107</v>
      </c>
      <c r="C186" s="4">
        <v>0.85</v>
      </c>
      <c r="D186" s="4">
        <v>344.35</v>
      </c>
      <c r="E186" s="4">
        <f t="shared" si="12"/>
        <v>292.6975</v>
      </c>
      <c r="F186" s="4">
        <f t="shared" si="13"/>
        <v>336.60212499999994</v>
      </c>
      <c r="I186" s="20">
        <f t="shared" si="14"/>
        <v>0</v>
      </c>
      <c r="K186" s="20">
        <f t="shared" si="11"/>
        <v>0</v>
      </c>
      <c r="L186" s="20">
        <f t="shared" si="10"/>
        <v>0</v>
      </c>
    </row>
    <row r="187" spans="1:12" ht="15.75">
      <c r="A187" s="2" t="s">
        <v>24</v>
      </c>
      <c r="B187" s="9" t="s">
        <v>112</v>
      </c>
      <c r="C187" s="4">
        <v>0.2</v>
      </c>
      <c r="D187" s="4">
        <v>244.29</v>
      </c>
      <c r="E187" s="4">
        <f t="shared" si="12"/>
        <v>48.858000000000004</v>
      </c>
      <c r="F187" s="4">
        <f t="shared" si="13"/>
        <v>56.1867</v>
      </c>
      <c r="G187" s="4">
        <f>SUM(F180:F187)</f>
        <v>1612.2143249999997</v>
      </c>
      <c r="H187" s="4">
        <v>10</v>
      </c>
      <c r="I187" s="20">
        <f t="shared" si="14"/>
        <v>1602.2143249999997</v>
      </c>
      <c r="J187" s="28">
        <v>1602</v>
      </c>
      <c r="K187" s="20">
        <f t="shared" si="11"/>
        <v>98.66751668999997</v>
      </c>
      <c r="L187" s="20">
        <f t="shared" si="10"/>
        <v>98.88184168999965</v>
      </c>
    </row>
    <row r="188" spans="1:12" s="1" customFormat="1" ht="15.75">
      <c r="A188" s="18" t="s">
        <v>106</v>
      </c>
      <c r="B188" s="16" t="s">
        <v>105</v>
      </c>
      <c r="C188" s="1">
        <v>0.5</v>
      </c>
      <c r="D188" s="1">
        <v>344.35</v>
      </c>
      <c r="E188" s="1">
        <f t="shared" si="12"/>
        <v>172.175</v>
      </c>
      <c r="F188" s="1">
        <f t="shared" si="13"/>
        <v>198.00125</v>
      </c>
      <c r="G188" s="1">
        <v>198</v>
      </c>
      <c r="I188" s="20">
        <f t="shared" si="14"/>
        <v>198</v>
      </c>
      <c r="J188" s="28">
        <v>198</v>
      </c>
      <c r="K188" s="20">
        <f t="shared" si="11"/>
        <v>12.1176</v>
      </c>
      <c r="L188" s="20">
        <f t="shared" si="10"/>
        <v>12.11760000000001</v>
      </c>
    </row>
    <row r="189" spans="1:12" ht="15.75">
      <c r="A189" s="2" t="s">
        <v>58</v>
      </c>
      <c r="B189" s="3" t="s">
        <v>57</v>
      </c>
      <c r="C189" s="4">
        <v>1</v>
      </c>
      <c r="D189" s="4">
        <v>75.33</v>
      </c>
      <c r="E189" s="4">
        <f t="shared" si="12"/>
        <v>75.33</v>
      </c>
      <c r="F189" s="4">
        <f t="shared" si="13"/>
        <v>86.6295</v>
      </c>
      <c r="I189" s="20">
        <f t="shared" si="14"/>
        <v>0</v>
      </c>
      <c r="K189" s="20">
        <f t="shared" si="11"/>
        <v>0</v>
      </c>
      <c r="L189" s="20">
        <f t="shared" si="10"/>
        <v>0</v>
      </c>
    </row>
    <row r="190" spans="1:12" ht="15.75">
      <c r="A190" s="2" t="s">
        <v>58</v>
      </c>
      <c r="B190" s="7" t="s">
        <v>69</v>
      </c>
      <c r="C190" s="4">
        <v>5</v>
      </c>
      <c r="D190" s="4">
        <v>17.46</v>
      </c>
      <c r="E190" s="4">
        <f t="shared" si="12"/>
        <v>87.30000000000001</v>
      </c>
      <c r="F190" s="4">
        <f t="shared" si="13"/>
        <v>100.39500000000001</v>
      </c>
      <c r="I190" s="20">
        <f t="shared" si="14"/>
        <v>0</v>
      </c>
      <c r="K190" s="20">
        <f t="shared" si="11"/>
        <v>0</v>
      </c>
      <c r="L190" s="20">
        <f t="shared" si="10"/>
        <v>0</v>
      </c>
    </row>
    <row r="191" spans="1:12" ht="15.75">
      <c r="A191" s="2" t="s">
        <v>58</v>
      </c>
      <c r="B191" s="3" t="s">
        <v>72</v>
      </c>
      <c r="C191" s="4">
        <v>2</v>
      </c>
      <c r="D191" s="4">
        <v>56.07</v>
      </c>
      <c r="E191" s="4">
        <f t="shared" si="12"/>
        <v>112.14</v>
      </c>
      <c r="F191" s="4">
        <f t="shared" si="13"/>
        <v>128.96099999999998</v>
      </c>
      <c r="I191" s="20">
        <f t="shared" si="14"/>
        <v>0</v>
      </c>
      <c r="K191" s="20">
        <f t="shared" si="11"/>
        <v>0</v>
      </c>
      <c r="L191" s="20">
        <f t="shared" si="10"/>
        <v>0</v>
      </c>
    </row>
    <row r="192" spans="1:12" ht="15.75">
      <c r="A192" s="2" t="s">
        <v>58</v>
      </c>
      <c r="B192" s="7" t="s">
        <v>73</v>
      </c>
      <c r="C192" s="4">
        <v>3</v>
      </c>
      <c r="D192" s="4">
        <v>27.06</v>
      </c>
      <c r="E192" s="4">
        <f t="shared" si="12"/>
        <v>81.17999999999999</v>
      </c>
      <c r="F192" s="4">
        <f t="shared" si="13"/>
        <v>93.35699999999999</v>
      </c>
      <c r="I192" s="20">
        <f t="shared" si="14"/>
        <v>0</v>
      </c>
      <c r="K192" s="20">
        <f t="shared" si="11"/>
        <v>0</v>
      </c>
      <c r="L192" s="20">
        <f t="shared" si="10"/>
        <v>0</v>
      </c>
    </row>
    <row r="193" spans="1:12" ht="15.75">
      <c r="A193" s="2" t="s">
        <v>58</v>
      </c>
      <c r="B193" s="3" t="s">
        <v>74</v>
      </c>
      <c r="C193" s="4">
        <v>3</v>
      </c>
      <c r="D193" s="4">
        <v>59.71</v>
      </c>
      <c r="E193" s="4">
        <f t="shared" si="12"/>
        <v>179.13</v>
      </c>
      <c r="F193" s="4">
        <f t="shared" si="13"/>
        <v>205.99949999999998</v>
      </c>
      <c r="I193" s="20">
        <f t="shared" si="14"/>
        <v>0</v>
      </c>
      <c r="K193" s="20">
        <f t="shared" si="11"/>
        <v>0</v>
      </c>
      <c r="L193" s="20">
        <f t="shared" si="10"/>
        <v>0</v>
      </c>
    </row>
    <row r="194" spans="1:12" ht="15.75">
      <c r="A194" s="2" t="s">
        <v>58</v>
      </c>
      <c r="B194" s="11" t="s">
        <v>89</v>
      </c>
      <c r="C194" s="4">
        <v>0.4</v>
      </c>
      <c r="D194" s="4">
        <v>153.26</v>
      </c>
      <c r="E194" s="4">
        <f t="shared" si="12"/>
        <v>61.304</v>
      </c>
      <c r="F194" s="4">
        <f t="shared" si="13"/>
        <v>70.4996</v>
      </c>
      <c r="I194" s="20">
        <f t="shared" si="14"/>
        <v>0</v>
      </c>
      <c r="K194" s="20">
        <f t="shared" si="11"/>
        <v>0</v>
      </c>
      <c r="L194" s="20">
        <f t="shared" si="10"/>
        <v>0</v>
      </c>
    </row>
    <row r="195" spans="1:12" ht="15.75">
      <c r="A195" s="2" t="s">
        <v>58</v>
      </c>
      <c r="B195" s="3" t="s">
        <v>27</v>
      </c>
      <c r="C195" s="4">
        <v>0.7</v>
      </c>
      <c r="D195" s="4">
        <v>180.42</v>
      </c>
      <c r="E195" s="4">
        <f t="shared" si="12"/>
        <v>126.29399999999998</v>
      </c>
      <c r="F195" s="4">
        <f t="shared" si="13"/>
        <v>145.23809999999997</v>
      </c>
      <c r="I195" s="20">
        <f t="shared" si="14"/>
        <v>0</v>
      </c>
      <c r="K195" s="20">
        <f t="shared" si="11"/>
        <v>0</v>
      </c>
      <c r="L195" s="20">
        <f t="shared" si="10"/>
        <v>0</v>
      </c>
    </row>
    <row r="196" spans="1:12" ht="15.75">
      <c r="A196" s="2" t="s">
        <v>58</v>
      </c>
      <c r="B196" s="3" t="s">
        <v>93</v>
      </c>
      <c r="C196" s="4">
        <v>1</v>
      </c>
      <c r="D196" s="4">
        <v>96.46</v>
      </c>
      <c r="E196" s="4">
        <f t="shared" si="12"/>
        <v>96.46</v>
      </c>
      <c r="F196" s="4">
        <f t="shared" si="13"/>
        <v>110.92899999999999</v>
      </c>
      <c r="I196" s="20">
        <f t="shared" si="14"/>
        <v>0</v>
      </c>
      <c r="K196" s="20">
        <f t="shared" si="11"/>
        <v>0</v>
      </c>
      <c r="L196" s="20">
        <f t="shared" si="10"/>
        <v>0</v>
      </c>
    </row>
    <row r="197" spans="1:12" ht="15.75">
      <c r="A197" s="2" t="s">
        <v>58</v>
      </c>
      <c r="B197" s="3" t="s">
        <v>97</v>
      </c>
      <c r="C197" s="4">
        <v>3</v>
      </c>
      <c r="D197" s="4">
        <v>27.06</v>
      </c>
      <c r="E197" s="4">
        <f t="shared" si="12"/>
        <v>81.17999999999999</v>
      </c>
      <c r="F197" s="4">
        <f t="shared" si="13"/>
        <v>93.35699999999999</v>
      </c>
      <c r="I197" s="20">
        <f t="shared" si="14"/>
        <v>0</v>
      </c>
      <c r="K197" s="20">
        <f t="shared" si="11"/>
        <v>0</v>
      </c>
      <c r="L197" s="20">
        <f t="shared" si="10"/>
        <v>0</v>
      </c>
    </row>
    <row r="198" spans="1:12" ht="15.75">
      <c r="A198" s="2" t="s">
        <v>58</v>
      </c>
      <c r="B198" s="21" t="s">
        <v>99</v>
      </c>
      <c r="C198" s="4">
        <v>2</v>
      </c>
      <c r="D198" s="4">
        <v>26.15</v>
      </c>
      <c r="E198" s="4">
        <f t="shared" si="12"/>
        <v>52.3</v>
      </c>
      <c r="F198" s="4">
        <f t="shared" si="13"/>
        <v>60.14499999999999</v>
      </c>
      <c r="I198" s="20">
        <f t="shared" si="14"/>
        <v>0</v>
      </c>
      <c r="K198" s="20">
        <f t="shared" si="11"/>
        <v>0</v>
      </c>
      <c r="L198" s="20">
        <f aca="true" t="shared" si="15" ref="L198:L261">I198+K198-J198</f>
        <v>0</v>
      </c>
    </row>
    <row r="199" spans="1:12" ht="15.75">
      <c r="A199" s="2" t="s">
        <v>58</v>
      </c>
      <c r="B199" s="3" t="s">
        <v>101</v>
      </c>
      <c r="C199" s="4">
        <v>2</v>
      </c>
      <c r="D199" s="4">
        <v>26.15</v>
      </c>
      <c r="E199" s="4">
        <f t="shared" si="12"/>
        <v>52.3</v>
      </c>
      <c r="F199" s="4">
        <f t="shared" si="13"/>
        <v>60.14499999999999</v>
      </c>
      <c r="I199" s="20">
        <f t="shared" si="14"/>
        <v>0</v>
      </c>
      <c r="K199" s="20">
        <f aca="true" t="shared" si="16" ref="K199:K263">0.0612*G199</f>
        <v>0</v>
      </c>
      <c r="L199" s="20">
        <f t="shared" si="15"/>
        <v>0</v>
      </c>
    </row>
    <row r="200" spans="1:12" ht="15.75">
      <c r="A200" s="2" t="s">
        <v>58</v>
      </c>
      <c r="B200" s="7" t="s">
        <v>83</v>
      </c>
      <c r="C200" s="4">
        <v>1</v>
      </c>
      <c r="D200" s="4">
        <v>96.46</v>
      </c>
      <c r="E200" s="4">
        <f t="shared" si="12"/>
        <v>96.46</v>
      </c>
      <c r="F200" s="4">
        <f t="shared" si="13"/>
        <v>110.92899999999999</v>
      </c>
      <c r="I200" s="20">
        <f t="shared" si="14"/>
        <v>0</v>
      </c>
      <c r="K200" s="20">
        <f t="shared" si="16"/>
        <v>0</v>
      </c>
      <c r="L200" s="20">
        <f t="shared" si="15"/>
        <v>0</v>
      </c>
    </row>
    <row r="201" spans="1:12" ht="15.75">
      <c r="A201" s="2" t="s">
        <v>58</v>
      </c>
      <c r="B201" s="3" t="s">
        <v>114</v>
      </c>
      <c r="C201" s="4">
        <v>1</v>
      </c>
      <c r="D201" s="4">
        <v>99.52</v>
      </c>
      <c r="E201" s="4">
        <f t="shared" si="12"/>
        <v>99.52</v>
      </c>
      <c r="F201" s="4">
        <f t="shared" si="13"/>
        <v>114.448</v>
      </c>
      <c r="I201" s="20">
        <f t="shared" si="14"/>
        <v>0</v>
      </c>
      <c r="K201" s="20">
        <f t="shared" si="16"/>
        <v>0</v>
      </c>
      <c r="L201" s="20">
        <f t="shared" si="15"/>
        <v>0</v>
      </c>
    </row>
    <row r="202" spans="1:12" ht="15.75">
      <c r="A202" s="2" t="s">
        <v>58</v>
      </c>
      <c r="B202" s="3" t="s">
        <v>110</v>
      </c>
      <c r="C202" s="4">
        <v>0.2</v>
      </c>
      <c r="D202" s="4">
        <v>249.3</v>
      </c>
      <c r="E202" s="4">
        <f t="shared" si="12"/>
        <v>49.86000000000001</v>
      </c>
      <c r="F202" s="4">
        <f t="shared" si="13"/>
        <v>57.339000000000006</v>
      </c>
      <c r="G202" s="4">
        <f>SUM(F189:F202)</f>
        <v>1438.3717000000001</v>
      </c>
      <c r="H202" s="4">
        <v>127.5</v>
      </c>
      <c r="I202" s="20">
        <f t="shared" si="14"/>
        <v>1310.8717000000001</v>
      </c>
      <c r="J202" s="28">
        <v>1240</v>
      </c>
      <c r="K202" s="20">
        <f t="shared" si="16"/>
        <v>88.02834804000001</v>
      </c>
      <c r="L202" s="20">
        <f t="shared" si="15"/>
        <v>158.90004804000023</v>
      </c>
    </row>
    <row r="203" spans="1:12" s="1" customFormat="1" ht="15.75">
      <c r="A203" s="13" t="s">
        <v>63</v>
      </c>
      <c r="B203" s="15" t="s">
        <v>62</v>
      </c>
      <c r="C203" s="1">
        <v>1</v>
      </c>
      <c r="D203" s="1">
        <v>166.88</v>
      </c>
      <c r="E203" s="1">
        <f t="shared" si="12"/>
        <v>166.88</v>
      </c>
      <c r="F203" s="1">
        <f t="shared" si="13"/>
        <v>191.91199999999998</v>
      </c>
      <c r="I203" s="20">
        <f t="shared" si="14"/>
        <v>0</v>
      </c>
      <c r="J203" s="28"/>
      <c r="K203" s="20">
        <f t="shared" si="16"/>
        <v>0</v>
      </c>
      <c r="L203" s="20">
        <f t="shared" si="15"/>
        <v>0</v>
      </c>
    </row>
    <row r="204" spans="1:12" s="1" customFormat="1" ht="15.75">
      <c r="A204" s="13" t="s">
        <v>63</v>
      </c>
      <c r="B204" s="17" t="s">
        <v>89</v>
      </c>
      <c r="C204" s="1">
        <v>0.3</v>
      </c>
      <c r="D204" s="1">
        <v>153.26</v>
      </c>
      <c r="E204" s="1">
        <f aca="true" t="shared" si="17" ref="E204:E266">C204*D204</f>
        <v>45.977999999999994</v>
      </c>
      <c r="F204" s="1">
        <f t="shared" si="13"/>
        <v>52.87469999999999</v>
      </c>
      <c r="I204" s="20">
        <f t="shared" si="14"/>
        <v>0</v>
      </c>
      <c r="J204" s="28"/>
      <c r="K204" s="20">
        <f t="shared" si="16"/>
        <v>0</v>
      </c>
      <c r="L204" s="20">
        <f t="shared" si="15"/>
        <v>0</v>
      </c>
    </row>
    <row r="205" spans="1:12" s="1" customFormat="1" ht="15.75">
      <c r="A205" s="13" t="s">
        <v>63</v>
      </c>
      <c r="B205" s="15" t="s">
        <v>92</v>
      </c>
      <c r="C205" s="1">
        <v>0.5</v>
      </c>
      <c r="D205" s="1">
        <v>242.62</v>
      </c>
      <c r="E205" s="1">
        <f t="shared" si="17"/>
        <v>121.31</v>
      </c>
      <c r="F205" s="1">
        <f t="shared" si="13"/>
        <v>139.5065</v>
      </c>
      <c r="I205" s="20">
        <f t="shared" si="14"/>
        <v>0</v>
      </c>
      <c r="J205" s="28"/>
      <c r="K205" s="20">
        <f t="shared" si="16"/>
        <v>0</v>
      </c>
      <c r="L205" s="20">
        <f t="shared" si="15"/>
        <v>0</v>
      </c>
    </row>
    <row r="206" spans="1:12" s="1" customFormat="1" ht="15.75">
      <c r="A206" s="13" t="s">
        <v>63</v>
      </c>
      <c r="B206" s="15" t="s">
        <v>93</v>
      </c>
      <c r="C206" s="1">
        <v>1</v>
      </c>
      <c r="D206" s="1">
        <v>96.46</v>
      </c>
      <c r="E206" s="1">
        <f t="shared" si="17"/>
        <v>96.46</v>
      </c>
      <c r="F206" s="1">
        <f aca="true" t="shared" si="18" ref="F206:F237">(E206)*(1+15%)</f>
        <v>110.92899999999999</v>
      </c>
      <c r="I206" s="20">
        <f t="shared" si="14"/>
        <v>0</v>
      </c>
      <c r="J206" s="28"/>
      <c r="K206" s="20">
        <f t="shared" si="16"/>
        <v>0</v>
      </c>
      <c r="L206" s="20">
        <f t="shared" si="15"/>
        <v>0</v>
      </c>
    </row>
    <row r="207" spans="1:12" s="1" customFormat="1" ht="15.75">
      <c r="A207" s="13" t="s">
        <v>63</v>
      </c>
      <c r="B207" s="16" t="s">
        <v>95</v>
      </c>
      <c r="C207" s="1">
        <v>0.6</v>
      </c>
      <c r="D207" s="1">
        <v>176.54</v>
      </c>
      <c r="E207" s="1">
        <f t="shared" si="17"/>
        <v>105.92399999999999</v>
      </c>
      <c r="F207" s="1">
        <f t="shared" si="18"/>
        <v>121.81259999999997</v>
      </c>
      <c r="G207" s="1">
        <f>SUM(F203:F207)</f>
        <v>617.0347999999999</v>
      </c>
      <c r="I207" s="20">
        <f aca="true" t="shared" si="19" ref="I207:I269">G207-H207</f>
        <v>617.0347999999999</v>
      </c>
      <c r="J207" s="28">
        <v>564</v>
      </c>
      <c r="K207" s="20">
        <f t="shared" si="16"/>
        <v>37.76252975999999</v>
      </c>
      <c r="L207" s="20">
        <f t="shared" si="15"/>
        <v>90.79732975999991</v>
      </c>
    </row>
    <row r="208" spans="1:12" ht="15.75">
      <c r="A208" s="2" t="s">
        <v>80</v>
      </c>
      <c r="B208" s="3" t="s">
        <v>78</v>
      </c>
      <c r="C208" s="4">
        <v>2</v>
      </c>
      <c r="D208" s="4">
        <v>32.01</v>
      </c>
      <c r="E208" s="4">
        <f t="shared" si="17"/>
        <v>64.02</v>
      </c>
      <c r="F208" s="4">
        <f t="shared" si="18"/>
        <v>73.62299999999999</v>
      </c>
      <c r="I208" s="20">
        <f t="shared" si="19"/>
        <v>0</v>
      </c>
      <c r="K208" s="20">
        <f t="shared" si="16"/>
        <v>0</v>
      </c>
      <c r="L208" s="20">
        <f t="shared" si="15"/>
        <v>0</v>
      </c>
    </row>
    <row r="209" spans="1:12" ht="15.75">
      <c r="A209" s="2" t="s">
        <v>80</v>
      </c>
      <c r="B209" s="9" t="s">
        <v>99</v>
      </c>
      <c r="C209" s="4">
        <v>1</v>
      </c>
      <c r="D209" s="4">
        <v>26.15</v>
      </c>
      <c r="E209" s="4">
        <f t="shared" si="17"/>
        <v>26.15</v>
      </c>
      <c r="F209" s="4">
        <f t="shared" si="18"/>
        <v>30.072499999999994</v>
      </c>
      <c r="I209" s="20">
        <f t="shared" si="19"/>
        <v>0</v>
      </c>
      <c r="K209" s="20">
        <f t="shared" si="16"/>
        <v>0</v>
      </c>
      <c r="L209" s="20">
        <f t="shared" si="15"/>
        <v>0</v>
      </c>
    </row>
    <row r="210" spans="1:12" ht="15.75">
      <c r="A210" s="2" t="s">
        <v>80</v>
      </c>
      <c r="B210" s="3" t="s">
        <v>101</v>
      </c>
      <c r="C210" s="4">
        <v>1</v>
      </c>
      <c r="D210" s="4">
        <v>26.15</v>
      </c>
      <c r="E210" s="4">
        <f t="shared" si="17"/>
        <v>26.15</v>
      </c>
      <c r="F210" s="4">
        <f t="shared" si="18"/>
        <v>30.072499999999994</v>
      </c>
      <c r="I210" s="20">
        <f t="shared" si="19"/>
        <v>0</v>
      </c>
      <c r="K210" s="20">
        <f t="shared" si="16"/>
        <v>0</v>
      </c>
      <c r="L210" s="20">
        <f t="shared" si="15"/>
        <v>0</v>
      </c>
    </row>
    <row r="211" spans="1:12" ht="15.75">
      <c r="A211" s="2" t="s">
        <v>80</v>
      </c>
      <c r="B211" s="9" t="s">
        <v>102</v>
      </c>
      <c r="C211" s="4">
        <v>2</v>
      </c>
      <c r="D211" s="4">
        <v>150.35</v>
      </c>
      <c r="E211" s="4">
        <f t="shared" si="17"/>
        <v>300.7</v>
      </c>
      <c r="F211" s="4">
        <f t="shared" si="18"/>
        <v>345.80499999999995</v>
      </c>
      <c r="I211" s="20">
        <f t="shared" si="19"/>
        <v>0</v>
      </c>
      <c r="K211" s="20">
        <f t="shared" si="16"/>
        <v>0</v>
      </c>
      <c r="L211" s="20">
        <f t="shared" si="15"/>
        <v>0</v>
      </c>
    </row>
    <row r="212" spans="1:12" ht="15.75">
      <c r="A212" s="2" t="s">
        <v>80</v>
      </c>
      <c r="B212" s="3" t="s">
        <v>113</v>
      </c>
      <c r="C212" s="4">
        <v>2</v>
      </c>
      <c r="D212" s="4">
        <v>151.42</v>
      </c>
      <c r="E212" s="4">
        <f t="shared" si="17"/>
        <v>302.84</v>
      </c>
      <c r="F212" s="4">
        <f t="shared" si="18"/>
        <v>348.26599999999996</v>
      </c>
      <c r="G212" s="4">
        <f>SUM(F208:F212)</f>
        <v>827.8389999999999</v>
      </c>
      <c r="I212" s="20">
        <f t="shared" si="19"/>
        <v>827.8389999999999</v>
      </c>
      <c r="J212" s="28">
        <v>828</v>
      </c>
      <c r="K212" s="20">
        <f t="shared" si="16"/>
        <v>50.66374679999999</v>
      </c>
      <c r="L212" s="20">
        <f t="shared" si="15"/>
        <v>50.502746799999954</v>
      </c>
    </row>
    <row r="213" spans="1:12" s="1" customFormat="1" ht="15.75">
      <c r="A213" s="19" t="s">
        <v>11</v>
      </c>
      <c r="B213" s="15" t="s">
        <v>52</v>
      </c>
      <c r="C213" s="1">
        <v>2</v>
      </c>
      <c r="D213" s="1">
        <v>102.29</v>
      </c>
      <c r="E213" s="1">
        <f t="shared" si="17"/>
        <v>204.58</v>
      </c>
      <c r="F213" s="1">
        <f t="shared" si="18"/>
        <v>235.267</v>
      </c>
      <c r="I213" s="20">
        <f t="shared" si="19"/>
        <v>0</v>
      </c>
      <c r="J213" s="28"/>
      <c r="K213" s="20">
        <f t="shared" si="16"/>
        <v>0</v>
      </c>
      <c r="L213" s="20">
        <f t="shared" si="15"/>
        <v>0</v>
      </c>
    </row>
    <row r="214" spans="1:12" s="1" customFormat="1" ht="15.75">
      <c r="A214" s="13" t="s">
        <v>11</v>
      </c>
      <c r="B214" s="15" t="s">
        <v>57</v>
      </c>
      <c r="C214" s="1">
        <v>2</v>
      </c>
      <c r="D214" s="1">
        <v>75.33</v>
      </c>
      <c r="E214" s="1">
        <f t="shared" si="17"/>
        <v>150.66</v>
      </c>
      <c r="F214" s="1">
        <f t="shared" si="18"/>
        <v>173.259</v>
      </c>
      <c r="I214" s="20">
        <f t="shared" si="19"/>
        <v>0</v>
      </c>
      <c r="J214" s="28"/>
      <c r="K214" s="20">
        <f t="shared" si="16"/>
        <v>0</v>
      </c>
      <c r="L214" s="20">
        <f t="shared" si="15"/>
        <v>0</v>
      </c>
    </row>
    <row r="215" spans="1:12" s="1" customFormat="1" ht="15.75">
      <c r="A215" s="13" t="s">
        <v>11</v>
      </c>
      <c r="B215" s="15" t="s">
        <v>65</v>
      </c>
      <c r="C215" s="1">
        <v>1</v>
      </c>
      <c r="D215" s="1">
        <v>75.3</v>
      </c>
      <c r="E215" s="1">
        <f t="shared" si="17"/>
        <v>75.3</v>
      </c>
      <c r="F215" s="1">
        <f t="shared" si="18"/>
        <v>86.59499999999998</v>
      </c>
      <c r="I215" s="20">
        <f t="shared" si="19"/>
        <v>0</v>
      </c>
      <c r="J215" s="28"/>
      <c r="K215" s="20">
        <f t="shared" si="16"/>
        <v>0</v>
      </c>
      <c r="L215" s="20">
        <f t="shared" si="15"/>
        <v>0</v>
      </c>
    </row>
    <row r="216" spans="1:12" s="1" customFormat="1" ht="15.75">
      <c r="A216" s="13" t="s">
        <v>11</v>
      </c>
      <c r="B216" s="15" t="s">
        <v>72</v>
      </c>
      <c r="C216" s="1">
        <v>2</v>
      </c>
      <c r="D216" s="1">
        <v>56.07</v>
      </c>
      <c r="E216" s="1">
        <f t="shared" si="17"/>
        <v>112.14</v>
      </c>
      <c r="F216" s="1">
        <f t="shared" si="18"/>
        <v>128.96099999999998</v>
      </c>
      <c r="I216" s="20">
        <f t="shared" si="19"/>
        <v>0</v>
      </c>
      <c r="J216" s="28"/>
      <c r="K216" s="20">
        <f t="shared" si="16"/>
        <v>0</v>
      </c>
      <c r="L216" s="20">
        <f t="shared" si="15"/>
        <v>0</v>
      </c>
    </row>
    <row r="217" spans="1:12" s="1" customFormat="1" ht="15.75">
      <c r="A217" s="13" t="s">
        <v>11</v>
      </c>
      <c r="B217" s="14" t="s">
        <v>73</v>
      </c>
      <c r="C217" s="1">
        <v>1</v>
      </c>
      <c r="D217" s="1">
        <v>27.06</v>
      </c>
      <c r="E217" s="1">
        <f t="shared" si="17"/>
        <v>27.06</v>
      </c>
      <c r="F217" s="1">
        <f t="shared" si="18"/>
        <v>31.118999999999996</v>
      </c>
      <c r="I217" s="20">
        <f t="shared" si="19"/>
        <v>0</v>
      </c>
      <c r="J217" s="28"/>
      <c r="K217" s="20">
        <f t="shared" si="16"/>
        <v>0</v>
      </c>
      <c r="L217" s="20">
        <f t="shared" si="15"/>
        <v>0</v>
      </c>
    </row>
    <row r="218" spans="1:12" s="1" customFormat="1" ht="15.75">
      <c r="A218" s="13" t="s">
        <v>11</v>
      </c>
      <c r="B218" s="15" t="s">
        <v>74</v>
      </c>
      <c r="C218" s="1">
        <v>1</v>
      </c>
      <c r="D218" s="1">
        <v>59.71</v>
      </c>
      <c r="E218" s="1">
        <f t="shared" si="17"/>
        <v>59.71</v>
      </c>
      <c r="F218" s="1">
        <f t="shared" si="18"/>
        <v>68.6665</v>
      </c>
      <c r="I218" s="20">
        <f t="shared" si="19"/>
        <v>0</v>
      </c>
      <c r="J218" s="28"/>
      <c r="K218" s="20">
        <f t="shared" si="16"/>
        <v>0</v>
      </c>
      <c r="L218" s="20">
        <f t="shared" si="15"/>
        <v>0</v>
      </c>
    </row>
    <row r="219" spans="1:12" s="1" customFormat="1" ht="15.75">
      <c r="A219" s="13" t="s">
        <v>11</v>
      </c>
      <c r="B219" s="14" t="s">
        <v>82</v>
      </c>
      <c r="C219" s="1">
        <v>1</v>
      </c>
      <c r="D219" s="1">
        <v>96.46</v>
      </c>
      <c r="E219" s="1">
        <f t="shared" si="17"/>
        <v>96.46</v>
      </c>
      <c r="F219" s="1">
        <f t="shared" si="18"/>
        <v>110.92899999999999</v>
      </c>
      <c r="I219" s="20">
        <f t="shared" si="19"/>
        <v>0</v>
      </c>
      <c r="J219" s="28"/>
      <c r="K219" s="20">
        <f t="shared" si="16"/>
        <v>0</v>
      </c>
      <c r="L219" s="20">
        <f t="shared" si="15"/>
        <v>0</v>
      </c>
    </row>
    <row r="220" spans="1:12" s="1" customFormat="1" ht="15.75">
      <c r="A220" s="13" t="s">
        <v>11</v>
      </c>
      <c r="B220" s="16" t="s">
        <v>25</v>
      </c>
      <c r="C220" s="1">
        <v>0.8</v>
      </c>
      <c r="D220" s="1">
        <v>254.63</v>
      </c>
      <c r="E220" s="1">
        <f t="shared" si="17"/>
        <v>203.704</v>
      </c>
      <c r="F220" s="1">
        <f t="shared" si="18"/>
        <v>234.25959999999998</v>
      </c>
      <c r="I220" s="20">
        <f t="shared" si="19"/>
        <v>0</v>
      </c>
      <c r="J220" s="28"/>
      <c r="K220" s="20">
        <f t="shared" si="16"/>
        <v>0</v>
      </c>
      <c r="L220" s="20">
        <f t="shared" si="15"/>
        <v>0</v>
      </c>
    </row>
    <row r="221" spans="1:12" s="1" customFormat="1" ht="15.75">
      <c r="A221" s="13" t="s">
        <v>11</v>
      </c>
      <c r="B221" s="15" t="s">
        <v>94</v>
      </c>
      <c r="C221" s="1">
        <v>2</v>
      </c>
      <c r="D221" s="1">
        <v>96.46</v>
      </c>
      <c r="E221" s="1">
        <f t="shared" si="17"/>
        <v>192.92</v>
      </c>
      <c r="F221" s="1">
        <f t="shared" si="18"/>
        <v>221.85799999999998</v>
      </c>
      <c r="I221" s="20">
        <f t="shared" si="19"/>
        <v>0</v>
      </c>
      <c r="J221" s="28"/>
      <c r="K221" s="20">
        <f t="shared" si="16"/>
        <v>0</v>
      </c>
      <c r="L221" s="20">
        <f t="shared" si="15"/>
        <v>0</v>
      </c>
    </row>
    <row r="222" spans="1:12" s="1" customFormat="1" ht="15.75">
      <c r="A222" s="13" t="s">
        <v>11</v>
      </c>
      <c r="B222" s="16" t="s">
        <v>96</v>
      </c>
      <c r="C222" s="1">
        <v>1</v>
      </c>
      <c r="D222" s="1">
        <v>152.29</v>
      </c>
      <c r="E222" s="1">
        <f t="shared" si="17"/>
        <v>152.29</v>
      </c>
      <c r="F222" s="1">
        <f t="shared" si="18"/>
        <v>175.13349999999997</v>
      </c>
      <c r="I222" s="20">
        <f t="shared" si="19"/>
        <v>0</v>
      </c>
      <c r="J222" s="28"/>
      <c r="K222" s="20">
        <f t="shared" si="16"/>
        <v>0</v>
      </c>
      <c r="L222" s="20">
        <f t="shared" si="15"/>
        <v>0</v>
      </c>
    </row>
    <row r="223" spans="1:12" s="1" customFormat="1" ht="15.75">
      <c r="A223" s="13" t="s">
        <v>11</v>
      </c>
      <c r="B223" s="16" t="s">
        <v>99</v>
      </c>
      <c r="C223" s="1">
        <v>1</v>
      </c>
      <c r="D223" s="1">
        <v>26.15</v>
      </c>
      <c r="E223" s="1">
        <f t="shared" si="17"/>
        <v>26.15</v>
      </c>
      <c r="F223" s="1">
        <f t="shared" si="18"/>
        <v>30.072499999999994</v>
      </c>
      <c r="I223" s="20">
        <f t="shared" si="19"/>
        <v>0</v>
      </c>
      <c r="J223" s="28"/>
      <c r="K223" s="20">
        <f t="shared" si="16"/>
        <v>0</v>
      </c>
      <c r="L223" s="20">
        <f t="shared" si="15"/>
        <v>0</v>
      </c>
    </row>
    <row r="224" spans="1:12" s="1" customFormat="1" ht="15.75">
      <c r="A224" s="13" t="s">
        <v>11</v>
      </c>
      <c r="B224" s="15" t="s">
        <v>101</v>
      </c>
      <c r="C224" s="1">
        <v>1</v>
      </c>
      <c r="D224" s="1">
        <v>26.15</v>
      </c>
      <c r="E224" s="1">
        <f t="shared" si="17"/>
        <v>26.15</v>
      </c>
      <c r="F224" s="1">
        <f t="shared" si="18"/>
        <v>30.072499999999994</v>
      </c>
      <c r="I224" s="20">
        <f t="shared" si="19"/>
        <v>0</v>
      </c>
      <c r="J224" s="28"/>
      <c r="K224" s="20">
        <f t="shared" si="16"/>
        <v>0</v>
      </c>
      <c r="L224" s="20">
        <f t="shared" si="15"/>
        <v>0</v>
      </c>
    </row>
    <row r="225" spans="1:12" s="1" customFormat="1" ht="15.75">
      <c r="A225" s="13" t="s">
        <v>11</v>
      </c>
      <c r="B225" s="16" t="s">
        <v>102</v>
      </c>
      <c r="C225" s="1">
        <v>1</v>
      </c>
      <c r="D225" s="1">
        <v>150.35</v>
      </c>
      <c r="E225" s="1">
        <f t="shared" si="17"/>
        <v>150.35</v>
      </c>
      <c r="F225" s="1">
        <f t="shared" si="18"/>
        <v>172.90249999999997</v>
      </c>
      <c r="G225" s="1">
        <f>SUM(F213:F225)</f>
        <v>1699.0950999999995</v>
      </c>
      <c r="I225" s="20">
        <f t="shared" si="19"/>
        <v>1699.0950999999995</v>
      </c>
      <c r="J225" s="28">
        <v>1700</v>
      </c>
      <c r="K225" s="20">
        <f t="shared" si="16"/>
        <v>103.98462011999997</v>
      </c>
      <c r="L225" s="20">
        <f t="shared" si="15"/>
        <v>103.07972011999959</v>
      </c>
    </row>
    <row r="226" spans="1:12" ht="15.75">
      <c r="A226" s="2" t="s">
        <v>21</v>
      </c>
      <c r="B226" s="3" t="s">
        <v>93</v>
      </c>
      <c r="C226" s="4">
        <v>1</v>
      </c>
      <c r="D226" s="4">
        <v>96.46</v>
      </c>
      <c r="E226" s="4">
        <f t="shared" si="17"/>
        <v>96.46</v>
      </c>
      <c r="F226" s="4">
        <f t="shared" si="18"/>
        <v>110.92899999999999</v>
      </c>
      <c r="I226" s="20">
        <f t="shared" si="19"/>
        <v>0</v>
      </c>
      <c r="K226" s="20">
        <f t="shared" si="16"/>
        <v>0</v>
      </c>
      <c r="L226" s="20">
        <f t="shared" si="15"/>
        <v>0</v>
      </c>
    </row>
    <row r="227" spans="1:12" ht="15.75">
      <c r="A227" s="2" t="s">
        <v>21</v>
      </c>
      <c r="B227" s="9" t="s">
        <v>95</v>
      </c>
      <c r="C227" s="4">
        <v>0.6</v>
      </c>
      <c r="D227" s="4">
        <v>176.54</v>
      </c>
      <c r="E227" s="4">
        <f t="shared" si="17"/>
        <v>105.92399999999999</v>
      </c>
      <c r="F227" s="4">
        <f t="shared" si="18"/>
        <v>121.81259999999997</v>
      </c>
      <c r="I227" s="20">
        <f t="shared" si="19"/>
        <v>0</v>
      </c>
      <c r="K227" s="20">
        <f t="shared" si="16"/>
        <v>0</v>
      </c>
      <c r="L227" s="20">
        <f t="shared" si="15"/>
        <v>0</v>
      </c>
    </row>
    <row r="228" spans="1:12" ht="15.75">
      <c r="A228" s="2" t="s">
        <v>21</v>
      </c>
      <c r="B228" s="3" t="s">
        <v>97</v>
      </c>
      <c r="C228" s="4">
        <v>5</v>
      </c>
      <c r="D228" s="4">
        <v>27.06</v>
      </c>
      <c r="E228" s="4">
        <f t="shared" si="17"/>
        <v>135.29999999999998</v>
      </c>
      <c r="F228" s="4">
        <f t="shared" si="18"/>
        <v>155.59499999999997</v>
      </c>
      <c r="I228" s="20">
        <f t="shared" si="19"/>
        <v>0</v>
      </c>
      <c r="K228" s="20">
        <f t="shared" si="16"/>
        <v>0</v>
      </c>
      <c r="L228" s="20">
        <f t="shared" si="15"/>
        <v>0</v>
      </c>
    </row>
    <row r="229" spans="1:12" ht="15.75">
      <c r="A229" s="2" t="s">
        <v>21</v>
      </c>
      <c r="B229" s="9" t="s">
        <v>115</v>
      </c>
      <c r="C229" s="4">
        <v>0.5</v>
      </c>
      <c r="D229" s="4">
        <v>180.42</v>
      </c>
      <c r="E229" s="4">
        <f t="shared" si="17"/>
        <v>90.21</v>
      </c>
      <c r="F229" s="4">
        <f t="shared" si="18"/>
        <v>103.74149999999999</v>
      </c>
      <c r="G229" s="4">
        <f>SUM(F226:F229)</f>
        <v>492.0780999999999</v>
      </c>
      <c r="I229" s="20">
        <f t="shared" si="19"/>
        <v>492.0780999999999</v>
      </c>
      <c r="J229" s="28">
        <v>492</v>
      </c>
      <c r="K229" s="20">
        <f t="shared" si="16"/>
        <v>30.115179719999993</v>
      </c>
      <c r="L229" s="20">
        <f t="shared" si="15"/>
        <v>30.19327971999985</v>
      </c>
    </row>
    <row r="230" spans="1:12" s="1" customFormat="1" ht="15.75">
      <c r="A230" s="18" t="s">
        <v>64</v>
      </c>
      <c r="B230" s="15" t="s">
        <v>62</v>
      </c>
      <c r="C230" s="1">
        <v>1</v>
      </c>
      <c r="D230" s="1">
        <v>166.88</v>
      </c>
      <c r="E230" s="1">
        <f t="shared" si="17"/>
        <v>166.88</v>
      </c>
      <c r="F230" s="1">
        <f t="shared" si="18"/>
        <v>191.91199999999998</v>
      </c>
      <c r="I230" s="20">
        <f t="shared" si="19"/>
        <v>0</v>
      </c>
      <c r="J230" s="28"/>
      <c r="K230" s="20">
        <f t="shared" si="16"/>
        <v>0</v>
      </c>
      <c r="L230" s="20">
        <f t="shared" si="15"/>
        <v>0</v>
      </c>
    </row>
    <row r="231" spans="1:12" s="1" customFormat="1" ht="15.75">
      <c r="A231" s="13" t="s">
        <v>64</v>
      </c>
      <c r="B231" s="15" t="s">
        <v>85</v>
      </c>
      <c r="C231" s="1">
        <v>2</v>
      </c>
      <c r="D231" s="1">
        <v>101.98</v>
      </c>
      <c r="E231" s="1">
        <f t="shared" si="17"/>
        <v>203.96</v>
      </c>
      <c r="F231" s="1">
        <f t="shared" si="18"/>
        <v>234.554</v>
      </c>
      <c r="I231" s="20">
        <f t="shared" si="19"/>
        <v>0</v>
      </c>
      <c r="J231" s="28"/>
      <c r="K231" s="20">
        <f t="shared" si="16"/>
        <v>0</v>
      </c>
      <c r="L231" s="20">
        <f t="shared" si="15"/>
        <v>0</v>
      </c>
    </row>
    <row r="232" spans="1:12" s="1" customFormat="1" ht="15.75">
      <c r="A232" s="13" t="s">
        <v>64</v>
      </c>
      <c r="B232" s="15" t="s">
        <v>27</v>
      </c>
      <c r="C232" s="1">
        <v>0.5</v>
      </c>
      <c r="D232" s="1">
        <v>180.42</v>
      </c>
      <c r="E232" s="1">
        <f t="shared" si="17"/>
        <v>90.21</v>
      </c>
      <c r="F232" s="1">
        <f t="shared" si="18"/>
        <v>103.74149999999999</v>
      </c>
      <c r="I232" s="20">
        <f t="shared" si="19"/>
        <v>0</v>
      </c>
      <c r="J232" s="28"/>
      <c r="K232" s="20">
        <f t="shared" si="16"/>
        <v>0</v>
      </c>
      <c r="L232" s="20">
        <f t="shared" si="15"/>
        <v>0</v>
      </c>
    </row>
    <row r="233" spans="1:12" s="1" customFormat="1" ht="15.75">
      <c r="A233" s="13" t="s">
        <v>64</v>
      </c>
      <c r="B233" s="15" t="s">
        <v>92</v>
      </c>
      <c r="C233" s="1">
        <v>0.5</v>
      </c>
      <c r="D233" s="1">
        <v>242.62</v>
      </c>
      <c r="E233" s="1">
        <f t="shared" si="17"/>
        <v>121.31</v>
      </c>
      <c r="F233" s="1">
        <f t="shared" si="18"/>
        <v>139.5065</v>
      </c>
      <c r="G233" s="1">
        <f>SUM(F230:F233)</f>
        <v>669.7139999999999</v>
      </c>
      <c r="I233" s="20">
        <f t="shared" si="19"/>
        <v>669.7139999999999</v>
      </c>
      <c r="J233" s="28">
        <v>670</v>
      </c>
      <c r="K233" s="20">
        <f t="shared" si="16"/>
        <v>40.9864968</v>
      </c>
      <c r="L233" s="20">
        <f t="shared" si="15"/>
        <v>40.70049679999988</v>
      </c>
    </row>
    <row r="234" spans="1:12" ht="15.75">
      <c r="A234" s="2" t="s">
        <v>6</v>
      </c>
      <c r="B234" s="3" t="s">
        <v>65</v>
      </c>
      <c r="C234" s="4">
        <v>1</v>
      </c>
      <c r="D234" s="4">
        <v>75.3</v>
      </c>
      <c r="E234" s="4">
        <f t="shared" si="17"/>
        <v>75.3</v>
      </c>
      <c r="F234" s="4">
        <f t="shared" si="18"/>
        <v>86.59499999999998</v>
      </c>
      <c r="I234" s="20">
        <f t="shared" si="19"/>
        <v>0</v>
      </c>
      <c r="K234" s="20">
        <f t="shared" si="16"/>
        <v>0</v>
      </c>
      <c r="L234" s="20">
        <f t="shared" si="15"/>
        <v>0</v>
      </c>
    </row>
    <row r="235" spans="1:12" ht="15.75">
      <c r="A235" s="2" t="s">
        <v>6</v>
      </c>
      <c r="B235" s="3" t="s">
        <v>97</v>
      </c>
      <c r="C235" s="4">
        <v>1</v>
      </c>
      <c r="D235" s="4">
        <v>27.06</v>
      </c>
      <c r="E235" s="4">
        <f t="shared" si="17"/>
        <v>27.06</v>
      </c>
      <c r="F235" s="4">
        <f t="shared" si="18"/>
        <v>31.118999999999996</v>
      </c>
      <c r="I235" s="20">
        <f t="shared" si="19"/>
        <v>0</v>
      </c>
      <c r="K235" s="20">
        <f t="shared" si="16"/>
        <v>0</v>
      </c>
      <c r="L235" s="20">
        <f t="shared" si="15"/>
        <v>0</v>
      </c>
    </row>
    <row r="236" spans="1:12" ht="15.75">
      <c r="A236" s="2" t="s">
        <v>6</v>
      </c>
      <c r="B236" s="9" t="s">
        <v>112</v>
      </c>
      <c r="C236" s="4">
        <v>0.5</v>
      </c>
      <c r="D236" s="4">
        <v>244.29</v>
      </c>
      <c r="E236" s="4">
        <f t="shared" si="17"/>
        <v>122.145</v>
      </c>
      <c r="F236" s="4">
        <f t="shared" si="18"/>
        <v>140.46675</v>
      </c>
      <c r="I236" s="20">
        <f t="shared" si="19"/>
        <v>0</v>
      </c>
      <c r="K236" s="20">
        <f t="shared" si="16"/>
        <v>0</v>
      </c>
      <c r="L236" s="20">
        <f t="shared" si="15"/>
        <v>0</v>
      </c>
    </row>
    <row r="237" spans="1:12" ht="15.75">
      <c r="A237" s="2" t="s">
        <v>6</v>
      </c>
      <c r="B237" s="3" t="s">
        <v>111</v>
      </c>
      <c r="C237" s="4">
        <v>0.5</v>
      </c>
      <c r="D237" s="4">
        <v>203.7</v>
      </c>
      <c r="E237" s="4">
        <f t="shared" si="17"/>
        <v>101.85</v>
      </c>
      <c r="F237" s="4">
        <f t="shared" si="18"/>
        <v>117.12749999999998</v>
      </c>
      <c r="G237" s="4">
        <f>SUM(F234:F237)</f>
        <v>375.30825</v>
      </c>
      <c r="I237" s="20">
        <f t="shared" si="19"/>
        <v>375.30825</v>
      </c>
      <c r="J237" s="28">
        <v>375</v>
      </c>
      <c r="K237" s="20">
        <f t="shared" si="16"/>
        <v>22.9688649</v>
      </c>
      <c r="L237" s="20">
        <f t="shared" si="15"/>
        <v>23.277114900000015</v>
      </c>
    </row>
    <row r="238" spans="1:12" s="1" customFormat="1" ht="15.75">
      <c r="A238" s="13" t="s">
        <v>44</v>
      </c>
      <c r="B238" s="14" t="s">
        <v>43</v>
      </c>
      <c r="C238" s="1">
        <v>3</v>
      </c>
      <c r="D238" s="1">
        <v>72.75</v>
      </c>
      <c r="E238" s="1">
        <f t="shared" si="17"/>
        <v>218.25</v>
      </c>
      <c r="F238" s="1">
        <f aca="true" t="shared" si="20" ref="F238:F269">(E238)*(1+15%)</f>
        <v>250.98749999999998</v>
      </c>
      <c r="I238" s="20">
        <f t="shared" si="19"/>
        <v>0</v>
      </c>
      <c r="J238" s="28"/>
      <c r="K238" s="20">
        <f t="shared" si="16"/>
        <v>0</v>
      </c>
      <c r="L238" s="20">
        <f t="shared" si="15"/>
        <v>0</v>
      </c>
    </row>
    <row r="239" spans="1:12" s="1" customFormat="1" ht="15.75">
      <c r="A239" s="13" t="s">
        <v>44</v>
      </c>
      <c r="B239" s="15" t="s">
        <v>47</v>
      </c>
      <c r="C239" s="1">
        <v>7</v>
      </c>
      <c r="D239" s="1">
        <v>56.16</v>
      </c>
      <c r="E239" s="1">
        <f t="shared" si="17"/>
        <v>393.12</v>
      </c>
      <c r="F239" s="1">
        <f t="shared" si="20"/>
        <v>452.08799999999997</v>
      </c>
      <c r="I239" s="20">
        <f t="shared" si="19"/>
        <v>0</v>
      </c>
      <c r="J239" s="28"/>
      <c r="K239" s="20">
        <f t="shared" si="16"/>
        <v>0</v>
      </c>
      <c r="L239" s="20">
        <f t="shared" si="15"/>
        <v>0</v>
      </c>
    </row>
    <row r="240" spans="1:12" s="1" customFormat="1" ht="15.75">
      <c r="A240" s="13" t="s">
        <v>44</v>
      </c>
      <c r="B240" s="15" t="s">
        <v>60</v>
      </c>
      <c r="C240" s="1">
        <v>0.5</v>
      </c>
      <c r="D240" s="1">
        <v>190.31</v>
      </c>
      <c r="E240" s="1">
        <f t="shared" si="17"/>
        <v>95.155</v>
      </c>
      <c r="F240" s="1">
        <f t="shared" si="20"/>
        <v>109.42824999999999</v>
      </c>
      <c r="I240" s="20">
        <f t="shared" si="19"/>
        <v>0</v>
      </c>
      <c r="J240" s="28"/>
      <c r="K240" s="20">
        <f t="shared" si="16"/>
        <v>0</v>
      </c>
      <c r="L240" s="20">
        <f t="shared" si="15"/>
        <v>0</v>
      </c>
    </row>
    <row r="241" spans="1:12" s="1" customFormat="1" ht="15.75">
      <c r="A241" s="13" t="s">
        <v>44</v>
      </c>
      <c r="B241" s="15" t="s">
        <v>62</v>
      </c>
      <c r="C241" s="1">
        <v>1</v>
      </c>
      <c r="D241" s="1">
        <v>166.88</v>
      </c>
      <c r="E241" s="1">
        <f t="shared" si="17"/>
        <v>166.88</v>
      </c>
      <c r="F241" s="1">
        <f t="shared" si="20"/>
        <v>191.91199999999998</v>
      </c>
      <c r="I241" s="20">
        <f t="shared" si="19"/>
        <v>0</v>
      </c>
      <c r="J241" s="28"/>
      <c r="K241" s="20">
        <f t="shared" si="16"/>
        <v>0</v>
      </c>
      <c r="L241" s="20">
        <f t="shared" si="15"/>
        <v>0</v>
      </c>
    </row>
    <row r="242" spans="1:12" s="1" customFormat="1" ht="15.75">
      <c r="A242" s="13" t="s">
        <v>44</v>
      </c>
      <c r="B242" s="15" t="s">
        <v>65</v>
      </c>
      <c r="C242" s="1">
        <v>1</v>
      </c>
      <c r="D242" s="1">
        <v>75.3</v>
      </c>
      <c r="E242" s="1">
        <f t="shared" si="17"/>
        <v>75.3</v>
      </c>
      <c r="F242" s="1">
        <f t="shared" si="20"/>
        <v>86.59499999999998</v>
      </c>
      <c r="I242" s="20">
        <f t="shared" si="19"/>
        <v>0</v>
      </c>
      <c r="J242" s="28"/>
      <c r="K242" s="20">
        <f t="shared" si="16"/>
        <v>0</v>
      </c>
      <c r="L242" s="20">
        <f t="shared" si="15"/>
        <v>0</v>
      </c>
    </row>
    <row r="243" spans="1:12" s="1" customFormat="1" ht="15.75">
      <c r="A243" s="13" t="s">
        <v>44</v>
      </c>
      <c r="B243" s="15" t="s">
        <v>70</v>
      </c>
      <c r="C243" s="1">
        <v>0.5</v>
      </c>
      <c r="D243" s="1">
        <v>166.55</v>
      </c>
      <c r="E243" s="1">
        <f t="shared" si="17"/>
        <v>83.275</v>
      </c>
      <c r="F243" s="1">
        <f t="shared" si="20"/>
        <v>95.76625</v>
      </c>
      <c r="I243" s="20">
        <f t="shared" si="19"/>
        <v>0</v>
      </c>
      <c r="J243" s="28"/>
      <c r="K243" s="20">
        <f t="shared" si="16"/>
        <v>0</v>
      </c>
      <c r="L243" s="20">
        <f t="shared" si="15"/>
        <v>0</v>
      </c>
    </row>
    <row r="244" spans="1:12" s="1" customFormat="1" ht="15.75">
      <c r="A244" s="13" t="s">
        <v>44</v>
      </c>
      <c r="B244" s="14" t="s">
        <v>82</v>
      </c>
      <c r="C244" s="1">
        <v>2</v>
      </c>
      <c r="D244" s="1">
        <v>96.46</v>
      </c>
      <c r="E244" s="1">
        <f t="shared" si="17"/>
        <v>192.92</v>
      </c>
      <c r="F244" s="1">
        <f t="shared" si="20"/>
        <v>221.85799999999998</v>
      </c>
      <c r="I244" s="20">
        <f t="shared" si="19"/>
        <v>0</v>
      </c>
      <c r="J244" s="28"/>
      <c r="K244" s="20">
        <f t="shared" si="16"/>
        <v>0</v>
      </c>
      <c r="L244" s="20">
        <f t="shared" si="15"/>
        <v>0</v>
      </c>
    </row>
    <row r="245" spans="1:12" s="1" customFormat="1" ht="15.75">
      <c r="A245" s="13" t="s">
        <v>44</v>
      </c>
      <c r="B245" s="16" t="s">
        <v>22</v>
      </c>
      <c r="C245" s="1">
        <v>0.6</v>
      </c>
      <c r="D245" s="1">
        <v>254.63</v>
      </c>
      <c r="E245" s="1">
        <f t="shared" si="17"/>
        <v>152.778</v>
      </c>
      <c r="F245" s="1">
        <f t="shared" si="20"/>
        <v>175.69469999999998</v>
      </c>
      <c r="I245" s="20">
        <f t="shared" si="19"/>
        <v>0</v>
      </c>
      <c r="J245" s="28"/>
      <c r="K245" s="20">
        <f t="shared" si="16"/>
        <v>0</v>
      </c>
      <c r="L245" s="20">
        <f t="shared" si="15"/>
        <v>0</v>
      </c>
    </row>
    <row r="246" spans="1:12" s="1" customFormat="1" ht="15.75">
      <c r="A246" s="13" t="s">
        <v>44</v>
      </c>
      <c r="B246" s="16" t="s">
        <v>25</v>
      </c>
      <c r="C246" s="1">
        <v>0.5</v>
      </c>
      <c r="D246" s="1">
        <v>254.63</v>
      </c>
      <c r="E246" s="1">
        <f t="shared" si="17"/>
        <v>127.315</v>
      </c>
      <c r="F246" s="1">
        <f t="shared" si="20"/>
        <v>146.41225</v>
      </c>
      <c r="I246" s="20">
        <f t="shared" si="19"/>
        <v>0</v>
      </c>
      <c r="J246" s="28"/>
      <c r="K246" s="20">
        <f t="shared" si="16"/>
        <v>0</v>
      </c>
      <c r="L246" s="20">
        <f t="shared" si="15"/>
        <v>0</v>
      </c>
    </row>
    <row r="247" spans="1:12" s="1" customFormat="1" ht="15.75">
      <c r="A247" s="13" t="s">
        <v>44</v>
      </c>
      <c r="B247" s="14" t="s">
        <v>88</v>
      </c>
      <c r="C247" s="1">
        <v>0.4</v>
      </c>
      <c r="D247" s="1">
        <v>160.05</v>
      </c>
      <c r="E247" s="1">
        <f t="shared" si="17"/>
        <v>64.02000000000001</v>
      </c>
      <c r="F247" s="1">
        <f t="shared" si="20"/>
        <v>73.623</v>
      </c>
      <c r="I247" s="20">
        <f t="shared" si="19"/>
        <v>0</v>
      </c>
      <c r="J247" s="28"/>
      <c r="K247" s="20">
        <f t="shared" si="16"/>
        <v>0</v>
      </c>
      <c r="L247" s="20">
        <f t="shared" si="15"/>
        <v>0</v>
      </c>
    </row>
    <row r="248" spans="1:12" s="1" customFormat="1" ht="15.75">
      <c r="A248" s="13" t="s">
        <v>44</v>
      </c>
      <c r="B248" s="15" t="s">
        <v>91</v>
      </c>
      <c r="C248" s="1">
        <v>0.7</v>
      </c>
      <c r="D248" s="1">
        <v>109.97</v>
      </c>
      <c r="E248" s="1">
        <f t="shared" si="17"/>
        <v>76.979</v>
      </c>
      <c r="F248" s="1">
        <f t="shared" si="20"/>
        <v>88.52584999999999</v>
      </c>
      <c r="I248" s="20">
        <f t="shared" si="19"/>
        <v>0</v>
      </c>
      <c r="J248" s="28"/>
      <c r="K248" s="20">
        <f t="shared" si="16"/>
        <v>0</v>
      </c>
      <c r="L248" s="20">
        <f t="shared" si="15"/>
        <v>0</v>
      </c>
    </row>
    <row r="249" spans="1:12" s="1" customFormat="1" ht="15.75">
      <c r="A249" s="13" t="s">
        <v>44</v>
      </c>
      <c r="B249" s="15" t="s">
        <v>93</v>
      </c>
      <c r="C249" s="1">
        <v>3</v>
      </c>
      <c r="D249" s="1">
        <v>96.46</v>
      </c>
      <c r="E249" s="1">
        <f t="shared" si="17"/>
        <v>289.38</v>
      </c>
      <c r="F249" s="1">
        <f t="shared" si="20"/>
        <v>332.787</v>
      </c>
      <c r="G249" s="1">
        <f>SUM(F238:F249)</f>
        <v>2225.6778</v>
      </c>
      <c r="I249" s="20">
        <f t="shared" si="19"/>
        <v>2225.6778</v>
      </c>
      <c r="J249" s="28">
        <v>2226</v>
      </c>
      <c r="K249" s="20">
        <f t="shared" si="16"/>
        <v>136.21148136</v>
      </c>
      <c r="L249" s="20">
        <f t="shared" si="15"/>
        <v>135.88928136000004</v>
      </c>
    </row>
    <row r="250" spans="1:12" ht="15.75">
      <c r="A250" s="2" t="s">
        <v>84</v>
      </c>
      <c r="B250" s="7" t="s">
        <v>83</v>
      </c>
      <c r="C250" s="4">
        <v>1</v>
      </c>
      <c r="D250" s="4">
        <v>96.46</v>
      </c>
      <c r="E250" s="4">
        <f t="shared" si="17"/>
        <v>96.46</v>
      </c>
      <c r="F250" s="4">
        <f t="shared" si="20"/>
        <v>110.92899999999999</v>
      </c>
      <c r="I250" s="20">
        <f t="shared" si="19"/>
        <v>0</v>
      </c>
      <c r="K250" s="20">
        <f t="shared" si="16"/>
        <v>0</v>
      </c>
      <c r="L250" s="20">
        <f t="shared" si="15"/>
        <v>0</v>
      </c>
    </row>
    <row r="251" spans="1:12" ht="15.75">
      <c r="A251" s="2" t="s">
        <v>84</v>
      </c>
      <c r="B251" s="9" t="s">
        <v>22</v>
      </c>
      <c r="C251" s="4">
        <v>0.4</v>
      </c>
      <c r="D251" s="4">
        <v>254.63</v>
      </c>
      <c r="E251" s="4">
        <f t="shared" si="17"/>
        <v>101.852</v>
      </c>
      <c r="F251" s="4">
        <f t="shared" si="20"/>
        <v>117.12979999999999</v>
      </c>
      <c r="I251" s="20">
        <f t="shared" si="19"/>
        <v>0</v>
      </c>
      <c r="K251" s="20">
        <f t="shared" si="16"/>
        <v>0</v>
      </c>
      <c r="L251" s="20">
        <f t="shared" si="15"/>
        <v>0</v>
      </c>
    </row>
    <row r="252" spans="1:12" ht="15.75">
      <c r="A252" s="2" t="s">
        <v>84</v>
      </c>
      <c r="B252" s="9" t="s">
        <v>99</v>
      </c>
      <c r="C252" s="4">
        <v>2</v>
      </c>
      <c r="D252" s="4">
        <v>26.15</v>
      </c>
      <c r="E252" s="4">
        <f t="shared" si="17"/>
        <v>52.3</v>
      </c>
      <c r="F252" s="4">
        <f t="shared" si="20"/>
        <v>60.14499999999999</v>
      </c>
      <c r="I252" s="20">
        <f t="shared" si="19"/>
        <v>0</v>
      </c>
      <c r="K252" s="20">
        <f t="shared" si="16"/>
        <v>0</v>
      </c>
      <c r="L252" s="20">
        <f t="shared" si="15"/>
        <v>0</v>
      </c>
    </row>
    <row r="253" spans="1:12" ht="15.75">
      <c r="A253" s="2" t="s">
        <v>84</v>
      </c>
      <c r="B253" s="3" t="s">
        <v>114</v>
      </c>
      <c r="C253" s="4">
        <v>3</v>
      </c>
      <c r="D253" s="4">
        <v>99.52</v>
      </c>
      <c r="E253" s="4">
        <f t="shared" si="17"/>
        <v>298.56</v>
      </c>
      <c r="F253" s="4">
        <f t="shared" si="20"/>
        <v>343.344</v>
      </c>
      <c r="G253" s="4">
        <f>SUM(F250:F253)</f>
        <v>631.5477999999999</v>
      </c>
      <c r="I253" s="20">
        <f t="shared" si="19"/>
        <v>631.5477999999999</v>
      </c>
      <c r="J253" s="28">
        <v>632</v>
      </c>
      <c r="K253" s="20">
        <f t="shared" si="16"/>
        <v>38.650725359999996</v>
      </c>
      <c r="L253" s="20">
        <f t="shared" si="15"/>
        <v>38.19852535999996</v>
      </c>
    </row>
    <row r="254" spans="1:12" s="1" customFormat="1" ht="15.75">
      <c r="A254" s="13" t="s">
        <v>121</v>
      </c>
      <c r="B254" s="15" t="s">
        <v>114</v>
      </c>
      <c r="C254" s="1">
        <v>2</v>
      </c>
      <c r="D254" s="1">
        <v>99.52</v>
      </c>
      <c r="E254" s="1">
        <f>C254*D254</f>
        <v>199.04</v>
      </c>
      <c r="F254" s="1">
        <f t="shared" si="20"/>
        <v>228.896</v>
      </c>
      <c r="I254" s="22">
        <f>G254-H254</f>
        <v>0</v>
      </c>
      <c r="J254" s="28"/>
      <c r="K254" s="20">
        <f t="shared" si="16"/>
        <v>0</v>
      </c>
      <c r="L254" s="20">
        <f t="shared" si="15"/>
        <v>0</v>
      </c>
    </row>
    <row r="255" spans="1:12" s="1" customFormat="1" ht="15.75">
      <c r="A255" s="13" t="s">
        <v>121</v>
      </c>
      <c r="B255" s="16" t="s">
        <v>120</v>
      </c>
      <c r="C255" s="1">
        <v>1.2</v>
      </c>
      <c r="D255" s="1">
        <v>180.42</v>
      </c>
      <c r="E255" s="1">
        <f>C255*D255</f>
        <v>216.504</v>
      </c>
      <c r="F255" s="1">
        <f t="shared" si="20"/>
        <v>248.97959999999998</v>
      </c>
      <c r="I255" s="22">
        <f>G255-H255</f>
        <v>0</v>
      </c>
      <c r="J255" s="28"/>
      <c r="K255" s="20">
        <f t="shared" si="16"/>
        <v>0</v>
      </c>
      <c r="L255" s="20">
        <f t="shared" si="15"/>
        <v>0</v>
      </c>
    </row>
    <row r="256" spans="1:12" s="1" customFormat="1" ht="15.75">
      <c r="A256" s="13" t="s">
        <v>121</v>
      </c>
      <c r="B256" s="15" t="s">
        <v>57</v>
      </c>
      <c r="C256" s="1">
        <v>1</v>
      </c>
      <c r="D256" s="1">
        <v>75.33</v>
      </c>
      <c r="E256" s="1">
        <f>C256*D256</f>
        <v>75.33</v>
      </c>
      <c r="F256" s="1">
        <f t="shared" si="20"/>
        <v>86.6295</v>
      </c>
      <c r="G256" s="1">
        <f>SUM(F254:F256)</f>
        <v>564.5051</v>
      </c>
      <c r="I256" s="22">
        <f>G256-H256</f>
        <v>564.5051</v>
      </c>
      <c r="J256" s="28">
        <v>565</v>
      </c>
      <c r="K256" s="20">
        <f t="shared" si="16"/>
        <v>34.54771212</v>
      </c>
      <c r="L256" s="20">
        <f t="shared" si="15"/>
        <v>34.05281212</v>
      </c>
    </row>
    <row r="257" spans="1:12" s="25" customFormat="1" ht="15.75">
      <c r="A257" s="23" t="s">
        <v>41</v>
      </c>
      <c r="B257" s="27" t="s">
        <v>39</v>
      </c>
      <c r="C257" s="25">
        <v>2</v>
      </c>
      <c r="D257" s="25">
        <v>78.4</v>
      </c>
      <c r="E257" s="25">
        <f t="shared" si="17"/>
        <v>156.8</v>
      </c>
      <c r="F257" s="25">
        <f t="shared" si="20"/>
        <v>180.32</v>
      </c>
      <c r="I257" s="26">
        <f t="shared" si="19"/>
        <v>0</v>
      </c>
      <c r="K257" s="20">
        <f t="shared" si="16"/>
        <v>0</v>
      </c>
      <c r="L257" s="20">
        <f t="shared" si="15"/>
        <v>0</v>
      </c>
    </row>
    <row r="258" spans="1:12" s="25" customFormat="1" ht="15.75">
      <c r="A258" s="23" t="s">
        <v>41</v>
      </c>
      <c r="B258" s="24" t="s">
        <v>43</v>
      </c>
      <c r="C258" s="25">
        <v>5</v>
      </c>
      <c r="D258" s="25">
        <v>72.75</v>
      </c>
      <c r="E258" s="25">
        <f t="shared" si="17"/>
        <v>363.75</v>
      </c>
      <c r="F258" s="25">
        <f t="shared" si="20"/>
        <v>418.31249999999994</v>
      </c>
      <c r="I258" s="26">
        <f t="shared" si="19"/>
        <v>0</v>
      </c>
      <c r="K258" s="20">
        <f t="shared" si="16"/>
        <v>0</v>
      </c>
      <c r="L258" s="20">
        <f t="shared" si="15"/>
        <v>0</v>
      </c>
    </row>
    <row r="259" spans="1:12" s="25" customFormat="1" ht="15.75">
      <c r="A259" s="23" t="s">
        <v>41</v>
      </c>
      <c r="B259" s="24" t="s">
        <v>83</v>
      </c>
      <c r="C259" s="25">
        <v>2</v>
      </c>
      <c r="D259" s="25">
        <v>96.46</v>
      </c>
      <c r="E259" s="25">
        <f t="shared" si="17"/>
        <v>192.92</v>
      </c>
      <c r="F259" s="25">
        <f t="shared" si="20"/>
        <v>221.85799999999998</v>
      </c>
      <c r="G259" s="25">
        <f>SUM(F257:F259)</f>
        <v>820.4904999999999</v>
      </c>
      <c r="I259" s="26">
        <f t="shared" si="19"/>
        <v>820.4904999999999</v>
      </c>
      <c r="J259" s="25">
        <v>820</v>
      </c>
      <c r="K259" s="20">
        <f t="shared" si="16"/>
        <v>50.21401859999999</v>
      </c>
      <c r="L259" s="20">
        <f t="shared" si="15"/>
        <v>50.704518599999915</v>
      </c>
    </row>
    <row r="260" spans="1:12" ht="15.75">
      <c r="A260" s="2" t="s">
        <v>123</v>
      </c>
      <c r="B260" s="7" t="s">
        <v>83</v>
      </c>
      <c r="C260" s="4">
        <v>1</v>
      </c>
      <c r="D260" s="4">
        <v>96.46</v>
      </c>
      <c r="E260" s="4">
        <f>C260*D260</f>
        <v>96.46</v>
      </c>
      <c r="F260" s="4">
        <f t="shared" si="20"/>
        <v>110.92899999999999</v>
      </c>
      <c r="G260" s="4">
        <f>(F260)*(1+15%)</f>
        <v>127.56834999999998</v>
      </c>
      <c r="I260" s="26">
        <f t="shared" si="19"/>
        <v>127.56834999999998</v>
      </c>
      <c r="J260" s="4">
        <v>136</v>
      </c>
      <c r="K260" s="20">
        <f t="shared" si="16"/>
        <v>7.807183019999998</v>
      </c>
      <c r="L260" s="20">
        <f t="shared" si="15"/>
        <v>-0.6244669800000224</v>
      </c>
    </row>
    <row r="261" spans="1:12" s="1" customFormat="1" ht="15.75">
      <c r="A261" s="13" t="s">
        <v>122</v>
      </c>
      <c r="B261" s="15" t="s">
        <v>39</v>
      </c>
      <c r="C261" s="1">
        <v>2</v>
      </c>
      <c r="D261" s="1">
        <v>78.4</v>
      </c>
      <c r="E261" s="1">
        <f>C261*D261</f>
        <v>156.8</v>
      </c>
      <c r="F261" s="1">
        <f t="shared" si="20"/>
        <v>180.32</v>
      </c>
      <c r="I261" s="26">
        <f t="shared" si="19"/>
        <v>0</v>
      </c>
      <c r="K261" s="20">
        <f t="shared" si="16"/>
        <v>0</v>
      </c>
      <c r="L261" s="20">
        <f t="shared" si="15"/>
        <v>0</v>
      </c>
    </row>
    <row r="262" spans="1:12" s="1" customFormat="1" ht="15.75">
      <c r="A262" s="13" t="s">
        <v>122</v>
      </c>
      <c r="B262" s="14" t="s">
        <v>83</v>
      </c>
      <c r="C262" s="1">
        <v>1</v>
      </c>
      <c r="D262" s="1">
        <v>96.46</v>
      </c>
      <c r="E262" s="1">
        <f>C262*D262</f>
        <v>96.46</v>
      </c>
      <c r="F262" s="1">
        <f t="shared" si="20"/>
        <v>110.92899999999999</v>
      </c>
      <c r="I262" s="26">
        <f t="shared" si="19"/>
        <v>0</v>
      </c>
      <c r="K262" s="20">
        <f t="shared" si="16"/>
        <v>0</v>
      </c>
      <c r="L262" s="20">
        <f aca="true" t="shared" si="21" ref="L262:L325">I262+K262-J262</f>
        <v>0</v>
      </c>
    </row>
    <row r="263" spans="1:12" s="1" customFormat="1" ht="15.75">
      <c r="A263" s="13" t="s">
        <v>122</v>
      </c>
      <c r="B263" s="16" t="s">
        <v>115</v>
      </c>
      <c r="C263" s="1">
        <v>0.3</v>
      </c>
      <c r="D263" s="1">
        <v>180.42</v>
      </c>
      <c r="E263" s="1">
        <f t="shared" si="17"/>
        <v>54.126</v>
      </c>
      <c r="F263" s="1">
        <f t="shared" si="20"/>
        <v>62.244899999999994</v>
      </c>
      <c r="I263" s="26">
        <f t="shared" si="19"/>
        <v>0</v>
      </c>
      <c r="K263" s="20">
        <f t="shared" si="16"/>
        <v>0</v>
      </c>
      <c r="L263" s="20">
        <f t="shared" si="21"/>
        <v>0</v>
      </c>
    </row>
    <row r="264" spans="1:12" s="1" customFormat="1" ht="15.75">
      <c r="A264" s="13" t="s">
        <v>122</v>
      </c>
      <c r="B264" s="14" t="s">
        <v>76</v>
      </c>
      <c r="C264" s="1">
        <v>1</v>
      </c>
      <c r="D264" s="1">
        <v>192.06</v>
      </c>
      <c r="E264" s="1">
        <f t="shared" si="17"/>
        <v>192.06</v>
      </c>
      <c r="F264" s="1">
        <f t="shared" si="20"/>
        <v>220.86899999999997</v>
      </c>
      <c r="G264" s="1">
        <f>SUM(F261:F264)</f>
        <v>574.3628999999999</v>
      </c>
      <c r="I264" s="26">
        <f t="shared" si="19"/>
        <v>574.3628999999999</v>
      </c>
      <c r="J264" s="1">
        <v>574</v>
      </c>
      <c r="K264" s="20">
        <f aca="true" t="shared" si="22" ref="K264:K327">0.0612*G264</f>
        <v>35.15100947999999</v>
      </c>
      <c r="L264" s="20">
        <f t="shared" si="21"/>
        <v>35.513909479999825</v>
      </c>
    </row>
    <row r="265" spans="1:12" ht="15.75">
      <c r="A265" s="2" t="s">
        <v>17</v>
      </c>
      <c r="B265" s="7" t="s">
        <v>13</v>
      </c>
      <c r="C265" s="4">
        <v>2</v>
      </c>
      <c r="D265" s="4">
        <v>56.07</v>
      </c>
      <c r="E265" s="4">
        <f t="shared" si="17"/>
        <v>112.14</v>
      </c>
      <c r="F265" s="4">
        <f t="shared" si="20"/>
        <v>128.96099999999998</v>
      </c>
      <c r="I265" s="20">
        <f t="shared" si="19"/>
        <v>0</v>
      </c>
      <c r="J265" s="4"/>
      <c r="K265" s="20">
        <f t="shared" si="22"/>
        <v>0</v>
      </c>
      <c r="L265" s="20">
        <f t="shared" si="21"/>
        <v>0</v>
      </c>
    </row>
    <row r="266" spans="1:12" ht="15.75">
      <c r="A266" s="2" t="s">
        <v>17</v>
      </c>
      <c r="B266" s="3" t="s">
        <v>98</v>
      </c>
      <c r="C266" s="4">
        <v>3</v>
      </c>
      <c r="D266" s="4">
        <v>90.21</v>
      </c>
      <c r="E266" s="4">
        <f t="shared" si="17"/>
        <v>270.63</v>
      </c>
      <c r="F266" s="4">
        <f t="shared" si="20"/>
        <v>311.2245</v>
      </c>
      <c r="G266" s="4">
        <f>SUM(F265:F266)</f>
        <v>440.18549999999993</v>
      </c>
      <c r="I266" s="20">
        <f t="shared" si="19"/>
        <v>440.18549999999993</v>
      </c>
      <c r="J266" s="4">
        <v>441</v>
      </c>
      <c r="K266" s="20">
        <f t="shared" si="22"/>
        <v>26.939352599999996</v>
      </c>
      <c r="L266" s="20">
        <f t="shared" si="21"/>
        <v>26.12485259999994</v>
      </c>
    </row>
    <row r="267" spans="1:12" s="1" customFormat="1" ht="15.75">
      <c r="A267" s="13" t="s">
        <v>75</v>
      </c>
      <c r="B267" s="15" t="s">
        <v>74</v>
      </c>
      <c r="C267" s="1">
        <v>1</v>
      </c>
      <c r="D267" s="1">
        <v>59.71</v>
      </c>
      <c r="E267" s="1">
        <f aca="true" t="shared" si="23" ref="E267:E337">C267*D267</f>
        <v>59.71</v>
      </c>
      <c r="F267" s="1">
        <f t="shared" si="20"/>
        <v>68.6665</v>
      </c>
      <c r="I267" s="20">
        <f t="shared" si="19"/>
        <v>0</v>
      </c>
      <c r="J267" s="28"/>
      <c r="K267" s="20">
        <f t="shared" si="22"/>
        <v>0</v>
      </c>
      <c r="L267" s="20">
        <f t="shared" si="21"/>
        <v>0</v>
      </c>
    </row>
    <row r="268" spans="1:12" s="1" customFormat="1" ht="15.75">
      <c r="A268" s="13" t="s">
        <v>75</v>
      </c>
      <c r="B268" s="15" t="s">
        <v>78</v>
      </c>
      <c r="C268" s="1">
        <v>2</v>
      </c>
      <c r="D268" s="1">
        <v>32.01</v>
      </c>
      <c r="E268" s="1">
        <f t="shared" si="23"/>
        <v>64.02</v>
      </c>
      <c r="F268" s="1">
        <f t="shared" si="20"/>
        <v>73.62299999999999</v>
      </c>
      <c r="I268" s="20">
        <f t="shared" si="19"/>
        <v>0</v>
      </c>
      <c r="J268" s="28"/>
      <c r="K268" s="20">
        <f t="shared" si="22"/>
        <v>0</v>
      </c>
      <c r="L268" s="20">
        <f t="shared" si="21"/>
        <v>0</v>
      </c>
    </row>
    <row r="269" spans="1:12" s="1" customFormat="1" ht="15.75">
      <c r="A269" s="13" t="s">
        <v>75</v>
      </c>
      <c r="B269" s="15" t="s">
        <v>92</v>
      </c>
      <c r="C269" s="1">
        <v>0.4</v>
      </c>
      <c r="D269" s="1">
        <v>242.62</v>
      </c>
      <c r="E269" s="1">
        <f t="shared" si="23"/>
        <v>97.048</v>
      </c>
      <c r="F269" s="1">
        <f aca="true" t="shared" si="24" ref="F269:F338">(E269)*(1+15%)</f>
        <v>111.6052</v>
      </c>
      <c r="I269" s="20">
        <f t="shared" si="19"/>
        <v>0</v>
      </c>
      <c r="J269" s="28"/>
      <c r="K269" s="20">
        <f t="shared" si="22"/>
        <v>0</v>
      </c>
      <c r="L269" s="20">
        <f t="shared" si="21"/>
        <v>0</v>
      </c>
    </row>
    <row r="270" spans="1:12" s="1" customFormat="1" ht="15.75">
      <c r="A270" s="13" t="s">
        <v>75</v>
      </c>
      <c r="B270" s="15" t="s">
        <v>98</v>
      </c>
      <c r="C270" s="1">
        <v>1</v>
      </c>
      <c r="D270" s="1">
        <v>90.21</v>
      </c>
      <c r="E270" s="1">
        <f t="shared" si="23"/>
        <v>90.21</v>
      </c>
      <c r="F270" s="1">
        <f t="shared" si="24"/>
        <v>103.74149999999999</v>
      </c>
      <c r="I270" s="20">
        <f aca="true" t="shared" si="25" ref="I270:I339">G270-H270</f>
        <v>0</v>
      </c>
      <c r="J270" s="28"/>
      <c r="K270" s="20">
        <f t="shared" si="22"/>
        <v>0</v>
      </c>
      <c r="L270" s="20">
        <f t="shared" si="21"/>
        <v>0</v>
      </c>
    </row>
    <row r="271" spans="1:12" s="1" customFormat="1" ht="15.75">
      <c r="A271" s="13" t="s">
        <v>75</v>
      </c>
      <c r="B271" s="16" t="s">
        <v>102</v>
      </c>
      <c r="C271" s="1">
        <v>2</v>
      </c>
      <c r="D271" s="1">
        <v>150.35</v>
      </c>
      <c r="E271" s="1">
        <f t="shared" si="23"/>
        <v>300.7</v>
      </c>
      <c r="F271" s="1">
        <f t="shared" si="24"/>
        <v>345.80499999999995</v>
      </c>
      <c r="I271" s="20">
        <f t="shared" si="25"/>
        <v>0</v>
      </c>
      <c r="J271" s="28"/>
      <c r="K271" s="20">
        <f t="shared" si="22"/>
        <v>0</v>
      </c>
      <c r="L271" s="20">
        <f t="shared" si="21"/>
        <v>0</v>
      </c>
    </row>
    <row r="272" spans="1:12" s="1" customFormat="1" ht="15.75">
      <c r="A272" s="13" t="s">
        <v>75</v>
      </c>
      <c r="B272" s="16" t="s">
        <v>108</v>
      </c>
      <c r="C272" s="1">
        <v>0.5</v>
      </c>
      <c r="D272" s="1">
        <v>344.35</v>
      </c>
      <c r="E272" s="1">
        <f t="shared" si="23"/>
        <v>172.175</v>
      </c>
      <c r="F272" s="1">
        <f t="shared" si="24"/>
        <v>198.00125</v>
      </c>
      <c r="G272" s="1">
        <f>SUM(F267:F272)</f>
        <v>901.44245</v>
      </c>
      <c r="I272" s="20">
        <f t="shared" si="25"/>
        <v>901.44245</v>
      </c>
      <c r="J272" s="28">
        <v>901</v>
      </c>
      <c r="K272" s="20">
        <f t="shared" si="22"/>
        <v>55.168277939999996</v>
      </c>
      <c r="L272" s="20">
        <f t="shared" si="21"/>
        <v>55.61072794000006</v>
      </c>
    </row>
    <row r="273" spans="1:12" ht="15.75">
      <c r="A273" s="2" t="s">
        <v>59</v>
      </c>
      <c r="B273" s="3" t="s">
        <v>57</v>
      </c>
      <c r="C273" s="4">
        <v>2</v>
      </c>
      <c r="D273" s="4">
        <v>75.33</v>
      </c>
      <c r="E273" s="4">
        <f t="shared" si="23"/>
        <v>150.66</v>
      </c>
      <c r="F273" s="4">
        <f t="shared" si="24"/>
        <v>173.259</v>
      </c>
      <c r="I273" s="20">
        <f t="shared" si="25"/>
        <v>0</v>
      </c>
      <c r="K273" s="20">
        <f t="shared" si="22"/>
        <v>0</v>
      </c>
      <c r="L273" s="20">
        <f t="shared" si="21"/>
        <v>0</v>
      </c>
    </row>
    <row r="274" spans="1:12" ht="15.75">
      <c r="A274" s="2" t="s">
        <v>59</v>
      </c>
      <c r="B274" s="3" t="s">
        <v>62</v>
      </c>
      <c r="C274" s="4">
        <v>1</v>
      </c>
      <c r="D274" s="4">
        <v>166.88</v>
      </c>
      <c r="E274" s="4">
        <f t="shared" si="23"/>
        <v>166.88</v>
      </c>
      <c r="F274" s="4">
        <f t="shared" si="24"/>
        <v>191.91199999999998</v>
      </c>
      <c r="I274" s="20">
        <f t="shared" si="25"/>
        <v>0</v>
      </c>
      <c r="K274" s="20">
        <f t="shared" si="22"/>
        <v>0</v>
      </c>
      <c r="L274" s="20">
        <f t="shared" si="21"/>
        <v>0</v>
      </c>
    </row>
    <row r="275" spans="1:12" ht="15.75">
      <c r="A275" s="2" t="s">
        <v>59</v>
      </c>
      <c r="B275" s="7" t="s">
        <v>67</v>
      </c>
      <c r="C275" s="4">
        <v>1</v>
      </c>
      <c r="D275" s="4">
        <v>102.82</v>
      </c>
      <c r="E275" s="4">
        <f t="shared" si="23"/>
        <v>102.82</v>
      </c>
      <c r="F275" s="4">
        <f t="shared" si="24"/>
        <v>118.24299999999998</v>
      </c>
      <c r="I275" s="20">
        <f t="shared" si="25"/>
        <v>0</v>
      </c>
      <c r="K275" s="20">
        <f t="shared" si="22"/>
        <v>0</v>
      </c>
      <c r="L275" s="20">
        <f t="shared" si="21"/>
        <v>0</v>
      </c>
    </row>
    <row r="276" spans="1:12" ht="15.75">
      <c r="A276" s="2" t="s">
        <v>59</v>
      </c>
      <c r="B276" s="7" t="s">
        <v>68</v>
      </c>
      <c r="C276" s="4">
        <v>2</v>
      </c>
      <c r="D276" s="4">
        <v>17.46</v>
      </c>
      <c r="E276" s="4">
        <f t="shared" si="23"/>
        <v>34.92</v>
      </c>
      <c r="F276" s="4">
        <f t="shared" si="24"/>
        <v>40.158</v>
      </c>
      <c r="I276" s="20">
        <f t="shared" si="25"/>
        <v>0</v>
      </c>
      <c r="K276" s="20">
        <f t="shared" si="22"/>
        <v>0</v>
      </c>
      <c r="L276" s="20">
        <f t="shared" si="21"/>
        <v>0</v>
      </c>
    </row>
    <row r="277" spans="1:12" ht="15.75">
      <c r="A277" s="2" t="s">
        <v>59</v>
      </c>
      <c r="B277" s="7" t="s">
        <v>69</v>
      </c>
      <c r="C277" s="4">
        <v>2</v>
      </c>
      <c r="D277" s="4">
        <v>17.46</v>
      </c>
      <c r="E277" s="4">
        <f t="shared" si="23"/>
        <v>34.92</v>
      </c>
      <c r="F277" s="4">
        <f t="shared" si="24"/>
        <v>40.158</v>
      </c>
      <c r="I277" s="20">
        <f t="shared" si="25"/>
        <v>0</v>
      </c>
      <c r="K277" s="20">
        <f t="shared" si="22"/>
        <v>0</v>
      </c>
      <c r="L277" s="20">
        <f t="shared" si="21"/>
        <v>0</v>
      </c>
    </row>
    <row r="278" spans="1:12" ht="15.75">
      <c r="A278" s="2" t="s">
        <v>59</v>
      </c>
      <c r="B278" s="3" t="s">
        <v>74</v>
      </c>
      <c r="C278" s="4">
        <v>1</v>
      </c>
      <c r="D278" s="4">
        <v>59.71</v>
      </c>
      <c r="E278" s="4">
        <f t="shared" si="23"/>
        <v>59.71</v>
      </c>
      <c r="F278" s="4">
        <f t="shared" si="24"/>
        <v>68.6665</v>
      </c>
      <c r="I278" s="20">
        <f t="shared" si="25"/>
        <v>0</v>
      </c>
      <c r="K278" s="20">
        <f t="shared" si="22"/>
        <v>0</v>
      </c>
      <c r="L278" s="20">
        <f t="shared" si="21"/>
        <v>0</v>
      </c>
    </row>
    <row r="279" spans="1:12" ht="15.75">
      <c r="A279" s="2" t="s">
        <v>59</v>
      </c>
      <c r="B279" s="7" t="s">
        <v>88</v>
      </c>
      <c r="C279" s="4">
        <v>0.6</v>
      </c>
      <c r="D279" s="4">
        <v>160.05</v>
      </c>
      <c r="E279" s="4">
        <f t="shared" si="23"/>
        <v>96.03</v>
      </c>
      <c r="F279" s="4">
        <f t="shared" si="24"/>
        <v>110.43449999999999</v>
      </c>
      <c r="I279" s="20">
        <f t="shared" si="25"/>
        <v>0</v>
      </c>
      <c r="K279" s="20">
        <f t="shared" si="22"/>
        <v>0</v>
      </c>
      <c r="L279" s="20">
        <f t="shared" si="21"/>
        <v>0</v>
      </c>
    </row>
    <row r="280" spans="1:12" ht="15.75">
      <c r="A280" s="2" t="s">
        <v>59</v>
      </c>
      <c r="B280" s="3" t="s">
        <v>93</v>
      </c>
      <c r="C280" s="4">
        <v>1</v>
      </c>
      <c r="D280" s="4">
        <v>96.46</v>
      </c>
      <c r="E280" s="4">
        <f t="shared" si="23"/>
        <v>96.46</v>
      </c>
      <c r="F280" s="4">
        <f t="shared" si="24"/>
        <v>110.92899999999999</v>
      </c>
      <c r="I280" s="20">
        <f t="shared" si="25"/>
        <v>0</v>
      </c>
      <c r="K280" s="20">
        <f t="shared" si="22"/>
        <v>0</v>
      </c>
      <c r="L280" s="20">
        <f t="shared" si="21"/>
        <v>0</v>
      </c>
    </row>
    <row r="281" spans="1:12" ht="15.75">
      <c r="A281" s="2" t="s">
        <v>59</v>
      </c>
      <c r="B281" s="9" t="s">
        <v>99</v>
      </c>
      <c r="C281" s="4">
        <v>2</v>
      </c>
      <c r="D281" s="4">
        <v>26.15</v>
      </c>
      <c r="E281" s="4">
        <f t="shared" si="23"/>
        <v>52.3</v>
      </c>
      <c r="F281" s="4">
        <f t="shared" si="24"/>
        <v>60.14499999999999</v>
      </c>
      <c r="I281" s="20">
        <f t="shared" si="25"/>
        <v>0</v>
      </c>
      <c r="K281" s="20">
        <f t="shared" si="22"/>
        <v>0</v>
      </c>
      <c r="L281" s="20">
        <f t="shared" si="21"/>
        <v>0</v>
      </c>
    </row>
    <row r="282" spans="1:12" ht="15.75">
      <c r="A282" s="2" t="s">
        <v>59</v>
      </c>
      <c r="B282" s="3" t="s">
        <v>101</v>
      </c>
      <c r="C282" s="4">
        <v>1</v>
      </c>
      <c r="D282" s="4">
        <v>26.15</v>
      </c>
      <c r="E282" s="4">
        <f t="shared" si="23"/>
        <v>26.15</v>
      </c>
      <c r="F282" s="4">
        <f t="shared" si="24"/>
        <v>30.072499999999994</v>
      </c>
      <c r="I282" s="20">
        <f t="shared" si="25"/>
        <v>0</v>
      </c>
      <c r="K282" s="20">
        <f t="shared" si="22"/>
        <v>0</v>
      </c>
      <c r="L282" s="20">
        <f t="shared" si="21"/>
        <v>0</v>
      </c>
    </row>
    <row r="283" spans="1:12" ht="15.75">
      <c r="A283" s="2" t="s">
        <v>59</v>
      </c>
      <c r="B283" s="3" t="s">
        <v>39</v>
      </c>
      <c r="C283" s="4">
        <v>1</v>
      </c>
      <c r="D283" s="4">
        <v>78.4</v>
      </c>
      <c r="E283" s="4">
        <f t="shared" si="23"/>
        <v>78.4</v>
      </c>
      <c r="F283" s="4">
        <f t="shared" si="24"/>
        <v>90.16</v>
      </c>
      <c r="I283" s="20">
        <f t="shared" si="25"/>
        <v>0</v>
      </c>
      <c r="K283" s="20">
        <f t="shared" si="22"/>
        <v>0</v>
      </c>
      <c r="L283" s="20">
        <f t="shared" si="21"/>
        <v>0</v>
      </c>
    </row>
    <row r="284" spans="1:12" ht="15.75">
      <c r="A284" s="2" t="s">
        <v>59</v>
      </c>
      <c r="B284" s="3" t="s">
        <v>113</v>
      </c>
      <c r="C284" s="4">
        <v>1</v>
      </c>
      <c r="D284" s="4">
        <v>151.42</v>
      </c>
      <c r="E284" s="4">
        <f t="shared" si="23"/>
        <v>151.42</v>
      </c>
      <c r="F284" s="4">
        <f t="shared" si="24"/>
        <v>174.13299999999998</v>
      </c>
      <c r="G284" s="4">
        <f>SUM(F273:F284)</f>
        <v>1208.2704999999999</v>
      </c>
      <c r="I284" s="20">
        <f t="shared" si="25"/>
        <v>1208.2704999999999</v>
      </c>
      <c r="J284" s="28">
        <v>1208</v>
      </c>
      <c r="K284" s="20">
        <f t="shared" si="22"/>
        <v>73.94615459999999</v>
      </c>
      <c r="L284" s="20">
        <f t="shared" si="21"/>
        <v>74.21665459999986</v>
      </c>
    </row>
    <row r="285" spans="1:12" s="1" customFormat="1" ht="15.75">
      <c r="A285" s="13" t="s">
        <v>28</v>
      </c>
      <c r="B285" s="14" t="s">
        <v>46</v>
      </c>
      <c r="C285" s="1">
        <v>14</v>
      </c>
      <c r="D285" s="1">
        <v>56.16</v>
      </c>
      <c r="E285" s="1">
        <f t="shared" si="23"/>
        <v>786.24</v>
      </c>
      <c r="F285" s="1">
        <f t="shared" si="24"/>
        <v>904.1759999999999</v>
      </c>
      <c r="I285" s="20">
        <f t="shared" si="25"/>
        <v>0</v>
      </c>
      <c r="J285" s="28"/>
      <c r="K285" s="20">
        <f t="shared" si="22"/>
        <v>0</v>
      </c>
      <c r="L285" s="20">
        <f t="shared" si="21"/>
        <v>0</v>
      </c>
    </row>
    <row r="286" spans="1:12" s="1" customFormat="1" ht="15.75">
      <c r="A286" s="13" t="s">
        <v>28</v>
      </c>
      <c r="B286" s="15" t="s">
        <v>47</v>
      </c>
      <c r="C286" s="1">
        <v>10</v>
      </c>
      <c r="D286" s="1">
        <v>56.16</v>
      </c>
      <c r="E286" s="1">
        <f t="shared" si="23"/>
        <v>561.5999999999999</v>
      </c>
      <c r="F286" s="1">
        <f t="shared" si="24"/>
        <v>645.8399999999998</v>
      </c>
      <c r="I286" s="20">
        <f t="shared" si="25"/>
        <v>0</v>
      </c>
      <c r="J286" s="28"/>
      <c r="K286" s="20">
        <f t="shared" si="22"/>
        <v>0</v>
      </c>
      <c r="L286" s="20">
        <f t="shared" si="21"/>
        <v>0</v>
      </c>
    </row>
    <row r="287" spans="1:12" s="1" customFormat="1" ht="15.75">
      <c r="A287" s="13" t="s">
        <v>28</v>
      </c>
      <c r="B287" s="14" t="s">
        <v>68</v>
      </c>
      <c r="C287" s="1">
        <v>13</v>
      </c>
      <c r="D287" s="1">
        <v>17.46</v>
      </c>
      <c r="E287" s="1">
        <f t="shared" si="23"/>
        <v>226.98000000000002</v>
      </c>
      <c r="F287" s="1">
        <f t="shared" si="24"/>
        <v>261.027</v>
      </c>
      <c r="I287" s="20">
        <f t="shared" si="25"/>
        <v>0</v>
      </c>
      <c r="J287" s="28"/>
      <c r="K287" s="20">
        <f t="shared" si="22"/>
        <v>0</v>
      </c>
      <c r="L287" s="20">
        <f t="shared" si="21"/>
        <v>0</v>
      </c>
    </row>
    <row r="288" spans="1:12" s="1" customFormat="1" ht="15.75">
      <c r="A288" s="13" t="s">
        <v>28</v>
      </c>
      <c r="B288" s="14" t="s">
        <v>69</v>
      </c>
      <c r="C288" s="1">
        <v>11</v>
      </c>
      <c r="D288" s="1">
        <v>17.46</v>
      </c>
      <c r="E288" s="1">
        <f t="shared" si="23"/>
        <v>192.06</v>
      </c>
      <c r="F288" s="1">
        <f t="shared" si="24"/>
        <v>220.86899999999997</v>
      </c>
      <c r="I288" s="20">
        <f t="shared" si="25"/>
        <v>0</v>
      </c>
      <c r="J288" s="28"/>
      <c r="K288" s="20">
        <f t="shared" si="22"/>
        <v>0</v>
      </c>
      <c r="L288" s="20">
        <f t="shared" si="21"/>
        <v>0</v>
      </c>
    </row>
    <row r="289" spans="1:12" s="1" customFormat="1" ht="15.75">
      <c r="A289" s="13" t="s">
        <v>28</v>
      </c>
      <c r="B289" s="15" t="s">
        <v>85</v>
      </c>
      <c r="C289" s="1">
        <v>3</v>
      </c>
      <c r="D289" s="1">
        <v>101.98</v>
      </c>
      <c r="E289" s="1">
        <f t="shared" si="23"/>
        <v>305.94</v>
      </c>
      <c r="F289" s="1">
        <f t="shared" si="24"/>
        <v>351.83099999999996</v>
      </c>
      <c r="I289" s="20">
        <f t="shared" si="25"/>
        <v>0</v>
      </c>
      <c r="J289" s="28"/>
      <c r="K289" s="20">
        <f t="shared" si="22"/>
        <v>0</v>
      </c>
      <c r="L289" s="20">
        <f t="shared" si="21"/>
        <v>0</v>
      </c>
    </row>
    <row r="290" spans="1:12" s="1" customFormat="1" ht="15.75">
      <c r="A290" s="13" t="s">
        <v>28</v>
      </c>
      <c r="B290" s="15" t="s">
        <v>27</v>
      </c>
      <c r="C290" s="1">
        <v>2.5</v>
      </c>
      <c r="D290" s="1">
        <v>180.42</v>
      </c>
      <c r="E290" s="1">
        <f t="shared" si="23"/>
        <v>451.04999999999995</v>
      </c>
      <c r="F290" s="1">
        <f t="shared" si="24"/>
        <v>518.7074999999999</v>
      </c>
      <c r="I290" s="20">
        <f t="shared" si="25"/>
        <v>0</v>
      </c>
      <c r="J290" s="28"/>
      <c r="K290" s="20">
        <f t="shared" si="22"/>
        <v>0</v>
      </c>
      <c r="L290" s="20">
        <f t="shared" si="21"/>
        <v>0</v>
      </c>
    </row>
    <row r="291" spans="1:12" s="1" customFormat="1" ht="15.75">
      <c r="A291" s="13" t="s">
        <v>28</v>
      </c>
      <c r="B291" s="15" t="s">
        <v>91</v>
      </c>
      <c r="C291" s="1">
        <v>1</v>
      </c>
      <c r="D291" s="1">
        <v>109.97</v>
      </c>
      <c r="E291" s="1">
        <f t="shared" si="23"/>
        <v>109.97</v>
      </c>
      <c r="F291" s="1">
        <f t="shared" si="24"/>
        <v>126.46549999999999</v>
      </c>
      <c r="I291" s="20">
        <f t="shared" si="25"/>
        <v>0</v>
      </c>
      <c r="J291" s="28"/>
      <c r="K291" s="20">
        <f t="shared" si="22"/>
        <v>0</v>
      </c>
      <c r="L291" s="20">
        <f t="shared" si="21"/>
        <v>0</v>
      </c>
    </row>
    <row r="292" spans="1:12" s="1" customFormat="1" ht="15.75">
      <c r="A292" s="13" t="s">
        <v>28</v>
      </c>
      <c r="B292" s="16" t="s">
        <v>95</v>
      </c>
      <c r="C292" s="1">
        <v>1.2</v>
      </c>
      <c r="D292" s="1">
        <v>176.54</v>
      </c>
      <c r="E292" s="1">
        <f t="shared" si="23"/>
        <v>211.84799999999998</v>
      </c>
      <c r="F292" s="1">
        <f t="shared" si="24"/>
        <v>243.62519999999995</v>
      </c>
      <c r="I292" s="20">
        <f t="shared" si="25"/>
        <v>0</v>
      </c>
      <c r="J292" s="28"/>
      <c r="K292" s="20">
        <f t="shared" si="22"/>
        <v>0</v>
      </c>
      <c r="L292" s="20">
        <f t="shared" si="21"/>
        <v>0</v>
      </c>
    </row>
    <row r="293" spans="1:12" s="1" customFormat="1" ht="15.75">
      <c r="A293" s="13" t="s">
        <v>28</v>
      </c>
      <c r="B293" s="15" t="s">
        <v>104</v>
      </c>
      <c r="C293" s="1">
        <v>0.95</v>
      </c>
      <c r="D293" s="1">
        <v>344.35</v>
      </c>
      <c r="E293" s="1">
        <f t="shared" si="23"/>
        <v>327.1325</v>
      </c>
      <c r="F293" s="1">
        <f t="shared" si="24"/>
        <v>376.20237499999996</v>
      </c>
      <c r="I293" s="20">
        <f t="shared" si="25"/>
        <v>0</v>
      </c>
      <c r="J293" s="28"/>
      <c r="K293" s="20">
        <f t="shared" si="22"/>
        <v>0</v>
      </c>
      <c r="L293" s="20">
        <f t="shared" si="21"/>
        <v>0</v>
      </c>
    </row>
    <row r="294" spans="1:12" s="1" customFormat="1" ht="15.75">
      <c r="A294" s="13" t="s">
        <v>28</v>
      </c>
      <c r="B294" s="16" t="s">
        <v>116</v>
      </c>
      <c r="C294" s="1">
        <v>1</v>
      </c>
      <c r="D294" s="1">
        <v>347.16</v>
      </c>
      <c r="E294" s="1">
        <f t="shared" si="23"/>
        <v>347.16</v>
      </c>
      <c r="F294" s="1">
        <f t="shared" si="24"/>
        <v>399.234</v>
      </c>
      <c r="I294" s="20">
        <f t="shared" si="25"/>
        <v>0</v>
      </c>
      <c r="J294" s="28"/>
      <c r="K294" s="20">
        <f t="shared" si="22"/>
        <v>0</v>
      </c>
      <c r="L294" s="20">
        <f t="shared" si="21"/>
        <v>0</v>
      </c>
    </row>
    <row r="295" spans="1:12" s="1" customFormat="1" ht="15.75">
      <c r="A295" s="13" t="s">
        <v>28</v>
      </c>
      <c r="B295" s="16" t="s">
        <v>117</v>
      </c>
      <c r="C295" s="1">
        <v>0.5</v>
      </c>
      <c r="D295" s="1">
        <v>183.33</v>
      </c>
      <c r="E295" s="1">
        <f t="shared" si="23"/>
        <v>91.665</v>
      </c>
      <c r="F295" s="1">
        <f t="shared" si="24"/>
        <v>105.41475</v>
      </c>
      <c r="I295" s="20">
        <f t="shared" si="25"/>
        <v>0</v>
      </c>
      <c r="J295" s="28"/>
      <c r="K295" s="20">
        <f t="shared" si="22"/>
        <v>0</v>
      </c>
      <c r="L295" s="20">
        <f t="shared" si="21"/>
        <v>0</v>
      </c>
    </row>
    <row r="296" spans="1:12" s="1" customFormat="1" ht="15.75">
      <c r="A296" s="13" t="s">
        <v>28</v>
      </c>
      <c r="B296" s="16" t="s">
        <v>115</v>
      </c>
      <c r="C296" s="1">
        <v>2</v>
      </c>
      <c r="D296" s="1">
        <v>180.42</v>
      </c>
      <c r="E296" s="1">
        <f t="shared" si="23"/>
        <v>360.84</v>
      </c>
      <c r="F296" s="1">
        <f t="shared" si="24"/>
        <v>414.96599999999995</v>
      </c>
      <c r="I296" s="20">
        <f t="shared" si="25"/>
        <v>0</v>
      </c>
      <c r="J296" s="28"/>
      <c r="K296" s="20">
        <f t="shared" si="22"/>
        <v>0</v>
      </c>
      <c r="L296" s="20">
        <f t="shared" si="21"/>
        <v>0</v>
      </c>
    </row>
    <row r="297" spans="1:12" s="1" customFormat="1" ht="15.75">
      <c r="A297" s="13" t="s">
        <v>28</v>
      </c>
      <c r="B297" s="15" t="s">
        <v>111</v>
      </c>
      <c r="C297" s="1">
        <v>1</v>
      </c>
      <c r="D297" s="1">
        <v>203.7</v>
      </c>
      <c r="E297" s="1">
        <f t="shared" si="23"/>
        <v>203.7</v>
      </c>
      <c r="F297" s="1">
        <f t="shared" si="24"/>
        <v>234.25499999999997</v>
      </c>
      <c r="G297" s="1">
        <f>SUM(F285:F297)</f>
        <v>4802.613324999999</v>
      </c>
      <c r="I297" s="20">
        <f t="shared" si="25"/>
        <v>4802.613324999999</v>
      </c>
      <c r="J297" s="28">
        <v>3100</v>
      </c>
      <c r="K297" s="20">
        <f t="shared" si="22"/>
        <v>293.91993548999994</v>
      </c>
      <c r="L297" s="20">
        <f t="shared" si="21"/>
        <v>1996.5332604899995</v>
      </c>
    </row>
    <row r="298" spans="1:12" ht="15.75">
      <c r="A298" s="2" t="s">
        <v>8</v>
      </c>
      <c r="B298" s="10" t="s">
        <v>51</v>
      </c>
      <c r="C298" s="4">
        <v>0.5</v>
      </c>
      <c r="D298" s="4">
        <v>269.66</v>
      </c>
      <c r="E298" s="4">
        <f t="shared" si="23"/>
        <v>134.83</v>
      </c>
      <c r="F298" s="4">
        <f t="shared" si="24"/>
        <v>155.0545</v>
      </c>
      <c r="I298" s="20">
        <f t="shared" si="25"/>
        <v>0</v>
      </c>
      <c r="K298" s="20">
        <f t="shared" si="22"/>
        <v>0</v>
      </c>
      <c r="L298" s="20">
        <f t="shared" si="21"/>
        <v>0</v>
      </c>
    </row>
    <row r="299" spans="1:12" ht="15.75">
      <c r="A299" s="2" t="s">
        <v>8</v>
      </c>
      <c r="B299" s="7" t="s">
        <v>55</v>
      </c>
      <c r="C299" s="4">
        <v>1</v>
      </c>
      <c r="D299" s="4">
        <v>87.2</v>
      </c>
      <c r="E299" s="4">
        <f t="shared" si="23"/>
        <v>87.2</v>
      </c>
      <c r="F299" s="4">
        <f t="shared" si="24"/>
        <v>100.28</v>
      </c>
      <c r="I299" s="20">
        <f t="shared" si="25"/>
        <v>0</v>
      </c>
      <c r="K299" s="20">
        <f t="shared" si="22"/>
        <v>0</v>
      </c>
      <c r="L299" s="20">
        <f t="shared" si="21"/>
        <v>0</v>
      </c>
    </row>
    <row r="300" spans="1:12" ht="15.75">
      <c r="A300" s="2" t="s">
        <v>8</v>
      </c>
      <c r="B300" s="3" t="s">
        <v>57</v>
      </c>
      <c r="C300" s="4">
        <v>1</v>
      </c>
      <c r="D300" s="4">
        <v>75.33</v>
      </c>
      <c r="E300" s="4">
        <f t="shared" si="23"/>
        <v>75.33</v>
      </c>
      <c r="F300" s="4">
        <f t="shared" si="24"/>
        <v>86.6295</v>
      </c>
      <c r="I300" s="20">
        <f t="shared" si="25"/>
        <v>0</v>
      </c>
      <c r="K300" s="20">
        <f t="shared" si="22"/>
        <v>0</v>
      </c>
      <c r="L300" s="20">
        <f t="shared" si="21"/>
        <v>0</v>
      </c>
    </row>
    <row r="301" spans="1:12" ht="15.75">
      <c r="A301" s="2" t="s">
        <v>8</v>
      </c>
      <c r="B301" s="7" t="s">
        <v>61</v>
      </c>
      <c r="C301" s="4">
        <v>2</v>
      </c>
      <c r="D301" s="4">
        <v>65.23</v>
      </c>
      <c r="E301" s="4">
        <f t="shared" si="23"/>
        <v>130.46</v>
      </c>
      <c r="F301" s="4">
        <f t="shared" si="24"/>
        <v>150.029</v>
      </c>
      <c r="I301" s="20">
        <f t="shared" si="25"/>
        <v>0</v>
      </c>
      <c r="K301" s="20">
        <f t="shared" si="22"/>
        <v>0</v>
      </c>
      <c r="L301" s="20">
        <f t="shared" si="21"/>
        <v>0</v>
      </c>
    </row>
    <row r="302" spans="1:12" ht="15.75">
      <c r="A302" s="2" t="s">
        <v>8</v>
      </c>
      <c r="B302" s="3" t="s">
        <v>62</v>
      </c>
      <c r="C302" s="4">
        <v>1</v>
      </c>
      <c r="D302" s="4">
        <v>166.88</v>
      </c>
      <c r="E302" s="4">
        <f t="shared" si="23"/>
        <v>166.88</v>
      </c>
      <c r="F302" s="4">
        <f t="shared" si="24"/>
        <v>191.91199999999998</v>
      </c>
      <c r="I302" s="20">
        <f t="shared" si="25"/>
        <v>0</v>
      </c>
      <c r="K302" s="20">
        <f t="shared" si="22"/>
        <v>0</v>
      </c>
      <c r="L302" s="20">
        <f t="shared" si="21"/>
        <v>0</v>
      </c>
    </row>
    <row r="303" spans="1:12" ht="15.75">
      <c r="A303" s="2" t="s">
        <v>8</v>
      </c>
      <c r="B303" s="3" t="s">
        <v>65</v>
      </c>
      <c r="C303" s="4">
        <v>1</v>
      </c>
      <c r="D303" s="4">
        <v>75.3</v>
      </c>
      <c r="E303" s="4">
        <f t="shared" si="23"/>
        <v>75.3</v>
      </c>
      <c r="F303" s="4">
        <f t="shared" si="24"/>
        <v>86.59499999999998</v>
      </c>
      <c r="I303" s="20">
        <f t="shared" si="25"/>
        <v>0</v>
      </c>
      <c r="K303" s="20">
        <f t="shared" si="22"/>
        <v>0</v>
      </c>
      <c r="L303" s="20">
        <f t="shared" si="21"/>
        <v>0</v>
      </c>
    </row>
    <row r="304" spans="1:12" ht="15.75">
      <c r="A304" s="2" t="s">
        <v>8</v>
      </c>
      <c r="B304" s="3" t="s">
        <v>70</v>
      </c>
      <c r="C304" s="4">
        <v>0.3</v>
      </c>
      <c r="D304" s="4">
        <v>166.55</v>
      </c>
      <c r="E304" s="4">
        <f t="shared" si="23"/>
        <v>49.965</v>
      </c>
      <c r="F304" s="4">
        <f t="shared" si="24"/>
        <v>57.45975</v>
      </c>
      <c r="I304" s="20">
        <f t="shared" si="25"/>
        <v>0</v>
      </c>
      <c r="K304" s="20">
        <f t="shared" si="22"/>
        <v>0</v>
      </c>
      <c r="L304" s="20">
        <f t="shared" si="21"/>
        <v>0</v>
      </c>
    </row>
    <row r="305" spans="1:12" ht="15.75">
      <c r="A305" s="2" t="s">
        <v>8</v>
      </c>
      <c r="B305" s="7" t="s">
        <v>73</v>
      </c>
      <c r="C305" s="4">
        <v>2</v>
      </c>
      <c r="D305" s="4">
        <v>27.06</v>
      </c>
      <c r="E305" s="4">
        <f t="shared" si="23"/>
        <v>54.12</v>
      </c>
      <c r="F305" s="4">
        <f t="shared" si="24"/>
        <v>62.23799999999999</v>
      </c>
      <c r="I305" s="20">
        <f t="shared" si="25"/>
        <v>0</v>
      </c>
      <c r="K305" s="20">
        <f t="shared" si="22"/>
        <v>0</v>
      </c>
      <c r="L305" s="20">
        <f t="shared" si="21"/>
        <v>0</v>
      </c>
    </row>
    <row r="306" spans="1:12" ht="15.75">
      <c r="A306" s="2" t="s">
        <v>8</v>
      </c>
      <c r="B306" s="7" t="s">
        <v>82</v>
      </c>
      <c r="C306" s="4">
        <v>2</v>
      </c>
      <c r="D306" s="4">
        <v>96.46</v>
      </c>
      <c r="E306" s="4">
        <f t="shared" si="23"/>
        <v>192.92</v>
      </c>
      <c r="F306" s="4">
        <f t="shared" si="24"/>
        <v>221.85799999999998</v>
      </c>
      <c r="I306" s="20">
        <f t="shared" si="25"/>
        <v>0</v>
      </c>
      <c r="K306" s="20">
        <f t="shared" si="22"/>
        <v>0</v>
      </c>
      <c r="L306" s="20">
        <f t="shared" si="21"/>
        <v>0</v>
      </c>
    </row>
    <row r="307" spans="1:12" ht="15.75">
      <c r="A307" s="2" t="s">
        <v>8</v>
      </c>
      <c r="B307" s="9" t="s">
        <v>25</v>
      </c>
      <c r="C307" s="4">
        <v>0.8</v>
      </c>
      <c r="D307" s="4">
        <v>254.63</v>
      </c>
      <c r="E307" s="4">
        <f t="shared" si="23"/>
        <v>203.704</v>
      </c>
      <c r="F307" s="4">
        <f t="shared" si="24"/>
        <v>234.25959999999998</v>
      </c>
      <c r="I307" s="20">
        <f t="shared" si="25"/>
        <v>0</v>
      </c>
      <c r="K307" s="20">
        <f t="shared" si="22"/>
        <v>0</v>
      </c>
      <c r="L307" s="20">
        <f t="shared" si="21"/>
        <v>0</v>
      </c>
    </row>
    <row r="308" spans="1:12" ht="15.75">
      <c r="A308" s="2" t="s">
        <v>8</v>
      </c>
      <c r="B308" s="7" t="s">
        <v>88</v>
      </c>
      <c r="C308" s="4">
        <v>0.4</v>
      </c>
      <c r="D308" s="4">
        <v>160.05</v>
      </c>
      <c r="E308" s="4">
        <f t="shared" si="23"/>
        <v>64.02000000000001</v>
      </c>
      <c r="F308" s="4">
        <f t="shared" si="24"/>
        <v>73.623</v>
      </c>
      <c r="I308" s="20">
        <f t="shared" si="25"/>
        <v>0</v>
      </c>
      <c r="K308" s="20">
        <f t="shared" si="22"/>
        <v>0</v>
      </c>
      <c r="L308" s="20">
        <f t="shared" si="21"/>
        <v>0</v>
      </c>
    </row>
    <row r="309" spans="1:12" ht="15.75">
      <c r="A309" s="2" t="s">
        <v>8</v>
      </c>
      <c r="B309" s="3" t="s">
        <v>27</v>
      </c>
      <c r="C309" s="4">
        <v>1</v>
      </c>
      <c r="D309" s="4">
        <v>180.42</v>
      </c>
      <c r="E309" s="4">
        <f t="shared" si="23"/>
        <v>180.42</v>
      </c>
      <c r="F309" s="4">
        <f t="shared" si="24"/>
        <v>207.48299999999998</v>
      </c>
      <c r="I309" s="20">
        <f t="shared" si="25"/>
        <v>0</v>
      </c>
      <c r="K309" s="20">
        <f t="shared" si="22"/>
        <v>0</v>
      </c>
      <c r="L309" s="20">
        <f t="shared" si="21"/>
        <v>0</v>
      </c>
    </row>
    <row r="310" spans="1:12" ht="15.75">
      <c r="A310" s="2" t="s">
        <v>8</v>
      </c>
      <c r="B310" s="3" t="s">
        <v>94</v>
      </c>
      <c r="C310" s="4">
        <v>1</v>
      </c>
      <c r="D310" s="4">
        <v>96.46</v>
      </c>
      <c r="E310" s="4">
        <f t="shared" si="23"/>
        <v>96.46</v>
      </c>
      <c r="F310" s="4">
        <f t="shared" si="24"/>
        <v>110.92899999999999</v>
      </c>
      <c r="I310" s="20">
        <f t="shared" si="25"/>
        <v>0</v>
      </c>
      <c r="K310" s="20">
        <f t="shared" si="22"/>
        <v>0</v>
      </c>
      <c r="L310" s="20">
        <f t="shared" si="21"/>
        <v>0</v>
      </c>
    </row>
    <row r="311" spans="1:12" ht="15.75">
      <c r="A311" s="2" t="s">
        <v>8</v>
      </c>
      <c r="B311" s="9" t="s">
        <v>96</v>
      </c>
      <c r="C311" s="4">
        <v>2</v>
      </c>
      <c r="D311" s="4">
        <v>152.29</v>
      </c>
      <c r="E311" s="4">
        <f t="shared" si="23"/>
        <v>304.58</v>
      </c>
      <c r="F311" s="4">
        <f t="shared" si="24"/>
        <v>350.26699999999994</v>
      </c>
      <c r="I311" s="20">
        <f t="shared" si="25"/>
        <v>0</v>
      </c>
      <c r="K311" s="20">
        <f t="shared" si="22"/>
        <v>0</v>
      </c>
      <c r="L311" s="20">
        <f t="shared" si="21"/>
        <v>0</v>
      </c>
    </row>
    <row r="312" spans="1:12" ht="15.75">
      <c r="A312" s="2" t="s">
        <v>8</v>
      </c>
      <c r="B312" s="3" t="s">
        <v>98</v>
      </c>
      <c r="C312" s="4">
        <v>1</v>
      </c>
      <c r="D312" s="4">
        <v>90.21</v>
      </c>
      <c r="E312" s="4">
        <f t="shared" si="23"/>
        <v>90.21</v>
      </c>
      <c r="F312" s="4">
        <f t="shared" si="24"/>
        <v>103.74149999999999</v>
      </c>
      <c r="I312" s="20">
        <f t="shared" si="25"/>
        <v>0</v>
      </c>
      <c r="K312" s="20">
        <f t="shared" si="22"/>
        <v>0</v>
      </c>
      <c r="L312" s="20">
        <f t="shared" si="21"/>
        <v>0</v>
      </c>
    </row>
    <row r="313" spans="1:12" ht="15.75">
      <c r="A313" s="2" t="s">
        <v>8</v>
      </c>
      <c r="B313" s="3" t="s">
        <v>104</v>
      </c>
      <c r="C313" s="4">
        <v>1</v>
      </c>
      <c r="D313" s="4">
        <v>344.35</v>
      </c>
      <c r="E313" s="4">
        <f t="shared" si="23"/>
        <v>344.35</v>
      </c>
      <c r="F313" s="4">
        <f t="shared" si="24"/>
        <v>396.0025</v>
      </c>
      <c r="I313" s="20">
        <f t="shared" si="25"/>
        <v>0</v>
      </c>
      <c r="K313" s="20">
        <f t="shared" si="22"/>
        <v>0</v>
      </c>
      <c r="L313" s="20">
        <f t="shared" si="21"/>
        <v>0</v>
      </c>
    </row>
    <row r="314" spans="1:12" ht="15.75">
      <c r="A314" s="2" t="s">
        <v>8</v>
      </c>
      <c r="B314" s="9" t="s">
        <v>116</v>
      </c>
      <c r="C314" s="4">
        <v>0.5</v>
      </c>
      <c r="D314" s="4">
        <v>347.16</v>
      </c>
      <c r="E314" s="4">
        <f t="shared" si="23"/>
        <v>173.58</v>
      </c>
      <c r="F314" s="4">
        <f t="shared" si="24"/>
        <v>199.617</v>
      </c>
      <c r="I314" s="20">
        <f t="shared" si="25"/>
        <v>0</v>
      </c>
      <c r="K314" s="20">
        <f t="shared" si="22"/>
        <v>0</v>
      </c>
      <c r="L314" s="20">
        <f t="shared" si="21"/>
        <v>0</v>
      </c>
    </row>
    <row r="315" spans="1:12" ht="15.75">
      <c r="A315" s="2" t="s">
        <v>8</v>
      </c>
      <c r="B315" s="9" t="s">
        <v>109</v>
      </c>
      <c r="C315" s="4">
        <v>0.3</v>
      </c>
      <c r="D315" s="4">
        <v>249.3</v>
      </c>
      <c r="E315" s="4">
        <f t="shared" si="23"/>
        <v>74.79</v>
      </c>
      <c r="F315" s="4">
        <f t="shared" si="24"/>
        <v>86.0085</v>
      </c>
      <c r="I315" s="20">
        <f t="shared" si="25"/>
        <v>0</v>
      </c>
      <c r="K315" s="20">
        <f t="shared" si="22"/>
        <v>0</v>
      </c>
      <c r="L315" s="20">
        <f t="shared" si="21"/>
        <v>0</v>
      </c>
    </row>
    <row r="316" spans="1:12" ht="15.75">
      <c r="A316" s="2" t="s">
        <v>8</v>
      </c>
      <c r="B316" s="3" t="s">
        <v>110</v>
      </c>
      <c r="C316" s="4">
        <v>1</v>
      </c>
      <c r="D316" s="4">
        <v>249.3</v>
      </c>
      <c r="E316" s="4">
        <f t="shared" si="23"/>
        <v>249.3</v>
      </c>
      <c r="F316" s="4">
        <f t="shared" si="24"/>
        <v>286.695</v>
      </c>
      <c r="I316" s="20">
        <f t="shared" si="25"/>
        <v>0</v>
      </c>
      <c r="K316" s="20">
        <f t="shared" si="22"/>
        <v>0</v>
      </c>
      <c r="L316" s="20">
        <f t="shared" si="21"/>
        <v>0</v>
      </c>
    </row>
    <row r="317" spans="1:12" ht="15.75">
      <c r="A317" s="2" t="s">
        <v>8</v>
      </c>
      <c r="B317" s="3" t="s">
        <v>39</v>
      </c>
      <c r="C317" s="4">
        <v>2</v>
      </c>
      <c r="D317" s="4">
        <v>78.4</v>
      </c>
      <c r="E317" s="4">
        <f t="shared" si="23"/>
        <v>156.8</v>
      </c>
      <c r="F317" s="4">
        <f t="shared" si="24"/>
        <v>180.32</v>
      </c>
      <c r="I317" s="20">
        <f t="shared" si="25"/>
        <v>0</v>
      </c>
      <c r="K317" s="20">
        <f t="shared" si="22"/>
        <v>0</v>
      </c>
      <c r="L317" s="20">
        <f t="shared" si="21"/>
        <v>0</v>
      </c>
    </row>
    <row r="318" spans="1:12" ht="15.75">
      <c r="A318" s="2" t="s">
        <v>8</v>
      </c>
      <c r="B318" s="7" t="s">
        <v>43</v>
      </c>
      <c r="C318" s="4">
        <v>2</v>
      </c>
      <c r="D318" s="4">
        <v>72.75</v>
      </c>
      <c r="E318" s="4">
        <f t="shared" si="23"/>
        <v>145.5</v>
      </c>
      <c r="F318" s="4">
        <f t="shared" si="24"/>
        <v>167.325</v>
      </c>
      <c r="I318" s="20">
        <f t="shared" si="25"/>
        <v>0</v>
      </c>
      <c r="K318" s="20">
        <f t="shared" si="22"/>
        <v>0</v>
      </c>
      <c r="L318" s="20">
        <f t="shared" si="21"/>
        <v>0</v>
      </c>
    </row>
    <row r="319" spans="1:12" ht="15.75">
      <c r="A319" s="2" t="s">
        <v>8</v>
      </c>
      <c r="B319" s="3" t="s">
        <v>113</v>
      </c>
      <c r="C319" s="4">
        <v>1</v>
      </c>
      <c r="D319" s="4">
        <v>151.42</v>
      </c>
      <c r="E319" s="4">
        <f t="shared" si="23"/>
        <v>151.42</v>
      </c>
      <c r="F319" s="4">
        <f t="shared" si="24"/>
        <v>174.13299999999998</v>
      </c>
      <c r="I319" s="20">
        <f t="shared" si="25"/>
        <v>0</v>
      </c>
      <c r="K319" s="20">
        <f t="shared" si="22"/>
        <v>0</v>
      </c>
      <c r="L319" s="20">
        <f t="shared" si="21"/>
        <v>0</v>
      </c>
    </row>
    <row r="320" spans="1:12" ht="15.75">
      <c r="A320" s="2" t="s">
        <v>8</v>
      </c>
      <c r="B320" s="21" t="s">
        <v>102</v>
      </c>
      <c r="C320" s="4">
        <v>2</v>
      </c>
      <c r="D320" s="4">
        <v>150.35</v>
      </c>
      <c r="E320" s="4">
        <f t="shared" si="23"/>
        <v>300.7</v>
      </c>
      <c r="F320" s="4">
        <f t="shared" si="24"/>
        <v>345.80499999999995</v>
      </c>
      <c r="I320" s="20">
        <f t="shared" si="25"/>
        <v>0</v>
      </c>
      <c r="K320" s="20">
        <f t="shared" si="22"/>
        <v>0</v>
      </c>
      <c r="L320" s="20">
        <f t="shared" si="21"/>
        <v>0</v>
      </c>
    </row>
    <row r="321" spans="1:12" ht="15.75">
      <c r="A321" s="2" t="s">
        <v>8</v>
      </c>
      <c r="B321" s="3" t="s">
        <v>52</v>
      </c>
      <c r="C321" s="4">
        <v>1</v>
      </c>
      <c r="D321" s="4">
        <v>102.29</v>
      </c>
      <c r="E321" s="4">
        <f>C321*D321</f>
        <v>102.29</v>
      </c>
      <c r="F321" s="4">
        <f>(E321)*(1+15%)</f>
        <v>117.6335</v>
      </c>
      <c r="I321" s="20">
        <f>G321-H321</f>
        <v>0</v>
      </c>
      <c r="K321" s="20">
        <f t="shared" si="22"/>
        <v>0</v>
      </c>
      <c r="L321" s="20">
        <f t="shared" si="21"/>
        <v>0</v>
      </c>
    </row>
    <row r="322" spans="1:12" ht="15.75">
      <c r="A322" s="2" t="s">
        <v>8</v>
      </c>
      <c r="B322" s="3" t="s">
        <v>114</v>
      </c>
      <c r="C322" s="4">
        <v>1</v>
      </c>
      <c r="D322" s="4">
        <v>99.52</v>
      </c>
      <c r="E322" s="4">
        <f>C322*D322</f>
        <v>99.52</v>
      </c>
      <c r="F322" s="4">
        <f>(E322)*(1+15%)</f>
        <v>114.448</v>
      </c>
      <c r="I322" s="20">
        <f>G322-H322</f>
        <v>0</v>
      </c>
      <c r="K322" s="20">
        <f t="shared" si="22"/>
        <v>0</v>
      </c>
      <c r="L322" s="20">
        <f t="shared" si="21"/>
        <v>0</v>
      </c>
    </row>
    <row r="323" spans="1:12" ht="15.75">
      <c r="A323" s="2" t="s">
        <v>8</v>
      </c>
      <c r="B323" s="9" t="s">
        <v>112</v>
      </c>
      <c r="C323" s="4">
        <v>0.5</v>
      </c>
      <c r="D323" s="4">
        <v>244.29</v>
      </c>
      <c r="E323" s="4">
        <f t="shared" si="23"/>
        <v>122.145</v>
      </c>
      <c r="F323" s="4">
        <f t="shared" si="24"/>
        <v>140.46675</v>
      </c>
      <c r="G323" s="4">
        <f>SUM(F298:F323)</f>
        <v>4400.8131</v>
      </c>
      <c r="I323" s="20">
        <f t="shared" si="25"/>
        <v>4400.8131</v>
      </c>
      <c r="J323" s="28">
        <v>4401</v>
      </c>
      <c r="K323" s="20">
        <f t="shared" si="22"/>
        <v>269.32976172</v>
      </c>
      <c r="L323" s="20">
        <f t="shared" si="21"/>
        <v>269.1428617199999</v>
      </c>
    </row>
    <row r="324" spans="1:12" s="1" customFormat="1" ht="15.75">
      <c r="A324" s="13" t="s">
        <v>20</v>
      </c>
      <c r="B324" s="15" t="s">
        <v>60</v>
      </c>
      <c r="C324" s="1">
        <v>0.3</v>
      </c>
      <c r="D324" s="1">
        <v>190.31</v>
      </c>
      <c r="E324" s="1">
        <f t="shared" si="23"/>
        <v>57.092999999999996</v>
      </c>
      <c r="F324" s="1">
        <f t="shared" si="24"/>
        <v>65.65695</v>
      </c>
      <c r="I324" s="20">
        <f t="shared" si="25"/>
        <v>0</v>
      </c>
      <c r="J324" s="28"/>
      <c r="K324" s="20">
        <f t="shared" si="22"/>
        <v>0</v>
      </c>
      <c r="L324" s="20">
        <f t="shared" si="21"/>
        <v>0</v>
      </c>
    </row>
    <row r="325" spans="1:12" s="1" customFormat="1" ht="15.75">
      <c r="A325" s="13" t="s">
        <v>20</v>
      </c>
      <c r="B325" s="16" t="s">
        <v>109</v>
      </c>
      <c r="C325" s="1">
        <v>0.5</v>
      </c>
      <c r="D325" s="1">
        <v>249.3</v>
      </c>
      <c r="E325" s="1">
        <f t="shared" si="23"/>
        <v>124.65</v>
      </c>
      <c r="F325" s="1">
        <f t="shared" si="24"/>
        <v>143.3475</v>
      </c>
      <c r="G325" s="1">
        <f>SUM(F324:F325)</f>
        <v>209.00445</v>
      </c>
      <c r="I325" s="20">
        <f t="shared" si="25"/>
        <v>209.00445</v>
      </c>
      <c r="J325" s="28">
        <v>268.5</v>
      </c>
      <c r="K325" s="20">
        <f t="shared" si="22"/>
        <v>12.79107234</v>
      </c>
      <c r="L325" s="20">
        <f t="shared" si="21"/>
        <v>-46.70447766000001</v>
      </c>
    </row>
    <row r="326" spans="1:12" ht="15.75">
      <c r="A326" s="2" t="s">
        <v>15</v>
      </c>
      <c r="B326" s="3" t="s">
        <v>47</v>
      </c>
      <c r="C326" s="4">
        <v>2</v>
      </c>
      <c r="D326" s="4">
        <v>56.16</v>
      </c>
      <c r="E326" s="4">
        <f t="shared" si="23"/>
        <v>112.32</v>
      </c>
      <c r="F326" s="4">
        <f t="shared" si="24"/>
        <v>129.16799999999998</v>
      </c>
      <c r="I326" s="20">
        <f t="shared" si="25"/>
        <v>0</v>
      </c>
      <c r="K326" s="20">
        <f t="shared" si="22"/>
        <v>0</v>
      </c>
      <c r="L326" s="20">
        <f aca="true" t="shared" si="26" ref="L326:L341">I326+K326-J326</f>
        <v>0</v>
      </c>
    </row>
    <row r="327" spans="1:12" ht="15.75">
      <c r="A327" s="2" t="s">
        <v>15</v>
      </c>
      <c r="B327" s="3" t="s">
        <v>70</v>
      </c>
      <c r="C327" s="4">
        <v>0.3</v>
      </c>
      <c r="D327" s="4">
        <v>166.55</v>
      </c>
      <c r="E327" s="4">
        <f t="shared" si="23"/>
        <v>49.965</v>
      </c>
      <c r="F327" s="4">
        <f t="shared" si="24"/>
        <v>57.45975</v>
      </c>
      <c r="I327" s="20">
        <f t="shared" si="25"/>
        <v>0</v>
      </c>
      <c r="K327" s="20">
        <f t="shared" si="22"/>
        <v>0</v>
      </c>
      <c r="L327" s="20">
        <f t="shared" si="26"/>
        <v>0</v>
      </c>
    </row>
    <row r="328" spans="1:12" ht="15.75">
      <c r="A328" s="2" t="s">
        <v>15</v>
      </c>
      <c r="B328" s="3" t="s">
        <v>72</v>
      </c>
      <c r="C328" s="4">
        <v>6</v>
      </c>
      <c r="D328" s="4">
        <v>56.07</v>
      </c>
      <c r="E328" s="4">
        <f t="shared" si="23"/>
        <v>336.42</v>
      </c>
      <c r="F328" s="4">
        <f t="shared" si="24"/>
        <v>386.883</v>
      </c>
      <c r="I328" s="20">
        <f t="shared" si="25"/>
        <v>0</v>
      </c>
      <c r="K328" s="20">
        <f aca="true" t="shared" si="27" ref="K328:K341">0.0612*G328</f>
        <v>0</v>
      </c>
      <c r="L328" s="20">
        <f t="shared" si="26"/>
        <v>0</v>
      </c>
    </row>
    <row r="329" spans="1:12" ht="15.75">
      <c r="A329" s="2" t="s">
        <v>15</v>
      </c>
      <c r="B329" s="9" t="s">
        <v>25</v>
      </c>
      <c r="C329" s="4">
        <v>0.8</v>
      </c>
      <c r="D329" s="4">
        <v>254.63</v>
      </c>
      <c r="E329" s="4">
        <f t="shared" si="23"/>
        <v>203.704</v>
      </c>
      <c r="F329" s="4">
        <f t="shared" si="24"/>
        <v>234.25959999999998</v>
      </c>
      <c r="I329" s="20">
        <f t="shared" si="25"/>
        <v>0</v>
      </c>
      <c r="K329" s="20">
        <f t="shared" si="27"/>
        <v>0</v>
      </c>
      <c r="L329" s="20">
        <f t="shared" si="26"/>
        <v>0</v>
      </c>
    </row>
    <row r="330" spans="1:12" ht="15.75">
      <c r="A330" s="2" t="s">
        <v>15</v>
      </c>
      <c r="B330" s="7" t="s">
        <v>88</v>
      </c>
      <c r="C330" s="4">
        <v>0.5</v>
      </c>
      <c r="D330" s="4">
        <v>160.05</v>
      </c>
      <c r="E330" s="4">
        <f t="shared" si="23"/>
        <v>80.025</v>
      </c>
      <c r="F330" s="4">
        <f t="shared" si="24"/>
        <v>92.02875</v>
      </c>
      <c r="I330" s="20">
        <f t="shared" si="25"/>
        <v>0</v>
      </c>
      <c r="K330" s="20">
        <f t="shared" si="27"/>
        <v>0</v>
      </c>
      <c r="L330" s="20">
        <f t="shared" si="26"/>
        <v>0</v>
      </c>
    </row>
    <row r="331" spans="1:12" ht="15.75">
      <c r="A331" s="2" t="s">
        <v>15</v>
      </c>
      <c r="B331" s="3" t="s">
        <v>92</v>
      </c>
      <c r="C331" s="4">
        <v>0.5</v>
      </c>
      <c r="D331" s="4">
        <v>242.62</v>
      </c>
      <c r="E331" s="4">
        <f t="shared" si="23"/>
        <v>121.31</v>
      </c>
      <c r="F331" s="4">
        <f t="shared" si="24"/>
        <v>139.5065</v>
      </c>
      <c r="I331" s="20">
        <f t="shared" si="25"/>
        <v>0</v>
      </c>
      <c r="K331" s="20">
        <f t="shared" si="27"/>
        <v>0</v>
      </c>
      <c r="L331" s="20">
        <f t="shared" si="26"/>
        <v>0</v>
      </c>
    </row>
    <row r="332" spans="1:12" ht="15.75">
      <c r="A332" s="2" t="s">
        <v>15</v>
      </c>
      <c r="B332" s="9" t="s">
        <v>96</v>
      </c>
      <c r="C332" s="4">
        <v>1</v>
      </c>
      <c r="D332" s="4">
        <v>152.29</v>
      </c>
      <c r="E332" s="4">
        <f t="shared" si="23"/>
        <v>152.29</v>
      </c>
      <c r="F332" s="4">
        <f t="shared" si="24"/>
        <v>175.13349999999997</v>
      </c>
      <c r="I332" s="20">
        <f t="shared" si="25"/>
        <v>0</v>
      </c>
      <c r="K332" s="20">
        <f t="shared" si="27"/>
        <v>0</v>
      </c>
      <c r="L332" s="20">
        <f t="shared" si="26"/>
        <v>0</v>
      </c>
    </row>
    <row r="333" spans="1:12" ht="15.75">
      <c r="A333" s="2" t="s">
        <v>15</v>
      </c>
      <c r="B333" s="9" t="s">
        <v>99</v>
      </c>
      <c r="C333" s="4">
        <v>6</v>
      </c>
      <c r="D333" s="4">
        <v>26.15</v>
      </c>
      <c r="E333" s="4">
        <f t="shared" si="23"/>
        <v>156.89999999999998</v>
      </c>
      <c r="F333" s="4">
        <f t="shared" si="24"/>
        <v>180.43499999999997</v>
      </c>
      <c r="I333" s="20">
        <f t="shared" si="25"/>
        <v>0</v>
      </c>
      <c r="K333" s="20">
        <f t="shared" si="27"/>
        <v>0</v>
      </c>
      <c r="L333" s="20">
        <f t="shared" si="26"/>
        <v>0</v>
      </c>
    </row>
    <row r="334" spans="1:12" ht="15.75">
      <c r="A334" s="2" t="s">
        <v>15</v>
      </c>
      <c r="B334" s="3" t="s">
        <v>101</v>
      </c>
      <c r="C334" s="4">
        <v>2</v>
      </c>
      <c r="D334" s="4">
        <v>26.15</v>
      </c>
      <c r="E334" s="4">
        <f t="shared" si="23"/>
        <v>52.3</v>
      </c>
      <c r="F334" s="4">
        <f t="shared" si="24"/>
        <v>60.14499999999999</v>
      </c>
      <c r="I334" s="20">
        <f t="shared" si="25"/>
        <v>0</v>
      </c>
      <c r="K334" s="20">
        <f t="shared" si="27"/>
        <v>0</v>
      </c>
      <c r="L334" s="20">
        <f t="shared" si="26"/>
        <v>0</v>
      </c>
    </row>
    <row r="335" spans="1:12" ht="15.75">
      <c r="A335" s="2" t="s">
        <v>15</v>
      </c>
      <c r="B335" s="9" t="s">
        <v>109</v>
      </c>
      <c r="C335" s="4">
        <v>0.2</v>
      </c>
      <c r="D335" s="4">
        <v>249.3</v>
      </c>
      <c r="E335" s="4">
        <f t="shared" si="23"/>
        <v>49.86000000000001</v>
      </c>
      <c r="F335" s="4">
        <f t="shared" si="24"/>
        <v>57.339000000000006</v>
      </c>
      <c r="I335" s="20">
        <f t="shared" si="25"/>
        <v>0</v>
      </c>
      <c r="K335" s="20">
        <f t="shared" si="27"/>
        <v>0</v>
      </c>
      <c r="L335" s="20">
        <f t="shared" si="26"/>
        <v>0</v>
      </c>
    </row>
    <row r="336" spans="1:12" ht="15.75">
      <c r="A336" s="2" t="s">
        <v>15</v>
      </c>
      <c r="B336" s="3" t="s">
        <v>110</v>
      </c>
      <c r="C336" s="4">
        <v>0.3</v>
      </c>
      <c r="D336" s="4">
        <v>249.3</v>
      </c>
      <c r="E336" s="4">
        <f t="shared" si="23"/>
        <v>74.79</v>
      </c>
      <c r="F336" s="4">
        <f t="shared" si="24"/>
        <v>86.0085</v>
      </c>
      <c r="I336" s="20">
        <f t="shared" si="25"/>
        <v>0</v>
      </c>
      <c r="K336" s="20">
        <f t="shared" si="27"/>
        <v>0</v>
      </c>
      <c r="L336" s="20">
        <f t="shared" si="26"/>
        <v>0</v>
      </c>
    </row>
    <row r="337" spans="1:12" ht="15.75">
      <c r="A337" s="2" t="s">
        <v>15</v>
      </c>
      <c r="B337" s="9" t="s">
        <v>112</v>
      </c>
      <c r="C337" s="4">
        <v>0.5</v>
      </c>
      <c r="D337" s="4">
        <v>244.29</v>
      </c>
      <c r="E337" s="4">
        <f t="shared" si="23"/>
        <v>122.145</v>
      </c>
      <c r="F337" s="4">
        <f t="shared" si="24"/>
        <v>140.46675</v>
      </c>
      <c r="G337" s="4">
        <f>SUM(F326:F337)</f>
        <v>1738.8333499999997</v>
      </c>
      <c r="I337" s="20">
        <f t="shared" si="25"/>
        <v>1738.8333499999997</v>
      </c>
      <c r="J337" s="28">
        <v>1739</v>
      </c>
      <c r="K337" s="20">
        <f t="shared" si="27"/>
        <v>106.41660101999997</v>
      </c>
      <c r="L337" s="20">
        <f t="shared" si="26"/>
        <v>106.24995101999957</v>
      </c>
    </row>
    <row r="338" spans="1:12" s="1" customFormat="1" ht="15.75">
      <c r="A338" s="13" t="s">
        <v>118</v>
      </c>
      <c r="B338" s="15" t="s">
        <v>114</v>
      </c>
      <c r="C338" s="1">
        <v>2</v>
      </c>
      <c r="D338" s="1">
        <v>99.52</v>
      </c>
      <c r="E338" s="1">
        <f>C338*D338</f>
        <v>199.04</v>
      </c>
      <c r="F338" s="1">
        <f t="shared" si="24"/>
        <v>228.896</v>
      </c>
      <c r="I338" s="20">
        <f t="shared" si="25"/>
        <v>0</v>
      </c>
      <c r="J338" s="28"/>
      <c r="K338" s="20">
        <f t="shared" si="27"/>
        <v>0</v>
      </c>
      <c r="L338" s="20">
        <f t="shared" si="26"/>
        <v>0</v>
      </c>
    </row>
    <row r="339" spans="1:12" s="1" customFormat="1" ht="15.75">
      <c r="A339" s="13" t="s">
        <v>118</v>
      </c>
      <c r="B339" s="16" t="s">
        <v>102</v>
      </c>
      <c r="C339" s="1">
        <v>1</v>
      </c>
      <c r="D339" s="1">
        <v>150.35</v>
      </c>
      <c r="E339" s="1">
        <f>C339*D339</f>
        <v>150.35</v>
      </c>
      <c r="F339" s="1">
        <f>(E339)*(1+15%)</f>
        <v>172.90249999999997</v>
      </c>
      <c r="G339" s="1">
        <f>SUM(F338:F339)</f>
        <v>401.7985</v>
      </c>
      <c r="I339" s="20">
        <f t="shared" si="25"/>
        <v>401.7985</v>
      </c>
      <c r="J339" s="28">
        <v>420</v>
      </c>
      <c r="K339" s="20">
        <f t="shared" si="27"/>
        <v>24.590068199999997</v>
      </c>
      <c r="L339" s="20">
        <f t="shared" si="26"/>
        <v>6.388568200000009</v>
      </c>
    </row>
    <row r="340" spans="1:12" ht="15.75">
      <c r="A340" s="2" t="s">
        <v>119</v>
      </c>
      <c r="B340" s="3" t="s">
        <v>113</v>
      </c>
      <c r="C340" s="4">
        <v>3</v>
      </c>
      <c r="D340" s="4">
        <v>151.42</v>
      </c>
      <c r="E340" s="4">
        <f>C340*D340</f>
        <v>454.26</v>
      </c>
      <c r="F340" s="4">
        <f>(E340)*(1+15%)</f>
        <v>522.399</v>
      </c>
      <c r="I340" s="20">
        <f>G340-H340</f>
        <v>0</v>
      </c>
      <c r="K340" s="20">
        <f t="shared" si="27"/>
        <v>0</v>
      </c>
      <c r="L340" s="20">
        <f t="shared" si="26"/>
        <v>0</v>
      </c>
    </row>
    <row r="341" spans="1:12" ht="15.75">
      <c r="A341" s="2" t="s">
        <v>119</v>
      </c>
      <c r="B341" s="21" t="s">
        <v>102</v>
      </c>
      <c r="C341" s="4">
        <v>2</v>
      </c>
      <c r="D341" s="4">
        <v>150.35</v>
      </c>
      <c r="E341" s="4">
        <f>C341*D341</f>
        <v>300.7</v>
      </c>
      <c r="F341" s="4">
        <f>(E341)*(1+15%)</f>
        <v>345.80499999999995</v>
      </c>
      <c r="G341" s="4">
        <f>SUM(F340:F341)</f>
        <v>868.204</v>
      </c>
      <c r="I341" s="20">
        <f>G341-H341</f>
        <v>868.204</v>
      </c>
      <c r="J341" s="28">
        <v>868</v>
      </c>
      <c r="K341" s="20">
        <f t="shared" si="27"/>
        <v>53.1340848</v>
      </c>
      <c r="L341" s="20">
        <f t="shared" si="26"/>
        <v>53.33808479999993</v>
      </c>
    </row>
    <row r="342" ht="15.75">
      <c r="A342" s="4"/>
    </row>
    <row r="343" spans="5:11" ht="15.75">
      <c r="E343" s="4">
        <f>SUM(E2:E342)</f>
        <v>51123.276999999965</v>
      </c>
      <c r="F343" s="4">
        <f>SUM(F2:F342)</f>
        <v>58791.76854999993</v>
      </c>
      <c r="G343" s="4">
        <f>SUM(G5:G342)</f>
        <v>58808.50415000001</v>
      </c>
      <c r="K343" s="20">
        <f>SUM(K5:K342)</f>
        <v>3599.080453979999</v>
      </c>
    </row>
  </sheetData>
  <hyperlinks>
    <hyperlink ref="A59" r:id="rId1" display="Babochka@1"/>
  </hyperlinks>
  <printOptions/>
  <pageMargins left="0.75" right="0.75" top="1" bottom="1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2014-01-28T03:00:22Z</cp:lastPrinted>
  <dcterms:created xsi:type="dcterms:W3CDTF">1996-10-08T23:32:33Z</dcterms:created>
  <dcterms:modified xsi:type="dcterms:W3CDTF">2014-02-27T14:23:22Z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