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3" activeTab="8"/>
  </bookViews>
  <sheets>
    <sheet name="КАРАНДАШИ и АРОМА" sheetId="1" r:id="rId1"/>
    <sheet name="КРЫМСКОЕ МЫЛО" sheetId="2" r:id="rId2"/>
    <sheet name="КОСМЕТИКА &quot;Веаuty Triumph&quot;" sheetId="3" r:id="rId3"/>
    <sheet name="КОСМЕТИКА &quot;Мыловаров&quot;" sheetId="4" r:id="rId4"/>
    <sheet name="ДЕЗОДОРАНТЫ" sheetId="5" r:id="rId5"/>
    <sheet name="ТЕРКИ" sheetId="6" r:id="rId6"/>
    <sheet name="ПИЛКИ" sheetId="7" r:id="rId7"/>
    <sheet name="Органик Тай" sheetId="8" r:id="rId8"/>
    <sheet name="Аромаджик (TM ChocoLatte)" sheetId="9" r:id="rId9"/>
    <sheet name="Сопутствующие товары" sheetId="10" r:id="rId10"/>
    <sheet name="Medolla" sheetId="11" r:id="rId11"/>
  </sheets>
  <definedNames>
    <definedName name="_xlnm.Print_Area" localSheetId="2">'КОСМЕТИКА "Веаuty Triumph"'!$A$1:$I$46</definedName>
    <definedName name="_xlnm.Print_Area" localSheetId="1">'КРЫМСКОЕ МЫЛО'!$A$1:$J$45</definedName>
  </definedNames>
  <calcPr fullCalcOnLoad="1"/>
</workbook>
</file>

<file path=xl/sharedStrings.xml><?xml version="1.0" encoding="utf-8"?>
<sst xmlns="http://schemas.openxmlformats.org/spreadsheetml/2006/main" count="1150" uniqueCount="707">
  <si>
    <t>ООО «Триумф Красоты»</t>
  </si>
  <si>
    <r>
      <t xml:space="preserve">Прайс-лист </t>
    </r>
    <r>
      <rPr>
        <sz val="16"/>
        <color indexed="8"/>
        <rFont val="Times New Roman"/>
        <family val="1"/>
      </rPr>
      <t>действует с 10.10.2013г.</t>
    </r>
  </si>
  <si>
    <t>Наш сайт - http://триумф-красоты.рф, www.triymfkrasoti.ru</t>
  </si>
  <si>
    <t>Тел.: 8(495)721-6778</t>
  </si>
  <si>
    <r>
      <t>*</t>
    </r>
    <r>
      <rPr>
        <sz val="40"/>
        <rFont val="Arial"/>
        <family val="2"/>
      </rPr>
      <t xml:space="preserve">  </t>
    </r>
    <r>
      <rPr>
        <sz val="36"/>
        <rFont val="Arial"/>
        <family val="2"/>
      </rPr>
      <t>при условии общей закупки продукции по всем прайсам не менее 5000 руб.</t>
    </r>
  </si>
  <si>
    <t>Карандаши для маникюра и ароматерапевтические средства</t>
  </si>
  <si>
    <r>
      <t>до</t>
    </r>
    <r>
      <rPr>
        <sz val="11"/>
        <rFont val="Arial"/>
        <family val="2"/>
      </rPr>
      <t xml:space="preserve"> 10 000 руб.</t>
    </r>
  </si>
  <si>
    <t>от 10 000 руб.</t>
  </si>
  <si>
    <t>от 20 000 руб.</t>
  </si>
  <si>
    <t>от 30 000 руб.</t>
  </si>
  <si>
    <t>от 50 000 руб.</t>
  </si>
  <si>
    <t>от 100 000 руб.</t>
  </si>
  <si>
    <t>ЗАКАЗ</t>
  </si>
  <si>
    <t>СУММА</t>
  </si>
  <si>
    <t>*</t>
  </si>
  <si>
    <t>( скидка 3% )</t>
  </si>
  <si>
    <t>( скидка 5% )</t>
  </si>
  <si>
    <t>( скидка 7% )</t>
  </si>
  <si>
    <t>( скидка 10% )</t>
  </si>
  <si>
    <t>( скидка 13% )</t>
  </si>
  <si>
    <t>штуки</t>
  </si>
  <si>
    <t>рубли</t>
  </si>
  <si>
    <t>Карандаши для маникюра</t>
  </si>
  <si>
    <r>
      <t xml:space="preserve">Карандаш капиллярный «BEAUTY TRIUMPH» LUXURI (в блистере) натуральный удалитель кутикулы с маслом лимона и витаминами. </t>
    </r>
    <r>
      <rPr>
        <sz val="12"/>
        <color indexed="10"/>
        <rFont val="Arial"/>
        <family val="2"/>
      </rPr>
      <t>ХИТ ПРОДАЖ!</t>
    </r>
  </si>
  <si>
    <r>
      <t xml:space="preserve">Карандаш капиллярный «BEAUTY TRIUMPH» натуральный удалитель кутикулы с маслом лимона и витаминами. </t>
    </r>
    <r>
      <rPr>
        <sz val="14"/>
        <color indexed="10"/>
        <rFont val="Arial"/>
        <family val="2"/>
      </rPr>
      <t>ХИТ ПРОДАЖ!</t>
    </r>
  </si>
  <si>
    <t>Карандаш капиллярный «BEAUTY TRIUMPH» LUXURI (в блистере) натуральный удалитель кутикулы с маслом лимона и витаминами 109  руб.</t>
  </si>
  <si>
    <t>Ароматерапевтическое средство для устранения хрупкости и расслаивания ногтей «Сосна»</t>
  </si>
  <si>
    <t>Ароматерапевтическое средство для восстановления ногтевой пластины «Бергамот»</t>
  </si>
  <si>
    <t>Капиллярный карандаш «Farmograf» д/корректировки маникюра и интенсивного ухода за ногтевой пластиной «Чайное дерево»</t>
  </si>
  <si>
    <t>Карандаши ароматерапевтические</t>
  </si>
  <si>
    <r>
      <t>Ароматерапевтический  бальзам «Звездочка» – «Бодрость духа»</t>
    </r>
    <r>
      <rPr>
        <b/>
        <u val="single"/>
        <sz val="12"/>
        <rFont val="Arial"/>
        <family val="2"/>
      </rPr>
      <t xml:space="preserve"> СКИДКА!!! 13%</t>
    </r>
  </si>
  <si>
    <t>СКОРО СНИМАЕТСЯ С ПРОИЗВОДСТВА</t>
  </si>
  <si>
    <r>
      <t xml:space="preserve">Ароматерапевтическое средство от укачивания в транспорте «Приятное путешествие» </t>
    </r>
    <r>
      <rPr>
        <b/>
        <u val="single"/>
        <sz val="12"/>
        <rFont val="Arial"/>
        <family val="2"/>
      </rPr>
      <t>СКИДКА!! 13%</t>
    </r>
  </si>
  <si>
    <r>
      <t xml:space="preserve">Ароматерапевтическое средство от головной боли «Умиротворение» </t>
    </r>
    <r>
      <rPr>
        <b/>
        <u val="single"/>
        <sz val="12"/>
        <rFont val="Arial"/>
        <family val="2"/>
      </rPr>
      <t>СКИДКА!! 13%</t>
    </r>
  </si>
  <si>
    <r>
      <t xml:space="preserve">Ароматерапевтическое средство для улучшения внимания «Ясный ум» </t>
    </r>
    <r>
      <rPr>
        <b/>
        <u val="single"/>
        <sz val="12"/>
        <rFont val="Arial"/>
        <family val="2"/>
      </rPr>
      <t>СКИДКА!! 13%</t>
    </r>
  </si>
  <si>
    <r>
      <t xml:space="preserve">Бальзам  с противовоспалительным эффектом для ухода за кожей после эпиляции  </t>
    </r>
    <r>
      <rPr>
        <b/>
        <u val="single"/>
        <sz val="12"/>
        <rFont val="Arial"/>
        <family val="2"/>
      </rPr>
      <t>СКИДКА!! 13%</t>
    </r>
  </si>
  <si>
    <r>
      <t xml:space="preserve">Бальзам детский «Телохранитель» для отпугивания и устранения последствий укусов насекомых </t>
    </r>
    <r>
      <rPr>
        <b/>
        <u val="single"/>
        <sz val="12"/>
        <rFont val="Arial"/>
        <family val="2"/>
      </rPr>
      <t xml:space="preserve">СКИДКА!!  13% </t>
    </r>
  </si>
  <si>
    <r>
      <t xml:space="preserve">Бальзам «Чайное дерево»  для устранения последствий укусов насекомых </t>
    </r>
    <r>
      <rPr>
        <b/>
        <u val="single"/>
        <sz val="12"/>
        <rFont val="Arial"/>
        <family val="2"/>
      </rPr>
      <t xml:space="preserve">СКИДКА!! 13% </t>
    </r>
  </si>
  <si>
    <r>
      <t xml:space="preserve">Ароматерапевтическое средство «Антистресс»  </t>
    </r>
    <r>
      <rPr>
        <b/>
        <u val="single"/>
        <sz val="12"/>
        <rFont val="Arial"/>
        <family val="2"/>
      </rPr>
      <t xml:space="preserve">СКИДКА!! 13% </t>
    </r>
  </si>
  <si>
    <r>
      <t xml:space="preserve">Ароматерапевтическое средство «Время мечтать» </t>
    </r>
    <r>
      <rPr>
        <b/>
        <u val="single"/>
        <sz val="12"/>
        <rFont val="Arial"/>
        <family val="2"/>
      </rPr>
      <t>СКИДКА!! 13%</t>
    </r>
  </si>
  <si>
    <t>Капли для волос лечебные</t>
  </si>
  <si>
    <t>Ароматерапевтическая смесь «Пачули» для  нормального типа волос 10 мл</t>
  </si>
  <si>
    <t>Ароматерапевтическая смесь «Бриз» для нормальных и жирных волос 10мл</t>
  </si>
  <si>
    <t>ИНСТРУКЦИЯ ПО РАСЧЕТУ СКИДКИ:</t>
  </si>
  <si>
    <t>ИТОГО БЕЗ СКИДКИ</t>
  </si>
  <si>
    <t>1) В ячейке столбца "ЗАКАЗ" вы пишите количество требуемого Вам товара;</t>
  </si>
  <si>
    <t>СКИДКА</t>
  </si>
  <si>
    <t>%</t>
  </si>
  <si>
    <t xml:space="preserve">2) В строке "ИТОГО БЕЗ СКИДКИ" Вы смотрите какая получилась сумма; </t>
  </si>
  <si>
    <t>ИТОГО СО СКИДКОЙ</t>
  </si>
  <si>
    <t>3) Потом смотрите в шапке столбцов со скидками под какой процент подпадает сумма "ИТОГО БЕЗ СКИДКИ";</t>
  </si>
  <si>
    <t>4) В ячейке строки "СКИДКА" проставляете вручную цифру полагающейся Вам скидки (только цифру, без символа процентов);</t>
  </si>
  <si>
    <t xml:space="preserve">5) Смотрите в строке "ИТОГО СО СКИДКОЙ" какая получилась итоговая сумма заказа с учетом вашей скидки; </t>
  </si>
  <si>
    <t>6) Решаете, что Вам нужна максимальная скидка и увеличиваете заказ:) Процветайте и преуспевайте!</t>
  </si>
  <si>
    <t>Наш сайт — http://триумф-красоты.рф, www.triymfkrasoti.ru</t>
  </si>
  <si>
    <t>Крымское мыло натуральное и мыло с Сакской грязью</t>
  </si>
  <si>
    <t>ЦЕНА</t>
  </si>
  <si>
    <t>50-200 шт.</t>
  </si>
  <si>
    <t>200-1000 шт.</t>
  </si>
  <si>
    <t>От 1000 и больше  шт.</t>
  </si>
  <si>
    <t xml:space="preserve">Косметическое натуральное Крымское мыло </t>
  </si>
  <si>
    <r>
      <t xml:space="preserve">«Мыло натуральное </t>
    </r>
    <r>
      <rPr>
        <b/>
        <sz val="11"/>
        <rFont val="Arial"/>
        <family val="2"/>
      </rPr>
      <t>ДЕГТЯРНОЕ</t>
    </r>
    <r>
      <rPr>
        <sz val="11"/>
        <rFont val="Arial"/>
        <family val="2"/>
      </rPr>
      <t>»</t>
    </r>
  </si>
  <si>
    <t>временно отсутствует</t>
  </si>
  <si>
    <r>
      <t xml:space="preserve">«Мыло натуральное </t>
    </r>
    <r>
      <rPr>
        <b/>
        <sz val="11"/>
        <rFont val="Arial"/>
        <family val="2"/>
      </rPr>
      <t>ЦИТРУСОВОЕ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</si>
  <si>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КОРИЦА И ЛИМОН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</si>
  <si>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ШОКОЛАД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</si>
  <si>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color indexed="8"/>
        <rFont val="Arial"/>
        <family val="2"/>
      </rPr>
      <t>ГРЕЙПФРУТ</t>
    </r>
    <r>
      <rPr>
        <sz val="11"/>
        <color indexed="8"/>
        <rFont val="Arial"/>
        <family val="2"/>
      </rPr>
      <t>»</t>
    </r>
  </si>
  <si>
    <t>«Мыло натуральное КОФЕЙНОЕ»</t>
  </si>
  <si>
    <r>
      <t xml:space="preserve">«Мыло натуральное </t>
    </r>
    <r>
      <rPr>
        <b/>
        <sz val="11"/>
        <rFont val="Arial"/>
        <family val="2"/>
      </rPr>
      <t>ЗЕЛЕНЫЙ ЧАЙ</t>
    </r>
    <r>
      <rPr>
        <sz val="11"/>
        <color indexed="8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</si>
  <si>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РОЗМАРИН</t>
    </r>
    <r>
      <rPr>
        <sz val="11"/>
        <rFont val="Arial"/>
        <family val="2"/>
      </rPr>
      <t>»</t>
    </r>
  </si>
  <si>
    <t>«Мыло натуральное ОВСЯНЫЕ ХЛОПЬЯ И ВАНИЛЬ»</t>
  </si>
  <si>
    <t>Натуральное мыло с Крымскими растительными компонентами</t>
  </si>
  <si>
    <r>
      <t xml:space="preserve">«Мыло натуральное </t>
    </r>
    <r>
      <rPr>
        <b/>
        <sz val="11"/>
        <rFont val="Arial"/>
        <family val="2"/>
      </rPr>
      <t>МИНДАЛЬНОЕ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</si>
  <si>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ШАЛФЕЙНОЕ</t>
    </r>
    <r>
      <rPr>
        <sz val="11"/>
        <rFont val="Arial"/>
        <family val="2"/>
      </rPr>
      <t>»</t>
    </r>
  </si>
  <si>
    <t>«Мыло натуральное МЕЛИССА»</t>
  </si>
  <si>
    <r>
      <t xml:space="preserve">«Мыло натуральное </t>
    </r>
    <r>
      <rPr>
        <b/>
        <sz val="11"/>
        <rFont val="Arial"/>
        <family val="2"/>
      </rPr>
      <t>ЛАВАНДА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</si>
  <si>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РОМАШКА И БЕССМЕРТНИК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</si>
  <si>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РОЗА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</si>
  <si>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МОЖЖЕВЕЛЬНИК</t>
    </r>
    <r>
      <rPr>
        <sz val="11"/>
        <rFont val="Arial"/>
        <family val="2"/>
      </rPr>
      <t>»</t>
    </r>
  </si>
  <si>
    <t>«Мыло натуральное ВИННОЕ»</t>
  </si>
  <si>
    <r>
      <t xml:space="preserve">«Мыло натуральное </t>
    </r>
    <r>
      <rPr>
        <b/>
        <sz val="11"/>
        <rFont val="Arial"/>
        <family val="2"/>
      </rPr>
      <t>С МОРСКОЙ СОЛЬЮ И ВОДОРОСЛЬЮ»</t>
    </r>
  </si>
  <si>
    <r>
      <t xml:space="preserve">«Мыло натуральное </t>
    </r>
    <r>
      <rPr>
        <b/>
        <sz val="11"/>
        <rFont val="Arial"/>
        <family val="2"/>
      </rPr>
      <t>ЧАБРЕЦ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</si>
  <si>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ЧЕРЕДА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</si>
  <si>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ПОЛЫНЬ ТАВРИЧЕСКАЯ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</si>
  <si>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ЕЖЕВИКА</t>
    </r>
    <r>
      <rPr>
        <sz val="11"/>
        <rFont val="Arial"/>
        <family val="2"/>
      </rPr>
      <t>»</t>
    </r>
  </si>
  <si>
    <r>
      <t>«</t>
    </r>
    <r>
      <rPr>
        <sz val="11"/>
        <color indexed="8"/>
        <rFont val="Arial"/>
        <family val="2"/>
      </rPr>
      <t>Мыло натуральное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АБРИКОС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</si>
  <si>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ПРОПОЛИС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</si>
  <si>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КАЛЕНДУЛА</t>
    </r>
    <r>
      <rPr>
        <sz val="11"/>
        <rFont val="Arial"/>
        <family val="2"/>
      </rPr>
      <t>»</t>
    </r>
  </si>
  <si>
    <t>Натуральное мыло с лечебной грязью Сакского озера</t>
  </si>
  <si>
    <r>
      <t xml:space="preserve">«Мыло натуральное с лечебной грязью  Сакского озера </t>
    </r>
    <r>
      <rPr>
        <b/>
        <sz val="11"/>
        <rFont val="Arial"/>
        <family val="2"/>
      </rPr>
      <t>для НОРМАЛЬНОЙ И ЖИРНОЙ КОЖИ</t>
    </r>
    <r>
      <rPr>
        <sz val="11"/>
        <rFont val="Arial"/>
        <family val="2"/>
      </rPr>
      <t>»</t>
    </r>
  </si>
  <si>
    <t>«Мыло натуральное  с лечебной грязью  Сакского озера для ПРОБЛЕМНОЙ КОЖИ»</t>
  </si>
  <si>
    <r>
      <t xml:space="preserve">«Мыло натуральное  с лечебной грязью Сакского озера </t>
    </r>
    <r>
      <rPr>
        <b/>
        <sz val="11"/>
        <rFont val="Arial"/>
        <family val="2"/>
      </rPr>
      <t>для  НОРМАЛЬНОЙ И СУХОЙ КОЖИ</t>
    </r>
    <r>
      <rPr>
        <sz val="11"/>
        <rFont val="Arial"/>
        <family val="2"/>
      </rPr>
      <t>»</t>
    </r>
  </si>
  <si>
    <t>«Мыло натуральное  с лечебной грязью  Сакского озера с ЭФФЕКТОМ  ЛИФТИНГА»</t>
  </si>
  <si>
    <t>«Мыло натуральное с лечебной грязью  Сакского озера АНТИЦЕЛЛЮЛИТНОЕ»</t>
  </si>
  <si>
    <t>ИТОГО</t>
  </si>
  <si>
    <t>Косметика "Веаuty Triumph" (производства "Компания мыловаров")</t>
  </si>
  <si>
    <t xml:space="preserve">* </t>
  </si>
  <si>
    <t>( скидка 12% )</t>
  </si>
  <si>
    <t>Твердое масло для рук, баночка 30г.</t>
  </si>
  <si>
    <t>Ванильная сладость (с эфирным маслом ванили и пчелиным воском)</t>
  </si>
  <si>
    <t>Виноградное омолаживающее (с пчелиным воском)  НОВИНКА</t>
  </si>
  <si>
    <t>Горячий шоколад (с маслом какао и пчелиным воском)</t>
  </si>
  <si>
    <t>Лимонная свежесть (с эфирным маслом лимона и пчелиным воском)</t>
  </si>
  <si>
    <t>Зеленый чай</t>
  </si>
  <si>
    <t>Облепиховый джем</t>
  </si>
  <si>
    <t>Фруктовая ваза</t>
  </si>
  <si>
    <t>Розовое настроение (с пчелиным воском)</t>
  </si>
  <si>
    <t>Твердое масло для ног, баночка 30г.</t>
  </si>
  <si>
    <t>Легкие ножки (с эфирными маслами лимона, мяты и чайного дерева)   НОВИНКА</t>
  </si>
  <si>
    <t>Крем-масла для тела с экстрактами, баночка 100г.</t>
  </si>
  <si>
    <t>Антицеллюлитное цитрусовое</t>
  </si>
  <si>
    <t>Виноградное омолаживающее</t>
  </si>
  <si>
    <t>Зелёный чай</t>
  </si>
  <si>
    <t>Горячий шоколад</t>
  </si>
  <si>
    <t>Массажные крем-плитки для тела, баночка 90г.</t>
  </si>
  <si>
    <t>Антицеллюлитная цитрусовая</t>
  </si>
  <si>
    <t>Ванильно-сливочный десерт</t>
  </si>
  <si>
    <t>Розовое настроение</t>
  </si>
  <si>
    <t>Очищающие крем-плитки для душа, баночка 90г.</t>
  </si>
  <si>
    <t>Виноградная омолаживающая</t>
  </si>
  <si>
    <t>Голубая глина</t>
  </si>
  <si>
    <t>Клубника со сливками</t>
  </si>
  <si>
    <t>Кофейный соблазн</t>
  </si>
  <si>
    <t>Легкие ножки (с порошком пемзы)</t>
  </si>
  <si>
    <t>Медово-овсяная</t>
  </si>
  <si>
    <t>Соляная</t>
  </si>
  <si>
    <r>
      <t xml:space="preserve">ПРИ ЗАКАЗЕ ПРОДУКЦИИ МЫЛОВАРОВ НА СУММУ 5000 РУБ. И БОЛЕЕ </t>
    </r>
    <r>
      <rPr>
        <b/>
        <sz val="18"/>
        <color indexed="10"/>
        <rFont val="Times New Roman"/>
        <family val="1"/>
      </rPr>
      <t>ДОСТАВКА</t>
    </r>
    <r>
      <rPr>
        <b/>
        <sz val="18"/>
        <color indexed="8"/>
        <rFont val="Times New Roman"/>
        <family val="1"/>
      </rPr>
      <t xml:space="preserve"> В ПРЕДЕЛАХ МКАД — </t>
    </r>
    <r>
      <rPr>
        <b/>
        <sz val="18"/>
        <color indexed="10"/>
        <rFont val="Times New Roman"/>
        <family val="1"/>
      </rPr>
      <t>БЕСПЛАТНО!</t>
    </r>
  </si>
  <si>
    <t>Телефон: 8(495)721-6778</t>
  </si>
  <si>
    <t>№</t>
  </si>
  <si>
    <t>Название продукта</t>
  </si>
  <si>
    <t>Код товара</t>
  </si>
  <si>
    <t>Форма</t>
  </si>
  <si>
    <t>Вес,гр</t>
  </si>
  <si>
    <t>БАЗОВАЯ ЦЕНА</t>
  </si>
  <si>
    <t>от 30 000 руб</t>
  </si>
  <si>
    <t>от 60 000 руб</t>
  </si>
  <si>
    <t>от 90 000 руб</t>
  </si>
  <si>
    <t>от 120 000 руб</t>
  </si>
  <si>
    <t>Хочу!</t>
  </si>
  <si>
    <t>Средства для ухода за кожей лица и тела</t>
  </si>
  <si>
    <t>Бальзамы для губ</t>
  </si>
  <si>
    <t>Ванильный рай</t>
  </si>
  <si>
    <t>000000176</t>
  </si>
  <si>
    <t>баночка</t>
  </si>
  <si>
    <t>Вишневый поцелуй</t>
  </si>
  <si>
    <t>000000171</t>
  </si>
  <si>
    <t>Восточная сказка</t>
  </si>
  <si>
    <t>000000170</t>
  </si>
  <si>
    <t>000000177</t>
  </si>
  <si>
    <t>Медовые уста</t>
  </si>
  <si>
    <t>000000174</t>
  </si>
  <si>
    <t>Пухлые губки</t>
  </si>
  <si>
    <t>000000169</t>
  </si>
  <si>
    <t>Масло для ногтей</t>
  </si>
  <si>
    <t>Лимонная свежесть</t>
  </si>
  <si>
    <t>000000178</t>
  </si>
  <si>
    <t>Твердое масло для рук</t>
  </si>
  <si>
    <t>Ванильная сладость</t>
  </si>
  <si>
    <t>000000181</t>
  </si>
  <si>
    <t>000000484</t>
  </si>
  <si>
    <t>000000180</t>
  </si>
  <si>
    <t>000000179</t>
  </si>
  <si>
    <t>000000603</t>
  </si>
  <si>
    <t>000000604</t>
  </si>
  <si>
    <t>Фруктова ваза</t>
  </si>
  <si>
    <t>000000605</t>
  </si>
  <si>
    <t>000000172</t>
  </si>
  <si>
    <t>Твердое масло для ног</t>
  </si>
  <si>
    <t>Легкие ножки</t>
  </si>
  <si>
    <t>000000504</t>
  </si>
  <si>
    <t xml:space="preserve">Крем-масла для тела с экстрактами </t>
  </si>
  <si>
    <t>000000384</t>
  </si>
  <si>
    <t>ведерко</t>
  </si>
  <si>
    <t>000000385</t>
  </si>
  <si>
    <t>000000396</t>
  </si>
  <si>
    <t>Раз ромашка, два ромашка…</t>
  </si>
  <si>
    <t>000000397</t>
  </si>
  <si>
    <t>000000606</t>
  </si>
  <si>
    <t>Крем-масла для тела с экстрактами</t>
  </si>
  <si>
    <t>000000459</t>
  </si>
  <si>
    <t>000000460</t>
  </si>
  <si>
    <t>000000462</t>
  </si>
  <si>
    <t>000000470</t>
  </si>
  <si>
    <t>000000607</t>
  </si>
  <si>
    <t>Крем-масла для тела с экстрактами NEW</t>
  </si>
  <si>
    <r>
      <t xml:space="preserve">Антицеллюлитное цитрусовое </t>
    </r>
    <r>
      <rPr>
        <b/>
        <sz val="11"/>
        <color indexed="10"/>
        <rFont val="Times New Roman"/>
        <family val="1"/>
      </rPr>
      <t>NEW</t>
    </r>
  </si>
  <si>
    <t>000000021</t>
  </si>
  <si>
    <r>
      <t xml:space="preserve">Виноградное омолаживающее </t>
    </r>
    <r>
      <rPr>
        <b/>
        <sz val="11"/>
        <color indexed="10"/>
        <rFont val="Times New Roman"/>
        <family val="1"/>
      </rPr>
      <t xml:space="preserve"> NEW</t>
    </r>
  </si>
  <si>
    <t>000000022</t>
  </si>
  <si>
    <r>
      <t xml:space="preserve">Горячий шоколад  </t>
    </r>
    <r>
      <rPr>
        <b/>
        <sz val="11"/>
        <color indexed="10"/>
        <rFont val="Times New Roman"/>
        <family val="1"/>
      </rPr>
      <t>NEW</t>
    </r>
  </si>
  <si>
    <t>000000023</t>
  </si>
  <si>
    <r>
      <t xml:space="preserve">Раз ромашка, два ромашка…  </t>
    </r>
    <r>
      <rPr>
        <b/>
        <sz val="11"/>
        <color indexed="10"/>
        <rFont val="Times New Roman"/>
        <family val="1"/>
      </rPr>
      <t>NEW</t>
    </r>
  </si>
  <si>
    <t>000000024</t>
  </si>
  <si>
    <r>
      <t xml:space="preserve">Зеленый чай  </t>
    </r>
    <r>
      <rPr>
        <b/>
        <sz val="11"/>
        <color indexed="10"/>
        <rFont val="Times New Roman"/>
        <family val="1"/>
      </rPr>
      <t>NEW</t>
    </r>
  </si>
  <si>
    <t>000000025</t>
  </si>
  <si>
    <t>Шоколадные маски для тела с экстрактами</t>
  </si>
  <si>
    <t>Антицеллюлитная</t>
  </si>
  <si>
    <t>000000386</t>
  </si>
  <si>
    <t>Омолаживающая</t>
  </si>
  <si>
    <t>000000387</t>
  </si>
  <si>
    <t>Питательная и увлажняющая</t>
  </si>
  <si>
    <t>000000388</t>
  </si>
  <si>
    <t>Тонизирующая</t>
  </si>
  <si>
    <t>000000392</t>
  </si>
  <si>
    <t xml:space="preserve">Успокаивающая </t>
  </si>
  <si>
    <t>000000403</t>
  </si>
  <si>
    <t xml:space="preserve">Шоколадные маски для тела с экстрактами </t>
  </si>
  <si>
    <t>000000463</t>
  </si>
  <si>
    <t>000000465</t>
  </si>
  <si>
    <t>000000466</t>
  </si>
  <si>
    <t>000000467</t>
  </si>
  <si>
    <t>000000468</t>
  </si>
  <si>
    <t>Массажные крем-плитки для тела</t>
  </si>
  <si>
    <t>000000206</t>
  </si>
  <si>
    <t>000000211</t>
  </si>
  <si>
    <t>000000209</t>
  </si>
  <si>
    <t>000000212</t>
  </si>
  <si>
    <t>000000608</t>
  </si>
  <si>
    <t>000000609</t>
  </si>
  <si>
    <t>Очищающие крем-плитки для душа</t>
  </si>
  <si>
    <t>000000399</t>
  </si>
  <si>
    <t>000000223</t>
  </si>
  <si>
    <t>000000228</t>
  </si>
  <si>
    <t>000000224</t>
  </si>
  <si>
    <t>000000230</t>
  </si>
  <si>
    <t>000000229</t>
  </si>
  <si>
    <t>000000480</t>
  </si>
  <si>
    <t>Натуральное массажное масло для тела</t>
  </si>
  <si>
    <t>Натуральное масло кокоса NEW</t>
  </si>
  <si>
    <t>0000001191</t>
  </si>
  <si>
    <t>флакон</t>
  </si>
  <si>
    <t>000000647</t>
  </si>
  <si>
    <t>Восточный базар</t>
  </si>
  <si>
    <t>000000115</t>
  </si>
  <si>
    <t>Лавандовая прогулка</t>
  </si>
  <si>
    <t>000000116</t>
  </si>
  <si>
    <t>000000117</t>
  </si>
  <si>
    <t>Цитрусовый фреш</t>
  </si>
  <si>
    <t>000000118</t>
  </si>
  <si>
    <t>Натуральное мыло — пирожные</t>
  </si>
  <si>
    <t>Апельсин с корицей</t>
  </si>
  <si>
    <t>000000675</t>
  </si>
  <si>
    <t>Пирожное</t>
  </si>
  <si>
    <t>000000676</t>
  </si>
  <si>
    <t>000000678</t>
  </si>
  <si>
    <t>Ванильно-сливочный</t>
  </si>
  <si>
    <t>000000679</t>
  </si>
  <si>
    <t>Скрабы для тела в банках</t>
  </si>
  <si>
    <t>соляной</t>
  </si>
  <si>
    <t>Антицеллюлитный цитрусовый</t>
  </si>
  <si>
    <t>000000486</t>
  </si>
  <si>
    <t>банка</t>
  </si>
  <si>
    <t>Для ног "легкие ножки"</t>
  </si>
  <si>
    <t>000000148</t>
  </si>
  <si>
    <t>Морской с водорослями</t>
  </si>
  <si>
    <t>000000150</t>
  </si>
  <si>
    <t>сахарный</t>
  </si>
  <si>
    <t>000000154</t>
  </si>
  <si>
    <t>Виноградный омолаживающий</t>
  </si>
  <si>
    <t>000000500</t>
  </si>
  <si>
    <t>000000155</t>
  </si>
  <si>
    <t>Клубничка со сливками</t>
  </si>
  <si>
    <t>000000156</t>
  </si>
  <si>
    <t>Медово-Овсяный</t>
  </si>
  <si>
    <t>000000157</t>
  </si>
  <si>
    <t xml:space="preserve">Скраб для тела развесной                                                                                                                                                                                                                                       </t>
  </si>
  <si>
    <t>000000327</t>
  </si>
  <si>
    <t>000000301</t>
  </si>
  <si>
    <t>000000289</t>
  </si>
  <si>
    <t>Мята-Эвкалипт</t>
  </si>
  <si>
    <t>000000277</t>
  </si>
  <si>
    <t>000000276</t>
  </si>
  <si>
    <t>Бодрящий грейпфрут</t>
  </si>
  <si>
    <t>000000487</t>
  </si>
  <si>
    <t>000000280</t>
  </si>
  <si>
    <t>000000328</t>
  </si>
  <si>
    <t>000000279</t>
  </si>
  <si>
    <t>000000278</t>
  </si>
  <si>
    <t>000000281</t>
  </si>
  <si>
    <t>Персиковая история</t>
  </si>
  <si>
    <t>000000333</t>
  </si>
  <si>
    <t>Ягода-малина</t>
  </si>
  <si>
    <t>000000330</t>
  </si>
  <si>
    <t>Средства для принятия ванны</t>
  </si>
  <si>
    <t>Десерты для ванны в шоубоксе (общий заказ кратно 12 шт.)</t>
  </si>
  <si>
    <t>000000663</t>
  </si>
  <si>
    <t>Бананас</t>
  </si>
  <si>
    <t>000000664</t>
  </si>
  <si>
    <t>000000665</t>
  </si>
  <si>
    <t>000000666</t>
  </si>
  <si>
    <t>000000667</t>
  </si>
  <si>
    <t>000000668</t>
  </si>
  <si>
    <t>Козье молоко</t>
  </si>
  <si>
    <t>000000669</t>
  </si>
  <si>
    <t>Карамельное яблоко</t>
  </si>
  <si>
    <t>000000670</t>
  </si>
  <si>
    <t>Мандарин в шоколаде</t>
  </si>
  <si>
    <t>000000671</t>
  </si>
  <si>
    <t>Миндальное молочко</t>
  </si>
  <si>
    <t>000000672</t>
  </si>
  <si>
    <t>Тирамису</t>
  </si>
  <si>
    <t>000000673</t>
  </si>
  <si>
    <t>000000674</t>
  </si>
  <si>
    <t xml:space="preserve">Чай для ванны (1000 гр.)   </t>
  </si>
  <si>
    <t>Жасминовый флирт</t>
  </si>
  <si>
    <t>000000264</t>
  </si>
  <si>
    <t>пакет</t>
  </si>
  <si>
    <t>000000263</t>
  </si>
  <si>
    <t>Травяной-полевой</t>
  </si>
  <si>
    <t>000000270</t>
  </si>
  <si>
    <t xml:space="preserve">Соль для ванны в банках (500 гр.) </t>
  </si>
  <si>
    <t>Антицеллюлитная цитрусовая (с ЭМ апельсина и грейпфрута)</t>
  </si>
  <si>
    <t>000000199</t>
  </si>
  <si>
    <t>Горячий шоколад (с какао)</t>
  </si>
  <si>
    <t>000000201</t>
  </si>
  <si>
    <t>Для ножных ванночек "Легкие ножки" (с ЭМ лимона, чайного дерева и мяты)</t>
  </si>
  <si>
    <t>000000190</t>
  </si>
  <si>
    <t>Козье молоко (с козьим молоком)</t>
  </si>
  <si>
    <t>000000232</t>
  </si>
  <si>
    <t>Морская с водорослями (с морскими водорослями)</t>
  </si>
  <si>
    <t>000000194</t>
  </si>
  <si>
    <t>Розовое настроение (с лепестками роз)</t>
  </si>
  <si>
    <t>000000195</t>
  </si>
  <si>
    <t>Соль для ванны развесная (1000 гр.)</t>
  </si>
  <si>
    <t>Антицеллюлитная цитрусовая (с эфирными маслами апельсина и грейпфрута)</t>
  </si>
  <si>
    <t>000000114</t>
  </si>
  <si>
    <t xml:space="preserve">Бодрящий грейпфрут (с эфирным маслом грейпфрута) </t>
  </si>
  <si>
    <t>000000479</t>
  </si>
  <si>
    <t>Восточная сказка (с эфирными маслами апельсина, иланг-иланг, пачули и сандала)</t>
  </si>
  <si>
    <t>000000245</t>
  </si>
  <si>
    <t>000000144</t>
  </si>
  <si>
    <t>Для ножных ванночек "Легкие ножки" (с эфирными маслами лимона, чайного дерева и мяты)</t>
  </si>
  <si>
    <t>000000234</t>
  </si>
  <si>
    <t>000000191</t>
  </si>
  <si>
    <t>Лавандовая прогулка (с эфирным маслом лаванды)</t>
  </si>
  <si>
    <t>000000173</t>
  </si>
  <si>
    <t>Мята-Эвкалипт (с эфирными маслами мяты и эвкалипта)</t>
  </si>
  <si>
    <t>000000235</t>
  </si>
  <si>
    <t>000000112</t>
  </si>
  <si>
    <t>000000113</t>
  </si>
  <si>
    <t>Раз ромашка, два ромашка…(с цветками ромашки и эфирным маслом чайного дерева)</t>
  </si>
  <si>
    <t>000000142</t>
  </si>
  <si>
    <t>Фруктовая ваза (с нежным фруктовым ароматом)</t>
  </si>
  <si>
    <t>000000610</t>
  </si>
  <si>
    <t>Хвойный лес (с эфирными маслами ели и пихты)</t>
  </si>
  <si>
    <t>000000143</t>
  </si>
  <si>
    <t xml:space="preserve">Молоко для ванны в банках (240 гр.) </t>
  </si>
  <si>
    <t>Антицеллюлитное цитрусовое (с эфирными маслами апельсина и грейпфрута)</t>
  </si>
  <si>
    <t>000000205</t>
  </si>
  <si>
    <t>000000186</t>
  </si>
  <si>
    <r>
      <t xml:space="preserve">Клубника со сливками </t>
    </r>
    <r>
      <rPr>
        <b/>
        <sz val="16"/>
        <color indexed="10"/>
        <rFont val="Times New Roman"/>
        <family val="1"/>
      </rPr>
      <t>NEW</t>
    </r>
  </si>
  <si>
    <t>000000648</t>
  </si>
  <si>
    <t>000000202</t>
  </si>
  <si>
    <t xml:space="preserve">Молоко для ванны развесное (1000 гр.) </t>
  </si>
  <si>
    <t>000000129</t>
  </si>
  <si>
    <t>000000239</t>
  </si>
  <si>
    <t>000000478</t>
  </si>
  <si>
    <t>000000256</t>
  </si>
  <si>
    <t>Твердое масло для ванны с экстрактами розмарина и зеленого чая</t>
  </si>
  <si>
    <t>000000356</t>
  </si>
  <si>
    <t>000000357</t>
  </si>
  <si>
    <t>000000358</t>
  </si>
  <si>
    <t>000000355</t>
  </si>
  <si>
    <t>000000354</t>
  </si>
  <si>
    <t>Бурлящие шары и маффины для ванны с увлажняющим миндальным маслом</t>
  </si>
  <si>
    <t>Апельсиновый фреш (с эфирным маслом апельсина)</t>
  </si>
  <si>
    <t>000000611</t>
  </si>
  <si>
    <t>шар</t>
  </si>
  <si>
    <t>заказывать нужно за неделю,</t>
  </si>
  <si>
    <r>
      <t xml:space="preserve">Бананас </t>
    </r>
    <r>
      <rPr>
        <sz val="11"/>
        <color indexed="10"/>
        <rFont val="Times New Roman"/>
        <family val="1"/>
      </rPr>
      <t>NEW</t>
    </r>
  </si>
  <si>
    <t>000000612</t>
  </si>
  <si>
    <t>так как делается в ручную!</t>
  </si>
  <si>
    <t>Бодрящий грейпфрут (с эфирным маслом грейпфрута)</t>
  </si>
  <si>
    <t>000000561</t>
  </si>
  <si>
    <t>Брутальность и гениальность (по мотивам мужских духов “D &amp; G Masculine” Dolce &amp; Gabbana)</t>
  </si>
  <si>
    <t>000000562</t>
  </si>
  <si>
    <t>Ванна шампанского с блестками</t>
  </si>
  <si>
    <t>000000563</t>
  </si>
  <si>
    <r>
      <t xml:space="preserve">Восточная сказка </t>
    </r>
    <r>
      <rPr>
        <sz val="11"/>
        <color indexed="10"/>
        <rFont val="Times New Roman"/>
        <family val="1"/>
      </rPr>
      <t>NEW</t>
    </r>
  </si>
  <si>
    <t>000000567</t>
  </si>
  <si>
    <t>000000564</t>
  </si>
  <si>
    <t>000000566</t>
  </si>
  <si>
    <t xml:space="preserve">Горячий шоколад (с какао) </t>
  </si>
  <si>
    <t>000000568</t>
  </si>
  <si>
    <t>маффин</t>
  </si>
  <si>
    <t>Жасминовый флирт (с цветками и эфирным маслом жасмина)</t>
  </si>
  <si>
    <t>000000565</t>
  </si>
  <si>
    <t>Женский взгляд (по мотивам женских духов “J’adore” Dior)</t>
  </si>
  <si>
    <t>000000569</t>
  </si>
  <si>
    <r>
      <t xml:space="preserve">Земляничное искушение </t>
    </r>
    <r>
      <rPr>
        <sz val="11"/>
        <color indexed="10"/>
        <rFont val="Times New Roman"/>
        <family val="1"/>
      </rPr>
      <t>NEW</t>
    </r>
  </si>
  <si>
    <t>000000613</t>
  </si>
  <si>
    <t>Знойная дыня</t>
  </si>
  <si>
    <t>000000570</t>
  </si>
  <si>
    <r>
      <t xml:space="preserve">Карамельный роман </t>
    </r>
    <r>
      <rPr>
        <sz val="11"/>
        <color indexed="10"/>
        <rFont val="Times New Roman"/>
        <family val="1"/>
      </rPr>
      <t>NEW</t>
    </r>
  </si>
  <si>
    <t>000000614</t>
  </si>
  <si>
    <t>Лавандовая прогулка (с цветками и эфирным маслом лаванды)</t>
  </si>
  <si>
    <t>000000571</t>
  </si>
  <si>
    <t>Лимонная свежесть (с эфирным маслом лимона)</t>
  </si>
  <si>
    <t>000000572</t>
  </si>
  <si>
    <t>Липовый цвет</t>
  </si>
  <si>
    <t>000000573</t>
  </si>
  <si>
    <r>
      <t xml:space="preserve">Манго-танго </t>
    </r>
    <r>
      <rPr>
        <sz val="11"/>
        <color indexed="10"/>
        <rFont val="Times New Roman"/>
        <family val="1"/>
      </rPr>
      <t>NEW</t>
    </r>
  </si>
  <si>
    <t>000000615</t>
  </si>
  <si>
    <t>000000574</t>
  </si>
  <si>
    <t>Мужской взгляд (по мотивам мужских духов "Hugo Boss" Hugo)</t>
  </si>
  <si>
    <t>000000575</t>
  </si>
  <si>
    <t>000000576</t>
  </si>
  <si>
    <t>000000577</t>
  </si>
  <si>
    <t>000000578</t>
  </si>
  <si>
    <t xml:space="preserve">Розовое настроение (с лепестками роз) </t>
  </si>
  <si>
    <t>000000579</t>
  </si>
  <si>
    <r>
      <t xml:space="preserve">Сахарный арбуз </t>
    </r>
    <r>
      <rPr>
        <sz val="11"/>
        <color indexed="10"/>
        <rFont val="Times New Roman"/>
        <family val="1"/>
      </rPr>
      <t>NEW</t>
    </r>
  </si>
  <si>
    <t>000000616</t>
  </si>
  <si>
    <t>Страсть по-французски (по мотивам женских духов “Coco Madame” Chanel)</t>
  </si>
  <si>
    <t>000000581</t>
  </si>
  <si>
    <t>Травяной полевой (с эфирным маслом розового дерева)</t>
  </si>
  <si>
    <t>000000582</t>
  </si>
  <si>
    <t xml:space="preserve">Фруктовая ваза </t>
  </si>
  <si>
    <t>000000583</t>
  </si>
  <si>
    <t>000000584</t>
  </si>
  <si>
    <r>
      <t xml:space="preserve">Цветочный букет </t>
    </r>
    <r>
      <rPr>
        <sz val="11"/>
        <color indexed="10"/>
        <rFont val="Times New Roman"/>
        <family val="1"/>
      </rPr>
      <t>NEW</t>
    </r>
  </si>
  <si>
    <t>000000617</t>
  </si>
  <si>
    <t>Чайная церемония (с зеленым чаем и эфирными маслами бергамота и чайного дерева)</t>
  </si>
  <si>
    <t>000000586</t>
  </si>
  <si>
    <t xml:space="preserve">Черничный взгляд </t>
  </si>
  <si>
    <t>000000587</t>
  </si>
  <si>
    <t>000000588</t>
  </si>
  <si>
    <t>Молочные бурлящие шары и маффины для ванны с увлажняющим миндальным маслом</t>
  </si>
  <si>
    <t xml:space="preserve">Ванильно-сливочный десерт </t>
  </si>
  <si>
    <t>000000589</t>
  </si>
  <si>
    <t xml:space="preserve">Клубника со сливками </t>
  </si>
  <si>
    <t>000000590</t>
  </si>
  <si>
    <t xml:space="preserve">Козье молоко </t>
  </si>
  <si>
    <t>000000591</t>
  </si>
  <si>
    <t>Кокосовый рай</t>
  </si>
  <si>
    <t>000000592</t>
  </si>
  <si>
    <t xml:space="preserve">Кофейный соблазн </t>
  </si>
  <si>
    <t>000000593</t>
  </si>
  <si>
    <t>Медовый месяц</t>
  </si>
  <si>
    <t>000000594</t>
  </si>
  <si>
    <t>Соляные бурлящие мини бомбочки для маникюра и педикюра (упаковка 4 шт.)</t>
  </si>
  <si>
    <t>"Легкие ножки" (с эфирными маслами лимона, чайного дерева и мяты)</t>
  </si>
  <si>
    <t>000000596</t>
  </si>
  <si>
    <t>000000595</t>
  </si>
  <si>
    <t>Вы заказали продукцию на сумму:</t>
  </si>
  <si>
    <t xml:space="preserve">Итоговая сумма заказа:       </t>
  </si>
  <si>
    <t>Если вы заказали основную продукцию на сумму до 30 тыс, то для вас действует стандартные цены, если свыше 30 тыс, смотрите общую сумму заказа от 30 000 руб</t>
  </si>
  <si>
    <t>Если вы заказали основную продукцию на сумму от 60 тыс, то смотрите общую сумму заказа от 60 000 руб,</t>
  </si>
  <si>
    <t>Если вы заказали основную продукцию на сумму от 90 тыс, то смотрите общую сумму заказа от 90 000 руб,</t>
  </si>
  <si>
    <t>Если вы заказали основную продукцию на сумму от 120 тыс, то смотрите общую сумму заказа от 120 000 руб,</t>
  </si>
  <si>
    <t>Дезодоранты минеральные</t>
  </si>
  <si>
    <r>
      <t>до</t>
    </r>
    <r>
      <rPr>
        <sz val="12"/>
        <rFont val="Arial"/>
        <family val="2"/>
      </rPr>
      <t xml:space="preserve"> 10 000 руб.</t>
    </r>
  </si>
  <si>
    <t>"Кристалл-ДеоНат" чистый, цельный, "Travel Stick", 40 гр.</t>
  </si>
  <si>
    <r>
      <t xml:space="preserve">"Кристалл-ДеоНат" чистый, цельный, 60 гр. </t>
    </r>
    <r>
      <rPr>
        <sz val="14"/>
        <color indexed="10"/>
        <rFont val="Arial"/>
        <family val="2"/>
      </rPr>
      <t>ХИТ ПРОДАЖ!</t>
    </r>
  </si>
  <si>
    <t>"Кристалл-ДеоНат" чистый, цельный, 80 гр.</t>
  </si>
  <si>
    <t>"Кристалл-ДеоНат" чистый, цельный, стик овальный, 100 гр.</t>
  </si>
  <si>
    <t>"Кристалл-ДеоНат" чистый, цельный, стик плоский, 100 гр.</t>
  </si>
  <si>
    <r>
      <t xml:space="preserve">"Кристалл-ДеоНат" чистый, 60 гр. </t>
    </r>
    <r>
      <rPr>
        <sz val="14"/>
        <color indexed="10"/>
        <rFont val="Arial"/>
        <family val="2"/>
      </rPr>
      <t>ХИТ ПРОДАЖ!</t>
    </r>
  </si>
  <si>
    <t>"Кристалл-Део-Нат" чистый, 80 гр.</t>
  </si>
  <si>
    <t>"Кристалл-ДеоНат" чистый, стик овальный, 100 гр.</t>
  </si>
  <si>
    <t>"Кристалл-ДеоНат" чистый,  стик плоский, 100 гр.</t>
  </si>
  <si>
    <r>
      <t xml:space="preserve">"Кристалл-ДеоНат" с соком Алое, 60 гр. </t>
    </r>
    <r>
      <rPr>
        <sz val="14"/>
        <color indexed="10"/>
        <rFont val="Arial"/>
        <family val="2"/>
      </rPr>
      <t>ХИТ ПРОДАЖ!</t>
    </r>
  </si>
  <si>
    <t>"Кристалл-Део-Нат" с соком Алое, 80 гр.</t>
  </si>
  <si>
    <t>"Кристалл-ДеоНат" с соком Алое, стик овальный, 100 гр.</t>
  </si>
  <si>
    <t>"Кристалл-ДеоНат" с  соком Алое,  стик плоский, 100 гр.</t>
  </si>
  <si>
    <t>"Кристалл-ДеоНат" с соком Мангостина, 60 гр.</t>
  </si>
  <si>
    <t>"Кристалл-ДеоНат" с соком Мангостина, 80 гр.</t>
  </si>
  <si>
    <t>"Кристалл-ДеоНат" с соком Мангостина, стик плоский, 100 гр.</t>
  </si>
  <si>
    <t>"Кристалл-ДеоНат" с Куркумой, 60 гр.</t>
  </si>
  <si>
    <t>"Кристалл-ДеоНат" с Куркумой, 80 гр.</t>
  </si>
  <si>
    <t>"Кристалл-ДеоНат" с Куркумой,  стик плоский, 100 гр.</t>
  </si>
  <si>
    <t>1) В  ячейках столбца "ЗАКАЗ" вы пишите количество требуемого Вам товара;</t>
  </si>
  <si>
    <t>Наш сайт —  http://триумф-красоты.рф, www.triymfkrasoti.ru</t>
  </si>
  <si>
    <t>Терка педикюрная лазерная</t>
  </si>
  <si>
    <r>
      <t xml:space="preserve">До </t>
    </r>
    <r>
      <rPr>
        <sz val="12"/>
        <rFont val="Arial"/>
        <family val="2"/>
      </rPr>
      <t>20 000 руб.</t>
    </r>
  </si>
  <si>
    <t>1) В светло-желтой ячейке столбца "ЗАКАЗ" вы пишите количество требуемого Вам товара;</t>
  </si>
  <si>
    <t>3) Потом смотрите в светло-зеленой шапке столбцов со скидками под какой процент подпадает сумма "ИТОГО БЕЗ СКИДКИ";</t>
  </si>
  <si>
    <t>4) В светло-желтой ячейке строки "СКИДКА" проставляете вручную цифру полагающейся Вам скидки (только цифру, без символа процентов);</t>
  </si>
  <si>
    <t>Прайс-лист действует с 10.10.2013г.</t>
  </si>
  <si>
    <t>Пилки хрустальные "Beauty Triumph"</t>
  </si>
  <si>
    <t>Пилка хрустальная 2-х сторонняя  9.0 см. "Триумф Красоты"</t>
  </si>
  <si>
    <t>Пилка хрустальная 2-х сторонняя  9.0 см.  цветная "Триумф Красоты"</t>
  </si>
  <si>
    <t>Пилка хрустальная 2-х сторонняя 13.5 см. "Триумф Красоты"</t>
  </si>
  <si>
    <t>Пилка хрустальная 2-х сторонняя  13.5 см. цветная "Триумф Красоты"</t>
  </si>
  <si>
    <t>Пилка хрустальная 2-х сторонняя 19,5 см. "Триумф Красоты"</t>
  </si>
  <si>
    <t>Пилка хрустальная универсальная 2-х стор. цветная 19,5 см. "Триумф Красоты"</t>
  </si>
  <si>
    <r>
      <t xml:space="preserve">Прайс-лист </t>
    </r>
    <r>
      <rPr>
        <sz val="16"/>
        <color indexed="8"/>
        <rFont val="Times New Roman"/>
        <family val="1"/>
      </rPr>
      <t>действует с 18.11.2013г.</t>
    </r>
  </si>
  <si>
    <t>Наименование товара</t>
  </si>
  <si>
    <t>Натуральный шампунь «ЛЕМОНГРАСС» 260 мл</t>
  </si>
  <si>
    <t>Натуральный шампунь «МАНДАРИН» 260 мл</t>
  </si>
  <si>
    <t>Натуральный шампунь «ФРАНЖИПАНИ» 260 мл</t>
  </si>
  <si>
    <t>Натуральный бальзам-кондиционер «ЛЕМОНГРАСС» 260 мл</t>
  </si>
  <si>
    <t>Натуральный бальзам-кондиционер «МАНДАРИН» 260 мл</t>
  </si>
  <si>
    <t>Натуральный бальзам-кондиционер «ФРАНЖИПАНИ» 260 мл</t>
  </si>
  <si>
    <t>Натуральный гель для душа «ЛЕМОНГРАСС» 260 мл</t>
  </si>
  <si>
    <t>Натуральный гель для душа «МАНДАРИН» 260 мл</t>
  </si>
  <si>
    <t>Натуральный гель для душа «ФРАНЖИПАНИ» 260 мл</t>
  </si>
  <si>
    <t>Натуральный жидкое мыло «ЛЕМОНГРАСС» 300 мл</t>
  </si>
  <si>
    <t>Экстраувлажняющий крем для рук «ЛЕМОНГРАСС» 60 гр</t>
  </si>
  <si>
    <t>Экстраувлажняющий крем для тела «ЛЕМОНГРАСС» 120 гр</t>
  </si>
  <si>
    <t>Набор «ЛЕМОНГРАСС» (Шампунь120 мл + Бальзам 120 мл + Гель120 мл)</t>
  </si>
  <si>
    <t>Набор «МАНДАРИН» (Шампунь120 мл + Бальзам 120 мл + Гель120 мл)</t>
  </si>
  <si>
    <t>Набор «ФРАЖИПАНИ» (Шампунь120 мл + Бальзам 120 мл + Гель120 мл)</t>
  </si>
  <si>
    <t>Набор «МАНДАРИН» (Шампунь260 мл + Бальзам 260 мл + Гель260 мл)</t>
  </si>
  <si>
    <t>Натуральный шампунь «КОРОЛЕВСКИЙ ЛОТОС» 260 мл</t>
  </si>
  <si>
    <t>Натуральный шампунь «ТАЙСКИЙ ПОМЕЛО» 260 мл</t>
  </si>
  <si>
    <t>Натуральный бальзам-кондиционер «КОРОЛЕВСКИЙ ЛОТОС» 260 мл</t>
  </si>
  <si>
    <t>Натуральный бальзам-кондиционер «ТАЙСКИЙ ПОМЕЛО» 260 мл</t>
  </si>
  <si>
    <t>Натуральный гель для душа «КОРОЛЕВСКИЙ ЛОТОС» 260 мл</t>
  </si>
  <si>
    <t xml:space="preserve">Скраб для лица «БЕЛАЯ ОРХИДЕЯ» </t>
  </si>
  <si>
    <t xml:space="preserve">Скраб для тела с гранулами «ЛЕМОНГРАСС И ЗЕЛЕНЫЙ ЧАЙ» </t>
  </si>
  <si>
    <t xml:space="preserve">Скраб для тела на основе соли «ЛЕМОНГРАСС» </t>
  </si>
  <si>
    <t xml:space="preserve">Скраб для тела на основе соли «МАНДАРИН» </t>
  </si>
  <si>
    <t xml:space="preserve">Скраб для тела на основе соли «ФРАНЖИПАНИ» </t>
  </si>
  <si>
    <t>Масло для тела и аромамассажа «АНТИЦЕЛЛЮЛИТНОЕ»</t>
  </si>
  <si>
    <t>Гель для тела «АНТИЦЕЛЛЮЛИТНЫЙ»</t>
  </si>
  <si>
    <t>Крем для тела «КОРОЛЕВСКИЙ ЛОТОС»</t>
  </si>
  <si>
    <t>Крем для тела «ПАПАЯ, ШИ И ЖОЖОБА»</t>
  </si>
  <si>
    <t>Крем для ног «ЛЕМОНГРАСС И МЯТА»</t>
  </si>
  <si>
    <t>Крем для рук «КОРОЛЕВСКИЙ ЛОТОС, ШИ И ЖОЖОБА»</t>
  </si>
  <si>
    <t>Крем для рук «ФРАНЖИПАНИ, ШИ И ЖОЖОБА»</t>
  </si>
  <si>
    <t>ИТОГО:</t>
  </si>
  <si>
    <r>
      <t xml:space="preserve">Прайс-лист </t>
    </r>
    <r>
      <rPr>
        <sz val="16"/>
        <color indexed="8"/>
        <rFont val="Times New Roman"/>
        <family val="1"/>
      </rPr>
      <t>действует с 21.10.2013г.</t>
    </r>
  </si>
  <si>
    <t xml:space="preserve">Гель-крем для душа, 250 мл  </t>
  </si>
  <si>
    <t>ПЕНКА ВАНИЛЛА-КРИМ</t>
  </si>
  <si>
    <t>ПЕНКА МАНГО-КРИМ</t>
  </si>
  <si>
    <t>ПЕНКА НЕРОЛИ-ЖАСМИН</t>
  </si>
  <si>
    <t>ПЕНКА ТОФФИ-КРИМ</t>
  </si>
  <si>
    <t>ПЕНКА ВИНОГРАД-КРИМ</t>
  </si>
  <si>
    <t>ПЕНКА КЛУБНИКА-МИЛК</t>
  </si>
  <si>
    <t>ПЕНКА КОКОС-МИЛК</t>
  </si>
  <si>
    <t>ПЕНКА КОФЕ-КРИМ</t>
  </si>
  <si>
    <t>ПЕНКА ТУТТИ-ФРУТТИ</t>
  </si>
  <si>
    <t>ПЕНКА ЦИТРУС-МИКС</t>
  </si>
  <si>
    <t>ПЕНКА ШОКОЛАД-МАНДАРИН</t>
  </si>
  <si>
    <t xml:space="preserve">Крем-молочко для тела, 200 мл  </t>
  </si>
  <si>
    <t>ВАНИЛЛА-КРИМ</t>
  </si>
  <si>
    <t>ВИНОГРАД-КРИМ</t>
  </si>
  <si>
    <t>КЛУБНИКА-МИЛК</t>
  </si>
  <si>
    <t>КОКОС-МИЛК</t>
  </si>
  <si>
    <t>КОФЕ-КРИМ</t>
  </si>
  <si>
    <t>МАНГО-КРИМ</t>
  </si>
  <si>
    <t>НЕРОЛИ-ЖАСМИН</t>
  </si>
  <si>
    <t>ТОФФИ-КРИМ</t>
  </si>
  <si>
    <t>ТУТТИ-ФРУТТИ</t>
  </si>
  <si>
    <t>ЦИТРУС-МИКС</t>
  </si>
  <si>
    <t>ШОКОЛАД-МАНДАРИН</t>
  </si>
  <si>
    <t>Крем-скраб для тела, 300 гр</t>
  </si>
  <si>
    <t>ЩЕРБЕТ АНГЛИЙСКИЙ</t>
  </si>
  <si>
    <t>ЩЕРБЕТ БАЛИЙСКИЙ</t>
  </si>
  <si>
    <t>ЩЕРБЕТ БРАЗИЛЬСКИЙ</t>
  </si>
  <si>
    <t>ЩЕРБЕТ МАРАКАНСКИЙ</t>
  </si>
  <si>
    <t>ЩЕРБЕТ СКАНДИНАВСКИЙ</t>
  </si>
  <si>
    <t>ЩЕРБЕТ ТАЙСКИЙ</t>
  </si>
  <si>
    <t>ЩЕРБЕТ ФИНСКИЙ</t>
  </si>
  <si>
    <t>Альгинатная маска для лица, 150 мл/50 гр</t>
  </si>
  <si>
    <t>АНТИВОЗРОСТНАЯ</t>
  </si>
  <si>
    <t>ДЛЯ КОЖИ ВОКРУГ ГЛАЗ</t>
  </si>
  <si>
    <t>МОДЕЛИРУЮЩАЯ</t>
  </si>
  <si>
    <t>ОМОЛАЖИВАЮЩАЯ КАКАО</t>
  </si>
  <si>
    <t>ОТШЕЛУШИВАЮЩАЯ</t>
  </si>
  <si>
    <t>РАССЛАБЛЯЮЩАЯ</t>
  </si>
  <si>
    <t>СТИМУЛИРУЮЩАЯ</t>
  </si>
  <si>
    <t>ФРАНЦУЗСКИЙ ПАРАДОКС</t>
  </si>
  <si>
    <t>БОТОКС-ЭФФЕКТ</t>
  </si>
  <si>
    <t>КОЛЛАГЕНОВАЯ</t>
  </si>
  <si>
    <t>Бальзам-блеск для губ, 10 мл</t>
  </si>
  <si>
    <t>ПОМАДКА АПЕЛЬСИНОВАЯ</t>
  </si>
  <si>
    <t>ПОМАДКА КАРАМЕЛЬНАЯ</t>
  </si>
  <si>
    <t>ПОМАДКА КЛУБНИЧНАЯ</t>
  </si>
  <si>
    <t>ПОМАДКА МЯТНАЯ</t>
  </si>
  <si>
    <t>ПОМАДКА ШОКОЛАДНАЯ</t>
  </si>
  <si>
    <t>Гель-крем для мытья волос, 280 мл</t>
  </si>
  <si>
    <t xml:space="preserve">МУСС АЙС КРИМ </t>
  </si>
  <si>
    <t>МУСС БЕЛЫЙ ВИНОГРАД</t>
  </si>
  <si>
    <t>МУСС КЛУБНИЧНЫЙ</t>
  </si>
  <si>
    <t>МУСС СЛИВОЧНЫЙ</t>
  </si>
  <si>
    <t>МУСС ЦИТРУСОВЫЙ</t>
  </si>
  <si>
    <t>МУСС ШОКОЛАДНЫЙ</t>
  </si>
  <si>
    <t>Гель-скраб для ног, 150 мл</t>
  </si>
  <si>
    <t>СМУЗИ ВАНИЛЬНАЯ ЛАВАНДА</t>
  </si>
  <si>
    <t>СМУЗИ ДУШИСТАЯ ВЕРБЕНА</t>
  </si>
  <si>
    <t>СМУЗИ МЯТНЫЙ ЧАЙ</t>
  </si>
  <si>
    <t>Гель-скраб для рук, 150 мл</t>
  </si>
  <si>
    <t>СМУЗИ МОЛОЧНЫЙ</t>
  </si>
  <si>
    <t>СМУЗИ МЕДОВЫЙ</t>
  </si>
  <si>
    <t>СМУЗИ ШОКОЛАДНЫЙ</t>
  </si>
  <si>
    <t>Гидролат, 50 мл флакон-спрей</t>
  </si>
  <si>
    <t>ДАМАССКОЙ РОЗЫ</t>
  </si>
  <si>
    <t>ЖЕНЬШЕНЬ</t>
  </si>
  <si>
    <t>КАЛЕНДУЛЫ</t>
  </si>
  <si>
    <t>ЛАВАНДЫ</t>
  </si>
  <si>
    <t>Крем для век, 30 мл</t>
  </si>
  <si>
    <t>СУФЛЕ ДЕЛИКАТНОЕ</t>
  </si>
  <si>
    <t>Крем для лица, 50 мл</t>
  </si>
  <si>
    <t>СУФЛЕ КОФЕ СО СЛИВКАМИ</t>
  </si>
  <si>
    <t>СУФЛЕ КРЕМ-БРЮЛЕ</t>
  </si>
  <si>
    <t>СУФЛЕ МОЛОЧНОЕ</t>
  </si>
  <si>
    <t>СУФЛЕ СЛИВОЧНОЕ</t>
  </si>
  <si>
    <t>Крем для тела, 50 мл</t>
  </si>
  <si>
    <t>СУФЛЕ ДЕСЕРТНОЕ</t>
  </si>
  <si>
    <t>Крем-маска для тела, 100 гр</t>
  </si>
  <si>
    <t>ШОКОЛАДНОЕ ОБЕРТОВАНИЕ АНТИВАРИКОЗ</t>
  </si>
  <si>
    <t>ШОКОЛАДНОЕ ОБЕРТОВАНИЕ АНТИВОЗРАСТНОЕ</t>
  </si>
  <si>
    <t>ШОКОЛАДНОЕ ОБЕРТОВАНИЕ АНТИСТРЕСС</t>
  </si>
  <si>
    <t>ШОКОЛАДНОЕ ОБЕРТОВАНИЕ АНТИЦЕЛЛЮЛИТНОЕ</t>
  </si>
  <si>
    <t>Крем-молочко для ног, 150 мл</t>
  </si>
  <si>
    <t>ВАНИЛЬНАЯ ЛАВАНДА</t>
  </si>
  <si>
    <t>ДУШИСТАЯ ВЕРБЕНА</t>
  </si>
  <si>
    <t>МЯТНЫЙ ЧАЙ</t>
  </si>
  <si>
    <t>Крем-молочко для рук, 150 мл</t>
  </si>
  <si>
    <t>МЕДОВОЕ</t>
  </si>
  <si>
    <t>МОЛОЧНОЕ</t>
  </si>
  <si>
    <t>ШОКОЛАДНОЕ</t>
  </si>
  <si>
    <t>Крем-молочко для тела, 100 мл</t>
  </si>
  <si>
    <t>ФОРМУЛА №3 ПОСЛЕ ЗАГАРА</t>
  </si>
  <si>
    <t>Крем-пилинг для умывания, 140 гр</t>
  </si>
  <si>
    <t>ГОЛУБАЯ НУГА</t>
  </si>
  <si>
    <t xml:space="preserve">ЗЕЛЕНАЯ НУГА </t>
  </si>
  <si>
    <t>МЯТНАЯ НУГА</t>
  </si>
  <si>
    <t>РОЗОВАЯ НУГА</t>
  </si>
  <si>
    <t>СЛИВОЧНАЯ НУГА</t>
  </si>
  <si>
    <t>ШОКОЛАДНАЯ НУГА</t>
  </si>
  <si>
    <t>Крем-сыворотка для лица, 50 мл</t>
  </si>
  <si>
    <t>АНТИ АКНЕ</t>
  </si>
  <si>
    <t>АНТИ КУПЕРОЗ</t>
  </si>
  <si>
    <t>ЛИФТИНГ-ЭФФЕКТ</t>
  </si>
  <si>
    <t>НОРМА ДЕРМ</t>
  </si>
  <si>
    <t>Маска для век. 50 мл/65 гр</t>
  </si>
  <si>
    <t>ПАЙ ФРЕШ</t>
  </si>
  <si>
    <t>Маска для лица, 50 мл/65 гр</t>
  </si>
  <si>
    <t>БЛЭК ФРЕШ</t>
  </si>
  <si>
    <t>ВИТАМИННЫЙ ФРЕШ</t>
  </si>
  <si>
    <t>ГРИН ФРЕШ</t>
  </si>
  <si>
    <t>МУЛЬТИ ФРЕШ</t>
  </si>
  <si>
    <t>Масло для тела, 100 мл</t>
  </si>
  <si>
    <t>ФОРМУЛА №1 АКТИВАТОР ЗАГАРА</t>
  </si>
  <si>
    <t>ФОРМУЛА №2 ДЛЯ ЗАГАРА</t>
  </si>
  <si>
    <t>Масло-бальзам для волос, 50 мл</t>
  </si>
  <si>
    <t>ФОРМУЛА №1 ДЛЯ УКРЕПЛЕНИЯ И РОСТА ВОЛОС</t>
  </si>
  <si>
    <t>ФОРМУЛ №2 ОТ ПРОТИВ ПЕРХОТИ</t>
  </si>
  <si>
    <t>ФОРМУЛА №3 ДЛЯ СУХИХ, ЛОМКИХ И ПОВРЕЖДЕННЫХ ВОЛОС</t>
  </si>
  <si>
    <t>Растительно-минеральная смесь для ванн/для ног, 150 гр</t>
  </si>
  <si>
    <t>КОКТЕЙЛЬ ВАНИЛЬНАЯ ЛАВАНДА</t>
  </si>
  <si>
    <t>КОКТЕЙЛЬ ДУШИСТАЯ ВЕРБЕНА</t>
  </si>
  <si>
    <t>КОКТЕЙЛЬ МЯТНЫЙ ЧАЙ</t>
  </si>
  <si>
    <t>Растительно-минеральная смесь для ванн/для рук и ногтей, 150 гр</t>
  </si>
  <si>
    <t>КОКТЕЙЛЬ МЕДОВЫЙ</t>
  </si>
  <si>
    <t>КОКТЕЙЛЬ МОЛОЧНЫЙ</t>
  </si>
  <si>
    <t>КОКТЕЙЛЬ ШОКОЛАДНЫЙ</t>
  </si>
  <si>
    <t>Средство для снятия макияжа, 50 мл</t>
  </si>
  <si>
    <t>ШЕЙК АПЕЛЬСИН</t>
  </si>
  <si>
    <t>ШЕЙК ДАМАССКАЯ РОЗА</t>
  </si>
  <si>
    <t>ШЕЙК ЖАСМИН</t>
  </si>
  <si>
    <t>ШЕЙК ИЛАНГ-ИЛАНГ</t>
  </si>
  <si>
    <t>ШЕЙК ЛАВАНДА</t>
  </si>
  <si>
    <t>ШЕЙК РОЗМАРИН</t>
  </si>
  <si>
    <t>Сопутствующие товары</t>
  </si>
  <si>
    <t>Клей для ногтей  Bohema, 3г</t>
  </si>
  <si>
    <t>Клей для ногтей  Bohema, 10г</t>
  </si>
  <si>
    <t>Запасные кончики д/капиллярных карандашей 3 шт.(д/ корректора)</t>
  </si>
  <si>
    <t>Пилка 2-х сторонняя "Блеск для ваших ногтей  "Богема"</t>
  </si>
  <si>
    <t>Пилка 2-х сторонняя "MERTZ-964"</t>
  </si>
  <si>
    <t>Быстр. укреп.цветной 6мл. "Бежевый" с бриллиантовой пудрой</t>
  </si>
  <si>
    <t>Быстр.укрепитель цветной "Лиловый" с брилл.пудрой 6мл.</t>
  </si>
  <si>
    <t>Быстр.укреп.цветной "Розовый" с брилл.пудрой 6мл.</t>
  </si>
  <si>
    <t>Быстр.укреп.цветной "Темно-розовый" с брилл.пудрой 6мл.</t>
  </si>
  <si>
    <t>Быстрый укрепитель ногтей "Богема" с бриллиантовой пудрой 16мл.</t>
  </si>
  <si>
    <t>Быстрый укрепитель ногтей "Богема" с бриллиантовой пудрой 6мл.</t>
  </si>
  <si>
    <t>Кальций-гель для ногтей  "Богема" 16 мл</t>
  </si>
  <si>
    <t>Кальций-гель для ногтей  "Богема" 6 мл</t>
  </si>
  <si>
    <t>Мультивитамины для ногтей  "Богема" 16 мл</t>
  </si>
  <si>
    <t>Мультивитамины для ногтей  "Богема" 6 мл</t>
  </si>
  <si>
    <t>Укрепитель ногтей "Крепкие ногти" Богема" 16 мл.</t>
  </si>
  <si>
    <t>Укрепитель ногтей "Крепкие ногти" Богема" 6 мл.</t>
  </si>
  <si>
    <t>Укрепитель ногтей "Двойная сила" Double Strong 16 мл. "Богема"</t>
  </si>
  <si>
    <t>Утолщитель ногтевой пластины "Богема" 16 мл.</t>
  </si>
  <si>
    <t>Утолщитель ногтевой пластины "Богема" 6 мл.</t>
  </si>
  <si>
    <t>Эликсир для ногтей 10 в 1 "Богема" 16 мл.</t>
  </si>
  <si>
    <t>Эликсир для ногтей 10 в 1 "Богема" 6 мл.</t>
  </si>
  <si>
    <t>Выравнивание лака "Богема" 16 мл.</t>
  </si>
  <si>
    <t>Закрепитель - быстрая сушка лака 16 мл.</t>
  </si>
  <si>
    <t>Закрепитель лака бриллиантовый 16 мл.</t>
  </si>
  <si>
    <t>Средство от пожелтения ногтей 16 мл.</t>
  </si>
  <si>
    <t>Масло для ногтей натуральное "Красота ногтей" 6 мл.</t>
  </si>
  <si>
    <t>Сушка быстрая с пипеткой 10 мл. "Богема"</t>
  </si>
  <si>
    <t>Накладки д/"Французского маникюра" (120шт) "Богема"</t>
  </si>
  <si>
    <t>Шёлк для ремонта ногтей (мини уп.)</t>
  </si>
  <si>
    <t>Жидкость для снятия лака «Нежное прикосновение», Bohema, 30 мл</t>
  </si>
  <si>
    <t>Чудогубки для уборки дома</t>
  </si>
  <si>
    <t>Лаки Dance Legend (цветные) в ассортименте</t>
  </si>
  <si>
    <t>Лаки Dance Legend (магнитные) в ассортименте</t>
  </si>
  <si>
    <t>Маска для ног «Ухоженные ножки»</t>
  </si>
  <si>
    <t>* наличие лечебных эликсиров «BOHEMA» уточняйте дополнительно у вашего менеджера</t>
  </si>
  <si>
    <t>Продукция «MEDOLLA»</t>
  </si>
  <si>
    <t>Увлажняющие гелевые носки 1240   мужские</t>
  </si>
  <si>
    <t>Увлажняющий гелевый воротник 1350  «Зелёный чай»</t>
  </si>
  <si>
    <t>Увлажняющие гелевые налокотники 1540 «Лаванда»</t>
  </si>
  <si>
    <t>Увлажняющие гелевые носки 1640 женские «Зелёный чай»</t>
  </si>
  <si>
    <t>Увлажняющие гелевые перчатки 1740 «Зелёный чай»</t>
  </si>
  <si>
    <t>Увлажняющие гелевые перчатки и носки 1940 женские «Лаванда»</t>
  </si>
  <si>
    <t>Увлажняющие гелевый рукав универсальный 2040 «Лаванда»</t>
  </si>
  <si>
    <t>Увлажняющие гелевые носки 2640 женские «Зелёный чай»</t>
  </si>
  <si>
    <t>Увлажняющие гелевые перчатки 2740 «Лаванда»</t>
  </si>
  <si>
    <t>Увлажняющие гелевые перчатки 2750 «Зелёный чай»</t>
  </si>
  <si>
    <t>Увлажняющие гелевые напяточники 2840 «Лаванда»</t>
  </si>
  <si>
    <t>* наличие товара Medolla уточняйте дополнительно у вашего менеджера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</si>
</sst>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&quot; руб.&quot;"/>
  </numFmts>
  <fonts count="56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3"/>
      <color indexed="8"/>
      <name val="Times New Roman"/>
      <family val="1"/>
    </font>
    <font>
      <sz val="88"/>
      <name val="Arial"/>
      <family val="2"/>
    </font>
    <font>
      <sz val="40"/>
      <name val="Arial"/>
      <family val="2"/>
    </font>
    <font>
      <sz val="36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66"/>
      <name val="Arial"/>
      <family val="2"/>
    </font>
    <font>
      <sz val="12"/>
      <color indexed="16"/>
      <name val="Arial"/>
      <family val="2"/>
    </font>
    <font>
      <sz val="14"/>
      <color indexed="9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0.2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8"/>
      <color indexed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22"/>
      <color indexed="9"/>
      <name val="Times New Roman"/>
      <family val="1"/>
    </font>
    <font>
      <b/>
      <sz val="13"/>
      <color indexed="12"/>
      <name val="Calibri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3"/>
      <color indexed="9"/>
      <name val="Times New Roman"/>
      <family val="1"/>
    </font>
    <font>
      <b/>
      <sz val="13"/>
      <name val="Times New Roman"/>
      <family val="1"/>
    </font>
    <font>
      <b/>
      <sz val="16"/>
      <color indexed="10"/>
      <name val="Times New Roman"/>
      <family val="1"/>
    </font>
    <font>
      <b/>
      <sz val="14"/>
      <name val="Times New Roman"/>
      <family val="1"/>
    </font>
    <font>
      <sz val="13.5"/>
      <name val="Times New Roman"/>
      <family val="1"/>
    </font>
    <font>
      <b/>
      <sz val="14"/>
      <color indexed="9"/>
      <name val="Times New Roman"/>
      <family val="1"/>
    </font>
    <font>
      <b/>
      <sz val="15"/>
      <color indexed="9"/>
      <name val="Times New Roman"/>
      <family val="1"/>
    </font>
    <font>
      <sz val="14"/>
      <color indexed="8"/>
      <name val="Times New Roman"/>
      <family val="1"/>
    </font>
    <font>
      <sz val="26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top"/>
    </xf>
    <xf numFmtId="0" fontId="16" fillId="2" borderId="3" xfId="0" applyFont="1" applyFill="1" applyBorder="1" applyAlignment="1">
      <alignment vertical="center"/>
    </xf>
    <xf numFmtId="2" fontId="14" fillId="4" borderId="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9" fontId="13" fillId="5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" fontId="0" fillId="6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" fontId="14" fillId="4" borderId="1" xfId="0" applyNumberFormat="1" applyFont="1" applyFill="1" applyBorder="1" applyAlignment="1">
      <alignment horizontal="center" vertical="center"/>
    </xf>
    <xf numFmtId="2" fontId="14" fillId="4" borderId="1" xfId="0" applyNumberFormat="1" applyFont="1" applyFill="1" applyBorder="1" applyAlignment="1">
      <alignment horizontal="center" vertical="center"/>
    </xf>
    <xf numFmtId="49" fontId="13" fillId="7" borderId="1" xfId="0" applyNumberFormat="1" applyFont="1" applyFill="1" applyBorder="1" applyAlignment="1">
      <alignment horizontal="left" vertical="center" wrapText="1"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1" fontId="14" fillId="0" borderId="5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" fontId="14" fillId="6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3" fillId="2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vertical="center" wrapText="1"/>
    </xf>
    <xf numFmtId="0" fontId="25" fillId="3" borderId="8" xfId="0" applyFont="1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/>
    </xf>
    <xf numFmtId="0" fontId="0" fillId="3" borderId="0" xfId="0" applyFill="1" applyAlignment="1">
      <alignment/>
    </xf>
    <xf numFmtId="0" fontId="12" fillId="8" borderId="4" xfId="0" applyFont="1" applyFill="1" applyBorder="1" applyAlignment="1">
      <alignment vertical="center" wrapText="1"/>
    </xf>
    <xf numFmtId="0" fontId="25" fillId="0" borderId="8" xfId="0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6" fillId="8" borderId="4" xfId="0" applyFont="1" applyFill="1" applyBorder="1" applyAlignment="1">
      <alignment vertical="center" wrapText="1"/>
    </xf>
    <xf numFmtId="0" fontId="26" fillId="3" borderId="4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0" fontId="12" fillId="8" borderId="5" xfId="0" applyFont="1" applyFill="1" applyBorder="1" applyAlignment="1">
      <alignment vertical="center" wrapText="1"/>
    </xf>
    <xf numFmtId="49" fontId="14" fillId="0" borderId="1" xfId="0" applyNumberFormat="1" applyFont="1" applyBorder="1" applyAlignment="1">
      <alignment vertical="center"/>
    </xf>
    <xf numFmtId="49" fontId="14" fillId="0" borderId="1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0" fontId="29" fillId="2" borderId="1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5" fillId="2" borderId="5" xfId="0" applyFont="1" applyFill="1" applyBorder="1" applyAlignment="1">
      <alignment vertical="top"/>
    </xf>
    <xf numFmtId="0" fontId="12" fillId="9" borderId="1" xfId="0" applyFont="1" applyFill="1" applyBorder="1" applyAlignment="1">
      <alignment horizontal="left" vertical="center" wrapText="1"/>
    </xf>
    <xf numFmtId="0" fontId="26" fillId="9" borderId="1" xfId="0" applyFont="1" applyFill="1" applyBorder="1" applyAlignment="1">
      <alignment horizontal="left" vertical="center"/>
    </xf>
    <xf numFmtId="0" fontId="12" fillId="9" borderId="1" xfId="0" applyFont="1" applyFill="1" applyBorder="1" applyAlignment="1">
      <alignment horizontal="left" vertical="center"/>
    </xf>
    <xf numFmtId="0" fontId="30" fillId="0" borderId="0" xfId="18" applyFont="1" applyAlignment="1">
      <alignment horizontal="center" vertical="center"/>
      <protection/>
    </xf>
    <xf numFmtId="0" fontId="30" fillId="0" borderId="0" xfId="18" applyFont="1" applyFill="1">
      <alignment/>
      <protection/>
    </xf>
    <xf numFmtId="49" fontId="30" fillId="10" borderId="0" xfId="18" applyNumberFormat="1" applyFont="1" applyFill="1" applyAlignment="1">
      <alignment horizontal="center" vertical="center"/>
      <protection/>
    </xf>
    <xf numFmtId="0" fontId="30" fillId="0" borderId="0" xfId="18" applyFont="1">
      <alignment/>
      <protection/>
    </xf>
    <xf numFmtId="0" fontId="31" fillId="0" borderId="0" xfId="18" applyFont="1">
      <alignment/>
      <protection/>
    </xf>
    <xf numFmtId="1" fontId="32" fillId="0" borderId="0" xfId="18" applyNumberFormat="1" applyFont="1" applyAlignment="1">
      <alignment vertical="center"/>
      <protection/>
    </xf>
    <xf numFmtId="0" fontId="34" fillId="0" borderId="1" xfId="17" applyFont="1" applyBorder="1" applyAlignment="1">
      <alignment horizontal="center" vertical="center" wrapText="1"/>
      <protection/>
    </xf>
    <xf numFmtId="0" fontId="34" fillId="0" borderId="1" xfId="17" applyFont="1" applyFill="1" applyBorder="1" applyAlignment="1">
      <alignment horizontal="center" vertical="center" wrapText="1"/>
      <protection/>
    </xf>
    <xf numFmtId="49" fontId="34" fillId="10" borderId="1" xfId="17" applyNumberFormat="1" applyFont="1" applyFill="1" applyBorder="1" applyAlignment="1">
      <alignment horizontal="center" vertical="center" wrapText="1"/>
      <protection/>
    </xf>
    <xf numFmtId="0" fontId="35" fillId="11" borderId="1" xfId="17" applyFont="1" applyFill="1" applyBorder="1" applyAlignment="1">
      <alignment horizontal="center" vertical="center" wrapText="1"/>
      <protection/>
    </xf>
    <xf numFmtId="0" fontId="36" fillId="3" borderId="1" xfId="17" applyFont="1" applyFill="1" applyBorder="1" applyAlignment="1">
      <alignment horizontal="center" vertical="center" wrapText="1"/>
      <protection/>
    </xf>
    <xf numFmtId="1" fontId="37" fillId="0" borderId="0" xfId="17" applyNumberFormat="1" applyFont="1" applyBorder="1" applyAlignment="1">
      <alignment horizontal="center" vertical="center"/>
      <protection/>
    </xf>
    <xf numFmtId="0" fontId="40" fillId="0" borderId="1" xfId="17" applyFont="1" applyBorder="1" applyAlignment="1">
      <alignment horizontal="center" vertical="center"/>
      <protection/>
    </xf>
    <xf numFmtId="0" fontId="40" fillId="0" borderId="1" xfId="17" applyFont="1" applyFill="1" applyBorder="1" applyAlignment="1">
      <alignment horizontal="left" vertical="top" wrapText="1"/>
      <protection/>
    </xf>
    <xf numFmtId="49" fontId="40" fillId="8" borderId="1" xfId="17" applyNumberFormat="1" applyFont="1" applyFill="1" applyBorder="1" applyAlignment="1">
      <alignment horizontal="center" vertical="center" wrapText="1"/>
      <protection/>
    </xf>
    <xf numFmtId="0" fontId="40" fillId="8" borderId="1" xfId="17" applyFont="1" applyFill="1" applyBorder="1" applyAlignment="1">
      <alignment horizontal="center" vertical="center"/>
      <protection/>
    </xf>
    <xf numFmtId="1" fontId="40" fillId="0" borderId="1" xfId="17" applyNumberFormat="1" applyFont="1" applyBorder="1" applyAlignment="1">
      <alignment horizontal="center" vertical="center"/>
      <protection/>
    </xf>
    <xf numFmtId="0" fontId="40" fillId="3" borderId="1" xfId="17" applyFont="1" applyFill="1" applyBorder="1" applyAlignment="1">
      <alignment horizontal="center" vertical="center"/>
      <protection/>
    </xf>
    <xf numFmtId="0" fontId="40" fillId="0" borderId="1" xfId="17" applyFont="1" applyFill="1" applyBorder="1" applyAlignment="1">
      <alignment horizontal="left" vertical="center"/>
      <protection/>
    </xf>
    <xf numFmtId="49" fontId="40" fillId="8" borderId="1" xfId="17" applyNumberFormat="1" applyFont="1" applyFill="1" applyBorder="1" applyAlignment="1">
      <alignment horizontal="center" vertical="center"/>
      <protection/>
    </xf>
    <xf numFmtId="0" fontId="40" fillId="0" borderId="1" xfId="17" applyFont="1" applyFill="1" applyBorder="1" applyAlignment="1">
      <alignment vertical="top" wrapText="1"/>
      <protection/>
    </xf>
    <xf numFmtId="0" fontId="40" fillId="0" borderId="1" xfId="18" applyFont="1" applyBorder="1" applyAlignment="1">
      <alignment horizontal="center" vertical="center"/>
      <protection/>
    </xf>
    <xf numFmtId="0" fontId="40" fillId="0" borderId="1" xfId="18" applyFont="1" applyFill="1" applyBorder="1" applyAlignment="1">
      <alignment horizontal="left" vertical="top" wrapText="1"/>
      <protection/>
    </xf>
    <xf numFmtId="49" fontId="40" fillId="8" borderId="1" xfId="18" applyNumberFormat="1" applyFont="1" applyFill="1" applyBorder="1" applyAlignment="1">
      <alignment horizontal="center" vertical="center" wrapText="1"/>
      <protection/>
    </xf>
    <xf numFmtId="0" fontId="40" fillId="8" borderId="1" xfId="18" applyFont="1" applyFill="1" applyBorder="1" applyAlignment="1">
      <alignment horizontal="center" vertical="center" wrapText="1"/>
      <protection/>
    </xf>
    <xf numFmtId="0" fontId="40" fillId="8" borderId="1" xfId="18" applyFont="1" applyFill="1" applyBorder="1" applyAlignment="1">
      <alignment horizontal="center" vertical="center"/>
      <protection/>
    </xf>
    <xf numFmtId="0" fontId="40" fillId="3" borderId="1" xfId="18" applyFont="1" applyFill="1" applyBorder="1" applyAlignment="1">
      <alignment horizontal="center" vertical="center"/>
      <protection/>
    </xf>
    <xf numFmtId="0" fontId="40" fillId="0" borderId="1" xfId="18" applyFont="1" applyFill="1" applyBorder="1" applyAlignment="1">
      <alignment vertical="top" wrapText="1"/>
      <protection/>
    </xf>
    <xf numFmtId="0" fontId="30" fillId="0" borderId="1" xfId="18" applyFont="1" applyBorder="1" applyAlignment="1">
      <alignment horizontal="center" vertical="center"/>
      <protection/>
    </xf>
    <xf numFmtId="0" fontId="30" fillId="0" borderId="1" xfId="18" applyFont="1" applyFill="1" applyBorder="1" applyAlignment="1">
      <alignment horizontal="left" vertical="center" wrapText="1"/>
      <protection/>
    </xf>
    <xf numFmtId="49" fontId="30" fillId="8" borderId="1" xfId="18" applyNumberFormat="1" applyFont="1" applyFill="1" applyBorder="1" applyAlignment="1">
      <alignment horizontal="center" vertical="center"/>
      <protection/>
    </xf>
    <xf numFmtId="0" fontId="30" fillId="8" borderId="1" xfId="18" applyFont="1" applyFill="1" applyBorder="1" applyAlignment="1">
      <alignment horizontal="center" vertical="center"/>
      <protection/>
    </xf>
    <xf numFmtId="0" fontId="40" fillId="0" borderId="1" xfId="18" applyFont="1" applyFill="1" applyBorder="1" applyAlignment="1">
      <alignment horizontal="center" vertical="center"/>
      <protection/>
    </xf>
    <xf numFmtId="0" fontId="30" fillId="0" borderId="1" xfId="18" applyFont="1" applyFill="1" applyBorder="1" applyAlignment="1">
      <alignment horizontal="left" vertical="center"/>
      <protection/>
    </xf>
    <xf numFmtId="0" fontId="42" fillId="3" borderId="1" xfId="18" applyFont="1" applyFill="1" applyBorder="1" applyAlignment="1">
      <alignment horizontal="center" vertical="center"/>
      <protection/>
    </xf>
    <xf numFmtId="0" fontId="40" fillId="0" borderId="1" xfId="18" applyFont="1" applyFill="1" applyBorder="1" applyAlignment="1">
      <alignment horizontal="left" vertical="center"/>
      <protection/>
    </xf>
    <xf numFmtId="49" fontId="40" fillId="8" borderId="1" xfId="18" applyNumberFormat="1" applyFont="1" applyFill="1" applyBorder="1" applyAlignment="1">
      <alignment horizontal="center" vertical="center"/>
      <protection/>
    </xf>
    <xf numFmtId="0" fontId="40" fillId="0" borderId="1" xfId="18" applyFont="1" applyFill="1" applyBorder="1" applyAlignment="1">
      <alignment horizontal="left" vertical="center" wrapText="1"/>
      <protection/>
    </xf>
    <xf numFmtId="0" fontId="30" fillId="0" borderId="1" xfId="18" applyFont="1" applyFill="1" applyBorder="1">
      <alignment/>
      <protection/>
    </xf>
    <xf numFmtId="0" fontId="41" fillId="0" borderId="1" xfId="18" applyFont="1" applyFill="1" applyBorder="1" applyAlignment="1">
      <alignment horizontal="left" vertical="top" wrapText="1"/>
      <protection/>
    </xf>
    <xf numFmtId="0" fontId="43" fillId="8" borderId="1" xfId="18" applyFont="1" applyFill="1" applyBorder="1" applyAlignment="1">
      <alignment horizontal="center" vertical="center"/>
      <protection/>
    </xf>
    <xf numFmtId="0" fontId="40" fillId="8" borderId="1" xfId="0" applyFont="1" applyFill="1" applyBorder="1" applyAlignment="1">
      <alignment horizontal="center" vertical="center"/>
    </xf>
    <xf numFmtId="1" fontId="40" fillId="0" borderId="1" xfId="18" applyNumberFormat="1" applyFont="1" applyBorder="1" applyAlignment="1">
      <alignment horizontal="center" vertical="center"/>
      <protection/>
    </xf>
    <xf numFmtId="0" fontId="40" fillId="12" borderId="1" xfId="18" applyFont="1" applyFill="1" applyBorder="1" applyAlignment="1">
      <alignment horizontal="center" vertical="center"/>
      <protection/>
    </xf>
    <xf numFmtId="0" fontId="40" fillId="12" borderId="1" xfId="18" applyFont="1" applyFill="1" applyBorder="1" applyAlignment="1">
      <alignment vertical="top" wrapText="1"/>
      <protection/>
    </xf>
    <xf numFmtId="0" fontId="40" fillId="12" borderId="1" xfId="18" applyFont="1" applyFill="1" applyBorder="1" applyAlignment="1">
      <alignment horizontal="left" vertical="top" wrapText="1"/>
      <protection/>
    </xf>
    <xf numFmtId="0" fontId="30" fillId="0" borderId="1" xfId="18" applyFont="1" applyFill="1" applyBorder="1" applyAlignment="1">
      <alignment horizontal="center" vertical="center"/>
      <protection/>
    </xf>
    <xf numFmtId="49" fontId="30" fillId="8" borderId="1" xfId="18" applyNumberFormat="1" applyFont="1" applyFill="1" applyBorder="1" applyAlignment="1">
      <alignment horizontal="center" vertical="center" wrapText="1"/>
      <protection/>
    </xf>
    <xf numFmtId="0" fontId="34" fillId="3" borderId="1" xfId="18" applyFont="1" applyFill="1" applyBorder="1" applyAlignment="1">
      <alignment horizontal="center" vertical="center"/>
      <protection/>
    </xf>
    <xf numFmtId="0" fontId="40" fillId="10" borderId="1" xfId="18" applyFont="1" applyFill="1" applyBorder="1" applyAlignment="1">
      <alignment horizontal="center" vertical="center"/>
      <protection/>
    </xf>
    <xf numFmtId="1" fontId="40" fillId="10" borderId="1" xfId="17" applyNumberFormat="1" applyFont="1" applyFill="1" applyBorder="1" applyAlignment="1">
      <alignment horizontal="center" vertical="center"/>
      <protection/>
    </xf>
    <xf numFmtId="0" fontId="30" fillId="13" borderId="0" xfId="18" applyFont="1" applyFill="1">
      <alignment/>
      <protection/>
    </xf>
    <xf numFmtId="0" fontId="31" fillId="8" borderId="1" xfId="18" applyFont="1" applyFill="1" applyBorder="1" applyAlignment="1">
      <alignment horizontal="center" vertical="center"/>
      <protection/>
    </xf>
    <xf numFmtId="0" fontId="34" fillId="13" borderId="0" xfId="18" applyFont="1" applyFill="1" applyBorder="1">
      <alignment/>
      <protection/>
    </xf>
    <xf numFmtId="0" fontId="34" fillId="0" borderId="0" xfId="18" applyFont="1" applyBorder="1">
      <alignment/>
      <protection/>
    </xf>
    <xf numFmtId="0" fontId="40" fillId="0" borderId="1" xfId="18" applyFont="1" applyFill="1" applyBorder="1" applyAlignment="1">
      <alignment horizontal="left"/>
      <protection/>
    </xf>
    <xf numFmtId="0" fontId="34" fillId="13" borderId="0" xfId="18" applyFont="1" applyFill="1" applyBorder="1" applyAlignment="1">
      <alignment horizontal="center" vertical="center" wrapText="1"/>
      <protection/>
    </xf>
    <xf numFmtId="0" fontId="34" fillId="0" borderId="0" xfId="18" applyFont="1" applyBorder="1" applyAlignment="1">
      <alignment horizontal="center" vertical="center" wrapText="1"/>
      <protection/>
    </xf>
    <xf numFmtId="1" fontId="47" fillId="14" borderId="12" xfId="18" applyNumberFormat="1" applyFont="1" applyFill="1" applyBorder="1" applyAlignment="1">
      <alignment horizontal="center" vertical="center"/>
      <protection/>
    </xf>
    <xf numFmtId="0" fontId="48" fillId="0" borderId="13" xfId="17" applyFont="1" applyBorder="1" applyAlignment="1">
      <alignment horizontal="center" vertical="center" wrapText="1"/>
      <protection/>
    </xf>
    <xf numFmtId="0" fontId="48" fillId="0" borderId="14" xfId="17" applyFont="1" applyBorder="1" applyAlignment="1">
      <alignment horizontal="center" vertical="center" wrapText="1"/>
      <protection/>
    </xf>
    <xf numFmtId="0" fontId="48" fillId="0" borderId="15" xfId="17" applyFont="1" applyBorder="1" applyAlignment="1">
      <alignment horizontal="center" vertical="center" wrapText="1"/>
      <protection/>
    </xf>
    <xf numFmtId="3" fontId="35" fillId="0" borderId="12" xfId="18" applyNumberFormat="1" applyFont="1" applyFill="1" applyBorder="1" applyAlignment="1">
      <alignment horizontal="center" vertical="center" wrapText="1"/>
      <protection/>
    </xf>
    <xf numFmtId="0" fontId="1" fillId="0" borderId="0" xfId="17">
      <alignment/>
      <protection/>
    </xf>
    <xf numFmtId="1" fontId="50" fillId="7" borderId="12" xfId="17" applyNumberFormat="1" applyFont="1" applyFill="1" applyBorder="1" applyAlignment="1">
      <alignment horizontal="center" vertical="center" wrapText="1"/>
      <protection/>
    </xf>
    <xf numFmtId="3" fontId="50" fillId="7" borderId="12" xfId="18" applyNumberFormat="1" applyFont="1" applyFill="1" applyBorder="1" applyAlignment="1">
      <alignment horizontal="center" vertical="center"/>
      <protection/>
    </xf>
    <xf numFmtId="0" fontId="2" fillId="0" borderId="0" xfId="18">
      <alignment/>
      <protection/>
    </xf>
    <xf numFmtId="1" fontId="51" fillId="0" borderId="0" xfId="18" applyNumberFormat="1" applyFont="1" applyAlignment="1">
      <alignment vertical="center"/>
      <protection/>
    </xf>
    <xf numFmtId="0" fontId="51" fillId="0" borderId="0" xfId="18" applyFont="1">
      <alignment/>
      <protection/>
    </xf>
    <xf numFmtId="0" fontId="52" fillId="0" borderId="0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vertical="center"/>
    </xf>
    <xf numFmtId="0" fontId="12" fillId="15" borderId="1" xfId="0" applyFont="1" applyFill="1" applyBorder="1" applyAlignment="1">
      <alignment vertical="center" wrapText="1"/>
    </xf>
    <xf numFmtId="0" fontId="12" fillId="16" borderId="1" xfId="0" applyFont="1" applyFill="1" applyBorder="1" applyAlignment="1">
      <alignment vertical="center" wrapText="1"/>
    </xf>
    <xf numFmtId="0" fontId="12" fillId="17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vertical="center" wrapText="1"/>
    </xf>
    <xf numFmtId="0" fontId="12" fillId="18" borderId="1" xfId="0" applyFont="1" applyFill="1" applyBorder="1" applyAlignment="1">
      <alignment vertical="center" wrapText="1"/>
    </xf>
    <xf numFmtId="0" fontId="12" fillId="19" borderId="1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left" vertical="center"/>
    </xf>
    <xf numFmtId="164" fontId="0" fillId="0" borderId="1" xfId="0" applyNumberFormat="1" applyFont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53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vertical="center" wrapText="1"/>
    </xf>
    <xf numFmtId="165" fontId="54" fillId="0" borderId="1" xfId="0" applyNumberFormat="1" applyFont="1" applyBorder="1" applyAlignment="1">
      <alignment horizontal="right" vertical="center"/>
    </xf>
    <xf numFmtId="0" fontId="54" fillId="3" borderId="1" xfId="0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20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center" vertical="center" wrapText="1"/>
    </xf>
    <xf numFmtId="49" fontId="21" fillId="21" borderId="3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3" fillId="21" borderId="2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3" fillId="21" borderId="2" xfId="0" applyFont="1" applyFill="1" applyBorder="1" applyAlignment="1">
      <alignment horizontal="left" vertical="center"/>
    </xf>
    <xf numFmtId="49" fontId="13" fillId="21" borderId="16" xfId="0" applyNumberFormat="1" applyFont="1" applyFill="1" applyBorder="1" applyAlignment="1">
      <alignment horizontal="left" vertical="center" wrapText="1"/>
    </xf>
    <xf numFmtId="0" fontId="10" fillId="12" borderId="5" xfId="0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/>
    </xf>
    <xf numFmtId="2" fontId="14" fillId="4" borderId="1" xfId="0" applyNumberFormat="1" applyFont="1" applyFill="1" applyBorder="1" applyAlignment="1">
      <alignment horizontal="center" vertical="center"/>
    </xf>
    <xf numFmtId="0" fontId="28" fillId="18" borderId="1" xfId="0" applyFont="1" applyFill="1" applyBorder="1" applyAlignment="1">
      <alignment horizontal="center" vertical="center" wrapText="1"/>
    </xf>
    <xf numFmtId="49" fontId="13" fillId="21" borderId="17" xfId="0" applyNumberFormat="1" applyFont="1" applyFill="1" applyBorder="1" applyAlignment="1">
      <alignment horizontal="center" vertical="center" wrapText="1"/>
    </xf>
    <xf numFmtId="49" fontId="13" fillId="21" borderId="16" xfId="0" applyNumberFormat="1" applyFont="1" applyFill="1" applyBorder="1" applyAlignment="1">
      <alignment horizontal="center" vertical="center" wrapText="1"/>
    </xf>
    <xf numFmtId="0" fontId="12" fillId="21" borderId="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8" fillId="22" borderId="1" xfId="17" applyFont="1" applyFill="1" applyBorder="1" applyAlignment="1">
      <alignment horizontal="center" vertical="center" wrapText="1"/>
      <protection/>
    </xf>
    <xf numFmtId="0" fontId="39" fillId="13" borderId="0" xfId="18" applyFont="1" applyFill="1" applyBorder="1" applyAlignment="1">
      <alignment horizontal="center"/>
      <protection/>
    </xf>
    <xf numFmtId="0" fontId="44" fillId="23" borderId="1" xfId="18" applyFont="1" applyFill="1" applyBorder="1" applyAlignment="1">
      <alignment horizontal="center" vertical="center"/>
      <protection/>
    </xf>
    <xf numFmtId="0" fontId="45" fillId="24" borderId="1" xfId="18" applyFont="1" applyFill="1" applyBorder="1" applyAlignment="1">
      <alignment horizontal="center" vertical="center"/>
      <protection/>
    </xf>
    <xf numFmtId="0" fontId="47" fillId="25" borderId="12" xfId="18" applyFont="1" applyFill="1" applyBorder="1" applyAlignment="1">
      <alignment horizontal="right" vertical="center"/>
      <protection/>
    </xf>
    <xf numFmtId="0" fontId="30" fillId="0" borderId="12" xfId="18" applyFont="1" applyBorder="1" applyAlignment="1">
      <alignment horizontal="center"/>
      <protection/>
    </xf>
    <xf numFmtId="0" fontId="49" fillId="7" borderId="18" xfId="18" applyFont="1" applyFill="1" applyBorder="1" applyAlignment="1">
      <alignment horizontal="right" vertical="center"/>
      <protection/>
    </xf>
    <xf numFmtId="0" fontId="23" fillId="0" borderId="0" xfId="18" applyFont="1" applyBorder="1" applyAlignment="1">
      <alignment horizontal="left" wrapText="1"/>
      <protection/>
    </xf>
    <xf numFmtId="0" fontId="23" fillId="0" borderId="0" xfId="18" applyFont="1" applyBorder="1" applyAlignment="1">
      <alignment horizontal="left"/>
      <protection/>
    </xf>
    <xf numFmtId="0" fontId="10" fillId="26" borderId="1" xfId="0" applyFont="1" applyFill="1" applyBorder="1" applyAlignment="1">
      <alignment horizontal="left" vertical="center" wrapText="1"/>
    </xf>
    <xf numFmtId="0" fontId="12" fillId="27" borderId="1" xfId="0" applyFont="1" applyFill="1" applyBorder="1" applyAlignment="1">
      <alignment horizontal="center" vertical="center" wrapText="1"/>
    </xf>
    <xf numFmtId="0" fontId="13" fillId="21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9" fontId="21" fillId="21" borderId="3" xfId="0" applyNumberFormat="1" applyFont="1" applyFill="1" applyBorder="1" applyAlignment="1">
      <alignment horizontal="center" wrapText="1"/>
    </xf>
    <xf numFmtId="0" fontId="13" fillId="21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23" borderId="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4" fillId="9" borderId="17" xfId="0" applyFont="1" applyFill="1" applyBorder="1" applyAlignment="1">
      <alignment horizontal="center" vertical="center"/>
    </xf>
    <xf numFmtId="0" fontId="55" fillId="4" borderId="1" xfId="0" applyFont="1" applyFill="1" applyBorder="1" applyAlignment="1">
      <alignment horizontal="center" vertical="center" wrapText="1"/>
    </xf>
    <xf numFmtId="49" fontId="20" fillId="15" borderId="19" xfId="0" applyNumberFormat="1" applyFont="1" applyFill="1" applyBorder="1" applyAlignment="1">
      <alignment horizontal="center" vertical="center" wrapText="1"/>
    </xf>
    <xf numFmtId="0" fontId="0" fillId="28" borderId="0" xfId="0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 2" xfId="17"/>
    <cellStyle name="Обычный_Прайс-лист сентябрь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6B2394"/>
      <rgbColor rgb="0023FF23"/>
      <rgbColor rgb="00C0C0C0"/>
      <rgbColor rgb="00808080"/>
      <rgbColor rgb="009999FF"/>
      <rgbColor rgb="00993366"/>
      <rgbColor rgb="00E6E6E6"/>
      <rgbColor rgb="00CFE7F5"/>
      <rgbColor rgb="00660066"/>
      <rgbColor rgb="00FF8080"/>
      <rgbColor rgb="000066CC"/>
      <rgbColor rgb="00CCCCCC"/>
      <rgbColor rgb="00000080"/>
      <rgbColor rgb="00FF00FF"/>
      <rgbColor rgb="00FFFF66"/>
      <rgbColor rgb="003DEB3D"/>
      <rgbColor rgb="00800080"/>
      <rgbColor rgb="00800000"/>
      <rgbColor rgb="00008080"/>
      <rgbColor rgb="000000FF"/>
      <rgbColor rgb="0000B8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E6E64C"/>
      <rgbColor rgb="00FF9966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8</xdr:row>
      <xdr:rowOff>171450</xdr:rowOff>
    </xdr:from>
    <xdr:to>
      <xdr:col>18</xdr:col>
      <xdr:colOff>742950</xdr:colOff>
      <xdr:row>18</xdr:row>
      <xdr:rowOff>209550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54225" y="4867275"/>
          <a:ext cx="4191000" cy="6267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200025</xdr:colOff>
      <xdr:row>114</xdr:row>
      <xdr:rowOff>295275</xdr:rowOff>
    </xdr:from>
    <xdr:to>
      <xdr:col>20</xdr:col>
      <xdr:colOff>76200</xdr:colOff>
      <xdr:row>127</xdr:row>
      <xdr:rowOff>161925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53800" y="23317200"/>
          <a:ext cx="2314575" cy="2476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266700</xdr:rowOff>
    </xdr:from>
    <xdr:to>
      <xdr:col>4</xdr:col>
      <xdr:colOff>581025</xdr:colOff>
      <xdr:row>7</xdr:row>
      <xdr:rowOff>342900</xdr:rowOff>
    </xdr:to>
    <xdr:pic>
      <xdr:nvPicPr>
        <xdr:cNvPr id="1" name="Изображения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1066800"/>
          <a:ext cx="3362325" cy="1695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ymfkrasoti.ru/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ymfkrasoti.ru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ymfkrasoti.ru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ymfkrasoti.ru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ymfkrasoti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T35"/>
  <sheetViews>
    <sheetView zoomScale="77" zoomScaleNormal="77" workbookViewId="0" topLeftCell="A12">
      <selection activeCell="A18" sqref="A18"/>
    </sheetView>
  </sheetViews>
  <sheetFormatPr defaultColWidth="9.140625" defaultRowHeight="12.75"/>
  <cols>
    <col min="1" max="1" width="51.140625" style="0" customWidth="1"/>
    <col min="2" max="2" width="15.28125" style="0" customWidth="1"/>
    <col min="3" max="3" width="15.57421875" style="0" customWidth="1"/>
    <col min="4" max="4" width="15.00390625" style="0" customWidth="1"/>
    <col min="5" max="5" width="15.57421875" style="0" customWidth="1"/>
    <col min="6" max="6" width="16.28125" style="0" customWidth="1"/>
    <col min="7" max="7" width="16.57421875" style="0" customWidth="1"/>
    <col min="8" max="8" width="16.28125" style="0" customWidth="1"/>
    <col min="9" max="9" width="16.7109375" style="0" customWidth="1"/>
    <col min="10" max="10" width="11.8515625" style="1" customWidth="1"/>
    <col min="11" max="11" width="17.140625" style="1" customWidth="1"/>
    <col min="12" max="12" width="0" style="0" hidden="1" customWidth="1"/>
    <col min="13" max="13" width="11.421875" style="0" customWidth="1"/>
    <col min="14" max="14" width="8.421875" style="0" customWidth="1"/>
    <col min="15" max="16384" width="11.421875" style="0" customWidth="1"/>
  </cols>
  <sheetData>
    <row r="1" spans="1:4" ht="28.5" customHeight="1">
      <c r="A1" s="148" t="s">
        <v>0</v>
      </c>
      <c r="B1" s="148"/>
      <c r="C1" s="148"/>
      <c r="D1" s="148"/>
    </row>
    <row r="2" spans="1:4" ht="21.75" customHeight="1">
      <c r="A2" s="149" t="s">
        <v>1</v>
      </c>
      <c r="B2" s="149"/>
      <c r="C2" s="149"/>
      <c r="D2" s="149"/>
    </row>
    <row r="3" spans="1:4" ht="12.75">
      <c r="A3" s="150"/>
      <c r="B3" s="150"/>
      <c r="C3" s="150"/>
      <c r="D3" s="150"/>
    </row>
    <row r="4" spans="1:4" ht="30" customHeight="1">
      <c r="A4" s="151" t="s">
        <v>2</v>
      </c>
      <c r="B4" s="151"/>
      <c r="C4" s="151"/>
      <c r="D4" s="151"/>
    </row>
    <row r="5" spans="1:4" ht="3.75" customHeight="1">
      <c r="A5" s="151"/>
      <c r="B5" s="151"/>
      <c r="C5" s="151"/>
      <c r="D5" s="151"/>
    </row>
    <row r="6" spans="1:4" ht="39.75" customHeight="1">
      <c r="A6" s="152" t="s">
        <v>3</v>
      </c>
      <c r="B6" s="152"/>
      <c r="C6" s="152"/>
      <c r="D6" s="152"/>
    </row>
    <row r="7" spans="1:8" ht="204.75" customHeight="1">
      <c r="A7" s="153" t="s">
        <v>4</v>
      </c>
      <c r="B7" s="153"/>
      <c r="C7" s="153"/>
      <c r="D7" s="153"/>
      <c r="E7" s="153"/>
      <c r="F7" s="153"/>
      <c r="G7" s="153"/>
      <c r="H7" s="153"/>
    </row>
    <row r="8" spans="1:9" ht="28.5" customHeight="1">
      <c r="A8" s="154" t="s">
        <v>5</v>
      </c>
      <c r="B8" s="3" t="s">
        <v>6</v>
      </c>
      <c r="C8" s="4" t="s">
        <v>7</v>
      </c>
      <c r="D8" s="5" t="s">
        <v>8</v>
      </c>
      <c r="E8" s="4" t="s">
        <v>9</v>
      </c>
      <c r="F8" s="4" t="s">
        <v>10</v>
      </c>
      <c r="G8" s="5" t="s">
        <v>11</v>
      </c>
      <c r="H8" s="6" t="s">
        <v>12</v>
      </c>
      <c r="I8" s="7" t="s">
        <v>13</v>
      </c>
    </row>
    <row r="9" spans="1:9" ht="38.25" customHeight="1">
      <c r="A9" s="154"/>
      <c r="B9" s="8" t="s">
        <v>14</v>
      </c>
      <c r="C9" s="9" t="s">
        <v>15</v>
      </c>
      <c r="D9" s="9" t="s">
        <v>16</v>
      </c>
      <c r="E9" s="9" t="s">
        <v>17</v>
      </c>
      <c r="F9" s="9" t="s">
        <v>18</v>
      </c>
      <c r="G9" s="9" t="s">
        <v>19</v>
      </c>
      <c r="H9" s="6" t="s">
        <v>20</v>
      </c>
      <c r="I9" s="7" t="s">
        <v>21</v>
      </c>
    </row>
    <row r="10" spans="1:11" s="12" customFormat="1" ht="21.75" customHeight="1">
      <c r="A10" s="155" t="s">
        <v>22</v>
      </c>
      <c r="B10" s="155"/>
      <c r="C10" s="155"/>
      <c r="D10" s="155"/>
      <c r="E10" s="155"/>
      <c r="F10" s="155"/>
      <c r="G10" s="155"/>
      <c r="H10" s="10"/>
      <c r="I10" s="10"/>
      <c r="J10" s="11"/>
      <c r="K10" s="11"/>
    </row>
    <row r="11" spans="1:11" ht="72" customHeight="1">
      <c r="A11" s="13" t="s">
        <v>23</v>
      </c>
      <c r="B11" s="14">
        <v>109</v>
      </c>
      <c r="C11" s="15">
        <f>B11-B11*0.03</f>
        <v>105.73</v>
      </c>
      <c r="D11" s="15">
        <f>B11-B11*0.05</f>
        <v>103.55</v>
      </c>
      <c r="E11" s="15">
        <f>B11-B11*0.07</f>
        <v>101.37</v>
      </c>
      <c r="F11" s="15">
        <f>B11-B11*0.1</f>
        <v>98.1</v>
      </c>
      <c r="G11" s="15">
        <f>B11-B11*0.13</f>
        <v>94.83</v>
      </c>
      <c r="H11" s="16"/>
      <c r="I11" s="14">
        <f>B11*H11</f>
        <v>0</v>
      </c>
      <c r="J11"/>
      <c r="K11"/>
    </row>
    <row r="12" spans="1:20" ht="61.5" customHeight="1">
      <c r="A12" s="13" t="s">
        <v>24</v>
      </c>
      <c r="B12" s="14">
        <v>98</v>
      </c>
      <c r="C12" s="15">
        <f>B12-B12*0.03</f>
        <v>95.06</v>
      </c>
      <c r="D12" s="15">
        <f>B12-B12*0.05</f>
        <v>93.1</v>
      </c>
      <c r="E12" s="15">
        <f>B12-B12*0.07</f>
        <v>91.14</v>
      </c>
      <c r="F12" s="15">
        <f>B12-B12*0.1</f>
        <v>88.2</v>
      </c>
      <c r="G12" s="15">
        <f>B12-B12*0.13</f>
        <v>85.26</v>
      </c>
      <c r="H12" s="16"/>
      <c r="I12" s="14">
        <f>B12*H12</f>
        <v>0</v>
      </c>
      <c r="J12"/>
      <c r="K12"/>
      <c r="T12" s="17" t="s">
        <v>25</v>
      </c>
    </row>
    <row r="13" spans="1:11" ht="57.75" customHeight="1">
      <c r="A13" s="13" t="s">
        <v>26</v>
      </c>
      <c r="B13" s="15">
        <v>80</v>
      </c>
      <c r="C13" s="15">
        <f>B13-B13*0.03</f>
        <v>77.6</v>
      </c>
      <c r="D13" s="15">
        <f>B13-B13*0.05</f>
        <v>76</v>
      </c>
      <c r="E13" s="15">
        <f>B13-B13*0.07</f>
        <v>74.4</v>
      </c>
      <c r="F13" s="15">
        <f>B13-B13*0.1</f>
        <v>72</v>
      </c>
      <c r="G13" s="15">
        <f>B13-B13*0.13</f>
        <v>69.6</v>
      </c>
      <c r="H13" s="16"/>
      <c r="I13" s="14">
        <f>B13*H13</f>
        <v>0</v>
      </c>
      <c r="J13"/>
      <c r="K13"/>
    </row>
    <row r="14" spans="1:11" ht="54.75" customHeight="1">
      <c r="A14" s="13" t="s">
        <v>27</v>
      </c>
      <c r="B14" s="15">
        <v>80</v>
      </c>
      <c r="C14" s="15">
        <f>B14-B14*0.03</f>
        <v>77.6</v>
      </c>
      <c r="D14" s="15">
        <f>B14-B14*0.05</f>
        <v>76</v>
      </c>
      <c r="E14" s="15">
        <f>B14-B14*0.07</f>
        <v>74.4</v>
      </c>
      <c r="F14" s="15">
        <f>B14-B14*0.1</f>
        <v>72</v>
      </c>
      <c r="G14" s="15">
        <f>B14-B14*0.13</f>
        <v>69.6</v>
      </c>
      <c r="H14" s="16"/>
      <c r="I14" s="14">
        <f>B14*H14</f>
        <v>0</v>
      </c>
      <c r="J14"/>
      <c r="K14"/>
    </row>
    <row r="15" spans="1:11" ht="66.75" customHeight="1">
      <c r="A15" s="13" t="s">
        <v>28</v>
      </c>
      <c r="B15" s="15">
        <v>80</v>
      </c>
      <c r="C15" s="15">
        <f>B15-B15*0.03</f>
        <v>77.6</v>
      </c>
      <c r="D15" s="15">
        <f>B15-B15*0.05</f>
        <v>76</v>
      </c>
      <c r="E15" s="15">
        <f>B15-B15*0.07</f>
        <v>74.4</v>
      </c>
      <c r="F15" s="15">
        <f>B15-B15*0.1</f>
        <v>72</v>
      </c>
      <c r="G15" s="15">
        <f>B15-B15*0.13</f>
        <v>69.6</v>
      </c>
      <c r="H15" s="16"/>
      <c r="I15" s="14">
        <f>B15*H15</f>
        <v>0</v>
      </c>
      <c r="J15"/>
      <c r="K15"/>
    </row>
    <row r="16" spans="1:12" s="12" customFormat="1" ht="21.75" customHeight="1">
      <c r="A16" s="156" t="s">
        <v>29</v>
      </c>
      <c r="B16" s="156"/>
      <c r="C16" s="156"/>
      <c r="D16" s="156"/>
      <c r="E16" s="156"/>
      <c r="F16" s="156"/>
      <c r="G16" s="156"/>
      <c r="H16" s="18"/>
      <c r="I16" s="19"/>
      <c r="J16"/>
      <c r="K16"/>
      <c r="L16"/>
    </row>
    <row r="17" spans="1:13" ht="48" customHeight="1">
      <c r="A17" s="20" t="s">
        <v>30</v>
      </c>
      <c r="B17" s="15">
        <v>80</v>
      </c>
      <c r="C17" s="15">
        <f aca="true" t="shared" si="0" ref="C17:C25">B17-B17*0.03</f>
        <v>77.6</v>
      </c>
      <c r="D17" s="15">
        <f aca="true" t="shared" si="1" ref="D17:D25">B17-B17*0.05</f>
        <v>76</v>
      </c>
      <c r="E17" s="15">
        <f aca="true" t="shared" si="2" ref="E17:E25">B17-B17*0.07</f>
        <v>74.4</v>
      </c>
      <c r="F17" s="15">
        <f aca="true" t="shared" si="3" ref="F17:F25">B17-B17*0.1</f>
        <v>72</v>
      </c>
      <c r="G17" s="15">
        <f aca="true" t="shared" si="4" ref="G17:G25">B17-B17*0.13</f>
        <v>69.6</v>
      </c>
      <c r="H17" s="16"/>
      <c r="I17" s="14">
        <f aca="true" t="shared" si="5" ref="I17:I25">B17*H17</f>
        <v>0</v>
      </c>
      <c r="J17" s="21" t="s">
        <v>31</v>
      </c>
      <c r="K17" s="21"/>
      <c r="L17" s="21"/>
      <c r="M17" s="22"/>
    </row>
    <row r="18" spans="1:13" ht="48" customHeight="1">
      <c r="A18" s="20" t="s">
        <v>32</v>
      </c>
      <c r="B18" s="15">
        <v>80</v>
      </c>
      <c r="C18" s="15">
        <f t="shared" si="0"/>
        <v>77.6</v>
      </c>
      <c r="D18" s="15">
        <f t="shared" si="1"/>
        <v>76</v>
      </c>
      <c r="E18" s="15">
        <f t="shared" si="2"/>
        <v>74.4</v>
      </c>
      <c r="F18" s="15">
        <f t="shared" si="3"/>
        <v>72</v>
      </c>
      <c r="G18" s="15">
        <f t="shared" si="4"/>
        <v>69.6</v>
      </c>
      <c r="H18" s="16"/>
      <c r="I18" s="14">
        <f t="shared" si="5"/>
        <v>0</v>
      </c>
      <c r="J18" s="21" t="s">
        <v>31</v>
      </c>
      <c r="K18" s="21"/>
      <c r="L18" s="21"/>
      <c r="M18" s="22"/>
    </row>
    <row r="19" spans="1:13" ht="48" customHeight="1">
      <c r="A19" s="20" t="s">
        <v>33</v>
      </c>
      <c r="B19" s="15">
        <v>80</v>
      </c>
      <c r="C19" s="15">
        <f t="shared" si="0"/>
        <v>77.6</v>
      </c>
      <c r="D19" s="15">
        <f t="shared" si="1"/>
        <v>76</v>
      </c>
      <c r="E19" s="15">
        <f t="shared" si="2"/>
        <v>74.4</v>
      </c>
      <c r="F19" s="15">
        <f t="shared" si="3"/>
        <v>72</v>
      </c>
      <c r="G19" s="15">
        <f t="shared" si="4"/>
        <v>69.6</v>
      </c>
      <c r="H19" s="16"/>
      <c r="I19" s="14">
        <f t="shared" si="5"/>
        <v>0</v>
      </c>
      <c r="J19" s="21" t="s">
        <v>31</v>
      </c>
      <c r="K19" s="21"/>
      <c r="L19" s="21"/>
      <c r="M19" s="22"/>
    </row>
    <row r="20" spans="1:13" ht="48" customHeight="1">
      <c r="A20" s="20" t="s">
        <v>34</v>
      </c>
      <c r="B20" s="15">
        <v>80</v>
      </c>
      <c r="C20" s="15">
        <f t="shared" si="0"/>
        <v>77.6</v>
      </c>
      <c r="D20" s="15">
        <f t="shared" si="1"/>
        <v>76</v>
      </c>
      <c r="E20" s="15">
        <f t="shared" si="2"/>
        <v>74.4</v>
      </c>
      <c r="F20" s="15">
        <f t="shared" si="3"/>
        <v>72</v>
      </c>
      <c r="G20" s="15">
        <f t="shared" si="4"/>
        <v>69.6</v>
      </c>
      <c r="H20" s="16"/>
      <c r="I20" s="14">
        <f t="shared" si="5"/>
        <v>0</v>
      </c>
      <c r="J20" s="21" t="s">
        <v>31</v>
      </c>
      <c r="K20" s="21"/>
      <c r="L20" s="21"/>
      <c r="M20" s="22"/>
    </row>
    <row r="21" spans="1:13" ht="48" customHeight="1">
      <c r="A21" s="20" t="s">
        <v>35</v>
      </c>
      <c r="B21" s="15">
        <v>80</v>
      </c>
      <c r="C21" s="15">
        <f t="shared" si="0"/>
        <v>77.6</v>
      </c>
      <c r="D21" s="15">
        <f t="shared" si="1"/>
        <v>76</v>
      </c>
      <c r="E21" s="15">
        <f t="shared" si="2"/>
        <v>74.4</v>
      </c>
      <c r="F21" s="15">
        <f t="shared" si="3"/>
        <v>72</v>
      </c>
      <c r="G21" s="15">
        <f t="shared" si="4"/>
        <v>69.6</v>
      </c>
      <c r="H21" s="16"/>
      <c r="I21" s="14">
        <f t="shared" si="5"/>
        <v>0</v>
      </c>
      <c r="J21" s="21" t="s">
        <v>31</v>
      </c>
      <c r="K21" s="21"/>
      <c r="L21" s="21"/>
      <c r="M21" s="22"/>
    </row>
    <row r="22" spans="1:13" ht="48" customHeight="1">
      <c r="A22" s="20" t="s">
        <v>36</v>
      </c>
      <c r="B22" s="15">
        <v>80</v>
      </c>
      <c r="C22" s="15">
        <f t="shared" si="0"/>
        <v>77.6</v>
      </c>
      <c r="D22" s="15">
        <f t="shared" si="1"/>
        <v>76</v>
      </c>
      <c r="E22" s="15">
        <f t="shared" si="2"/>
        <v>74.4</v>
      </c>
      <c r="F22" s="15">
        <f t="shared" si="3"/>
        <v>72</v>
      </c>
      <c r="G22" s="15">
        <f t="shared" si="4"/>
        <v>69.6</v>
      </c>
      <c r="H22" s="16"/>
      <c r="I22" s="14">
        <f t="shared" si="5"/>
        <v>0</v>
      </c>
      <c r="J22" s="21" t="s">
        <v>31</v>
      </c>
      <c r="K22" s="21"/>
      <c r="L22" s="21"/>
      <c r="M22" s="22"/>
    </row>
    <row r="23" spans="1:13" ht="48" customHeight="1">
      <c r="A23" s="20" t="s">
        <v>37</v>
      </c>
      <c r="B23" s="15">
        <v>80</v>
      </c>
      <c r="C23" s="15">
        <f t="shared" si="0"/>
        <v>77.6</v>
      </c>
      <c r="D23" s="15">
        <f t="shared" si="1"/>
        <v>76</v>
      </c>
      <c r="E23" s="15">
        <f t="shared" si="2"/>
        <v>74.4</v>
      </c>
      <c r="F23" s="15">
        <f t="shared" si="3"/>
        <v>72</v>
      </c>
      <c r="G23" s="15">
        <f t="shared" si="4"/>
        <v>69.6</v>
      </c>
      <c r="H23" s="16"/>
      <c r="I23" s="14">
        <f t="shared" si="5"/>
        <v>0</v>
      </c>
      <c r="J23" s="21" t="s">
        <v>31</v>
      </c>
      <c r="K23" s="21"/>
      <c r="L23" s="21"/>
      <c r="M23" s="22"/>
    </row>
    <row r="24" spans="1:13" ht="48" customHeight="1">
      <c r="A24" s="20" t="s">
        <v>38</v>
      </c>
      <c r="B24" s="15">
        <v>80</v>
      </c>
      <c r="C24" s="15">
        <f t="shared" si="0"/>
        <v>77.6</v>
      </c>
      <c r="D24" s="15">
        <f t="shared" si="1"/>
        <v>76</v>
      </c>
      <c r="E24" s="15">
        <f t="shared" si="2"/>
        <v>74.4</v>
      </c>
      <c r="F24" s="15">
        <f t="shared" si="3"/>
        <v>72</v>
      </c>
      <c r="G24" s="15">
        <f t="shared" si="4"/>
        <v>69.6</v>
      </c>
      <c r="H24" s="16"/>
      <c r="I24" s="14">
        <f t="shared" si="5"/>
        <v>0</v>
      </c>
      <c r="J24" s="21" t="s">
        <v>31</v>
      </c>
      <c r="K24" s="21"/>
      <c r="L24" s="21"/>
      <c r="M24" s="22"/>
    </row>
    <row r="25" spans="1:13" ht="48" customHeight="1">
      <c r="A25" s="20" t="s">
        <v>39</v>
      </c>
      <c r="B25" s="15">
        <v>109</v>
      </c>
      <c r="C25" s="15">
        <f t="shared" si="0"/>
        <v>105.73</v>
      </c>
      <c r="D25" s="15">
        <f t="shared" si="1"/>
        <v>103.55</v>
      </c>
      <c r="E25" s="15">
        <f t="shared" si="2"/>
        <v>101.37</v>
      </c>
      <c r="F25" s="15">
        <f t="shared" si="3"/>
        <v>98.1</v>
      </c>
      <c r="G25" s="15">
        <f t="shared" si="4"/>
        <v>94.83</v>
      </c>
      <c r="H25" s="16"/>
      <c r="I25" s="14">
        <f t="shared" si="5"/>
        <v>0</v>
      </c>
      <c r="J25" s="21" t="s">
        <v>31</v>
      </c>
      <c r="K25" s="21"/>
      <c r="L25" s="21"/>
      <c r="M25" s="22"/>
    </row>
    <row r="26" spans="1:12" s="12" customFormat="1" ht="21.75" customHeight="1">
      <c r="A26" s="156" t="s">
        <v>40</v>
      </c>
      <c r="B26" s="156"/>
      <c r="C26" s="156"/>
      <c r="D26" s="156"/>
      <c r="E26" s="156"/>
      <c r="F26" s="156"/>
      <c r="G26" s="156"/>
      <c r="H26" s="18"/>
      <c r="I26" s="19"/>
      <c r="J26"/>
      <c r="K26"/>
      <c r="L26"/>
    </row>
    <row r="27" spans="1:11" ht="40.5" customHeight="1">
      <c r="A27" s="13" t="s">
        <v>41</v>
      </c>
      <c r="B27" s="15">
        <v>80</v>
      </c>
      <c r="C27" s="15">
        <f>B27-B27*0.03</f>
        <v>77.6</v>
      </c>
      <c r="D27" s="15">
        <f>B27-B27*0.05</f>
        <v>76</v>
      </c>
      <c r="E27" s="15">
        <f>B27-B27*0.07</f>
        <v>74.4</v>
      </c>
      <c r="F27" s="15">
        <f>B27-B27*0.1</f>
        <v>72</v>
      </c>
      <c r="G27" s="15">
        <f>B27-B27*0.13</f>
        <v>69.6</v>
      </c>
      <c r="H27" s="16"/>
      <c r="I27" s="14">
        <f>B27*H27</f>
        <v>0</v>
      </c>
      <c r="J27"/>
      <c r="K27"/>
    </row>
    <row r="28" spans="1:11" ht="40.5" customHeight="1">
      <c r="A28" s="13" t="s">
        <v>42</v>
      </c>
      <c r="B28" s="15">
        <v>80</v>
      </c>
      <c r="C28" s="15">
        <f>B28-B28*0.03</f>
        <v>77.6</v>
      </c>
      <c r="D28" s="15">
        <f>B28-B28*0.05</f>
        <v>76</v>
      </c>
      <c r="E28" s="15">
        <f>B28-B28*0.07</f>
        <v>74.4</v>
      </c>
      <c r="F28" s="15">
        <f>B28-B28*0.1</f>
        <v>72</v>
      </c>
      <c r="G28" s="15">
        <f>B28-B28*0.13</f>
        <v>69.6</v>
      </c>
      <c r="H28" s="16"/>
      <c r="I28" s="14">
        <f>B28*H28</f>
        <v>0</v>
      </c>
      <c r="J28"/>
      <c r="K28"/>
    </row>
    <row r="29" spans="1:11" ht="51" customHeight="1">
      <c r="A29" s="157" t="s">
        <v>43</v>
      </c>
      <c r="B29" s="157"/>
      <c r="C29" s="157"/>
      <c r="D29" s="157"/>
      <c r="E29" s="157"/>
      <c r="F29" s="158" t="s">
        <v>44</v>
      </c>
      <c r="G29" s="158"/>
      <c r="H29" s="23">
        <f>SUM(H11:H28)</f>
        <v>0</v>
      </c>
      <c r="I29" s="24">
        <f>SUM(I11:I28)</f>
        <v>0</v>
      </c>
      <c r="J29"/>
      <c r="K29"/>
    </row>
    <row r="30" spans="1:11" ht="28.5" customHeight="1">
      <c r="A30" s="159" t="s">
        <v>45</v>
      </c>
      <c r="B30" s="159"/>
      <c r="C30" s="159"/>
      <c r="D30" s="159"/>
      <c r="E30" s="159"/>
      <c r="F30" s="160" t="s">
        <v>46</v>
      </c>
      <c r="G30" s="160"/>
      <c r="H30" s="23" t="s">
        <v>47</v>
      </c>
      <c r="I30" s="25"/>
      <c r="J30"/>
      <c r="K30"/>
    </row>
    <row r="31" spans="1:11" ht="28.5" customHeight="1">
      <c r="A31" s="159" t="s">
        <v>48</v>
      </c>
      <c r="B31" s="159"/>
      <c r="C31" s="159"/>
      <c r="D31" s="159"/>
      <c r="E31" s="159"/>
      <c r="F31" s="160" t="s">
        <v>49</v>
      </c>
      <c r="G31" s="160"/>
      <c r="H31" s="23">
        <f>H29</f>
        <v>0</v>
      </c>
      <c r="I31" s="26">
        <f>I29-(I29*I30%)</f>
        <v>0</v>
      </c>
      <c r="J31"/>
      <c r="K31"/>
    </row>
    <row r="32" spans="1:7" ht="28.5" customHeight="1">
      <c r="A32" s="161" t="s">
        <v>50</v>
      </c>
      <c r="B32" s="161"/>
      <c r="C32" s="161"/>
      <c r="D32" s="161"/>
      <c r="E32" s="161"/>
      <c r="F32" s="161"/>
      <c r="G32" s="161"/>
    </row>
    <row r="33" spans="1:7" ht="28.5" customHeight="1">
      <c r="A33" s="159" t="s">
        <v>51</v>
      </c>
      <c r="B33" s="159"/>
      <c r="C33" s="159"/>
      <c r="D33" s="159"/>
      <c r="E33" s="159"/>
      <c r="F33" s="159"/>
      <c r="G33" s="159"/>
    </row>
    <row r="34" spans="1:7" ht="28.5" customHeight="1">
      <c r="A34" s="159" t="s">
        <v>52</v>
      </c>
      <c r="B34" s="159"/>
      <c r="C34" s="159"/>
      <c r="D34" s="159"/>
      <c r="E34" s="159"/>
      <c r="F34" s="159"/>
      <c r="G34" s="159"/>
    </row>
    <row r="35" spans="1:7" ht="28.5" customHeight="1">
      <c r="A35" s="162" t="s">
        <v>53</v>
      </c>
      <c r="B35" s="162"/>
      <c r="C35" s="162"/>
      <c r="D35" s="162"/>
      <c r="E35" s="162"/>
      <c r="F35" s="162"/>
      <c r="G35" s="162"/>
    </row>
  </sheetData>
  <sheetProtection selectLockedCells="1" selectUnlockedCells="1"/>
  <mergeCells count="20">
    <mergeCell ref="A32:G32"/>
    <mergeCell ref="A33:G33"/>
    <mergeCell ref="A34:G34"/>
    <mergeCell ref="A35:G35"/>
    <mergeCell ref="A30:E30"/>
    <mergeCell ref="F30:G30"/>
    <mergeCell ref="A31:E31"/>
    <mergeCell ref="F31:G31"/>
    <mergeCell ref="A16:G16"/>
    <mergeCell ref="A26:G26"/>
    <mergeCell ref="A29:E29"/>
    <mergeCell ref="F29:G29"/>
    <mergeCell ref="A6:D6"/>
    <mergeCell ref="A7:H7"/>
    <mergeCell ref="A8:A9"/>
    <mergeCell ref="A10:G10"/>
    <mergeCell ref="A1:D1"/>
    <mergeCell ref="A2:D2"/>
    <mergeCell ref="A3:D3"/>
    <mergeCell ref="A4:D5"/>
  </mergeCells>
  <printOptions/>
  <pageMargins left="0.19652777777777777" right="0.19652777777777777" top="0.19652777777777777" bottom="0.19652777777777777" header="0.5118055555555555" footer="0.5118055555555555"/>
  <pageSetup fitToHeight="5" fitToWidth="1" horizontalDpi="300" verticalDpi="300" orientation="portrait" paperSize="9"/>
  <rowBreaks count="2" manualBreakCount="2">
    <brk id="15" max="255" man="1"/>
    <brk id="35" max="255" man="1"/>
  </rowBreaks>
  <colBreaks count="1" manualBreakCount="1">
    <brk id="11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E46"/>
  <sheetViews>
    <sheetView zoomScale="77" zoomScaleNormal="77" workbookViewId="0" topLeftCell="A43">
      <selection activeCell="E16" sqref="E16"/>
    </sheetView>
  </sheetViews>
  <sheetFormatPr defaultColWidth="9.140625" defaultRowHeight="12.75"/>
  <cols>
    <col min="1" max="1" width="39.8515625" style="0" customWidth="1"/>
    <col min="2" max="2" width="15.8515625" style="0" customWidth="1"/>
    <col min="3" max="3" width="19.28125" style="0" customWidth="1"/>
    <col min="4" max="4" width="19.8515625" style="0" customWidth="1"/>
    <col min="5" max="16384" width="11.421875" style="0" customWidth="1"/>
  </cols>
  <sheetData>
    <row r="1" spans="1:4" ht="25.5" customHeight="1">
      <c r="A1" s="170" t="s">
        <v>0</v>
      </c>
      <c r="B1" s="170"/>
      <c r="C1" s="170"/>
      <c r="D1" s="170"/>
    </row>
    <row r="2" spans="1:4" ht="21.75" customHeight="1">
      <c r="A2" s="189" t="s">
        <v>1</v>
      </c>
      <c r="B2" s="189"/>
      <c r="C2" s="189"/>
      <c r="D2" s="189"/>
    </row>
    <row r="3" spans="1:2" ht="12.75">
      <c r="A3" s="150"/>
      <c r="B3" s="150"/>
    </row>
    <row r="4" spans="1:4" ht="12.75">
      <c r="A4" s="183" t="s">
        <v>472</v>
      </c>
      <c r="B4" s="183"/>
      <c r="C4" s="183"/>
      <c r="D4" s="183"/>
    </row>
    <row r="5" spans="1:4" ht="12.75">
      <c r="A5" s="183"/>
      <c r="B5" s="183"/>
      <c r="C5" s="183"/>
      <c r="D5" s="183"/>
    </row>
    <row r="6" spans="1:4" ht="19.5" customHeight="1">
      <c r="A6" s="152" t="s">
        <v>3</v>
      </c>
      <c r="B6" s="152"/>
      <c r="C6" s="152"/>
      <c r="D6" s="152"/>
    </row>
    <row r="7" spans="1:4" ht="19.5" customHeight="1">
      <c r="A7" s="152"/>
      <c r="B7" s="152"/>
      <c r="C7" s="152"/>
      <c r="D7" s="152"/>
    </row>
    <row r="8" spans="1:2" ht="12" customHeight="1">
      <c r="A8" s="150"/>
      <c r="B8" s="150"/>
    </row>
    <row r="9" spans="1:4" ht="28.5" customHeight="1">
      <c r="A9" s="184" t="s">
        <v>657</v>
      </c>
      <c r="B9" s="142" t="s">
        <v>56</v>
      </c>
      <c r="C9" s="6" t="s">
        <v>12</v>
      </c>
      <c r="D9" s="7" t="s">
        <v>13</v>
      </c>
    </row>
    <row r="10" spans="1:4" ht="38.25" customHeight="1">
      <c r="A10" s="184"/>
      <c r="B10" s="143" t="s">
        <v>21</v>
      </c>
      <c r="C10" s="6" t="s">
        <v>20</v>
      </c>
      <c r="D10" s="7" t="s">
        <v>21</v>
      </c>
    </row>
    <row r="11" spans="1:4" ht="31.5" customHeight="1">
      <c r="A11" s="137" t="s">
        <v>658</v>
      </c>
      <c r="B11" s="147">
        <v>28.5</v>
      </c>
      <c r="C11" s="16"/>
      <c r="D11" s="14">
        <f aca="true" t="shared" si="0" ref="D11:D45">B11*C11</f>
        <v>0</v>
      </c>
    </row>
    <row r="12" spans="1:4" ht="31.5" customHeight="1">
      <c r="A12" s="137" t="s">
        <v>659</v>
      </c>
      <c r="B12" s="147">
        <v>92.25</v>
      </c>
      <c r="C12" s="16"/>
      <c r="D12" s="14">
        <f t="shared" si="0"/>
        <v>0</v>
      </c>
    </row>
    <row r="13" spans="1:4" ht="31.5" customHeight="1">
      <c r="A13" s="137" t="s">
        <v>660</v>
      </c>
      <c r="B13" s="147">
        <v>28.5</v>
      </c>
      <c r="C13" s="16"/>
      <c r="D13" s="14">
        <f t="shared" si="0"/>
        <v>0</v>
      </c>
    </row>
    <row r="14" spans="1:4" ht="31.5" customHeight="1">
      <c r="A14" s="137" t="s">
        <v>661</v>
      </c>
      <c r="B14" s="147">
        <v>38.25</v>
      </c>
      <c r="C14" s="16"/>
      <c r="D14" s="14">
        <f t="shared" si="0"/>
        <v>0</v>
      </c>
    </row>
    <row r="15" spans="1:4" ht="31.5" customHeight="1">
      <c r="A15" s="137" t="s">
        <v>662</v>
      </c>
      <c r="B15" s="147">
        <v>32.25</v>
      </c>
      <c r="C15" s="16"/>
      <c r="D15" s="14">
        <f t="shared" si="0"/>
        <v>0</v>
      </c>
    </row>
    <row r="16" spans="1:4" ht="31.5" customHeight="1">
      <c r="A16" s="137" t="s">
        <v>663</v>
      </c>
      <c r="B16" s="147">
        <v>66</v>
      </c>
      <c r="C16" s="16"/>
      <c r="D16" s="14">
        <f t="shared" si="0"/>
        <v>0</v>
      </c>
    </row>
    <row r="17" spans="1:4" ht="31.5" customHeight="1">
      <c r="A17" s="137" t="s">
        <v>664</v>
      </c>
      <c r="B17" s="147">
        <v>66</v>
      </c>
      <c r="C17" s="16"/>
      <c r="D17" s="14">
        <f t="shared" si="0"/>
        <v>0</v>
      </c>
    </row>
    <row r="18" spans="1:4" ht="31.5" customHeight="1">
      <c r="A18" s="137" t="s">
        <v>665</v>
      </c>
      <c r="B18" s="147">
        <v>66</v>
      </c>
      <c r="C18" s="16"/>
      <c r="D18" s="14">
        <f t="shared" si="0"/>
        <v>0</v>
      </c>
    </row>
    <row r="19" spans="1:4" ht="31.5" customHeight="1">
      <c r="A19" s="137" t="s">
        <v>666</v>
      </c>
      <c r="B19" s="147">
        <v>66</v>
      </c>
      <c r="C19" s="16"/>
      <c r="D19" s="14">
        <f t="shared" si="0"/>
        <v>0</v>
      </c>
    </row>
    <row r="20" spans="1:4" ht="31.5" customHeight="1">
      <c r="A20" s="137" t="s">
        <v>667</v>
      </c>
      <c r="B20" s="147">
        <v>175.5</v>
      </c>
      <c r="C20" s="16"/>
      <c r="D20" s="14">
        <f t="shared" si="0"/>
        <v>0</v>
      </c>
    </row>
    <row r="21" spans="1:4" ht="31.5" customHeight="1">
      <c r="A21" s="137" t="s">
        <v>668</v>
      </c>
      <c r="B21" s="147">
        <v>66</v>
      </c>
      <c r="C21" s="16"/>
      <c r="D21" s="14">
        <f t="shared" si="0"/>
        <v>0</v>
      </c>
    </row>
    <row r="22" spans="1:4" ht="31.5" customHeight="1">
      <c r="A22" s="137" t="s">
        <v>669</v>
      </c>
      <c r="B22" s="147">
        <v>175.5</v>
      </c>
      <c r="C22" s="16"/>
      <c r="D22" s="14">
        <f t="shared" si="0"/>
        <v>0</v>
      </c>
    </row>
    <row r="23" spans="1:4" ht="31.5" customHeight="1">
      <c r="A23" s="137" t="s">
        <v>670</v>
      </c>
      <c r="B23" s="147">
        <v>66</v>
      </c>
      <c r="C23" s="16"/>
      <c r="D23" s="14">
        <f t="shared" si="0"/>
        <v>0</v>
      </c>
    </row>
    <row r="24" spans="1:4" ht="31.5" customHeight="1">
      <c r="A24" s="137" t="s">
        <v>671</v>
      </c>
      <c r="B24" s="147">
        <v>175.5</v>
      </c>
      <c r="C24" s="16"/>
      <c r="D24" s="14">
        <f t="shared" si="0"/>
        <v>0</v>
      </c>
    </row>
    <row r="25" spans="1:4" ht="31.5" customHeight="1">
      <c r="A25" s="137" t="s">
        <v>672</v>
      </c>
      <c r="B25" s="147">
        <v>66</v>
      </c>
      <c r="C25" s="16"/>
      <c r="D25" s="14">
        <f t="shared" si="0"/>
        <v>0</v>
      </c>
    </row>
    <row r="26" spans="1:4" ht="31.5" customHeight="1">
      <c r="A26" s="137" t="s">
        <v>673</v>
      </c>
      <c r="B26" s="147">
        <v>175.5</v>
      </c>
      <c r="C26" s="16"/>
      <c r="D26" s="14">
        <f t="shared" si="0"/>
        <v>0</v>
      </c>
    </row>
    <row r="27" spans="1:4" ht="31.5" customHeight="1">
      <c r="A27" s="137" t="s">
        <v>674</v>
      </c>
      <c r="B27" s="147">
        <v>66</v>
      </c>
      <c r="C27" s="16"/>
      <c r="D27" s="14">
        <f t="shared" si="0"/>
        <v>0</v>
      </c>
    </row>
    <row r="28" spans="1:4" ht="31.5" customHeight="1">
      <c r="A28" s="137" t="s">
        <v>675</v>
      </c>
      <c r="B28" s="147">
        <v>175.5</v>
      </c>
      <c r="C28" s="16"/>
      <c r="D28" s="14">
        <f t="shared" si="0"/>
        <v>0</v>
      </c>
    </row>
    <row r="29" spans="1:4" ht="31.5" customHeight="1">
      <c r="A29" s="137" t="s">
        <v>676</v>
      </c>
      <c r="B29" s="147">
        <v>175.5</v>
      </c>
      <c r="C29" s="16"/>
      <c r="D29" s="14">
        <f t="shared" si="0"/>
        <v>0</v>
      </c>
    </row>
    <row r="30" spans="1:4" ht="31.5" customHeight="1">
      <c r="A30" s="137" t="s">
        <v>677</v>
      </c>
      <c r="B30" s="147">
        <v>66</v>
      </c>
      <c r="C30" s="16"/>
      <c r="D30" s="14">
        <f t="shared" si="0"/>
        <v>0</v>
      </c>
    </row>
    <row r="31" spans="1:4" ht="31.5" customHeight="1">
      <c r="A31" s="137" t="s">
        <v>678</v>
      </c>
      <c r="B31" s="147">
        <v>175.5</v>
      </c>
      <c r="C31" s="16"/>
      <c r="D31" s="14">
        <f t="shared" si="0"/>
        <v>0</v>
      </c>
    </row>
    <row r="32" spans="1:4" ht="31.5" customHeight="1">
      <c r="A32" s="137" t="s">
        <v>679</v>
      </c>
      <c r="B32" s="147">
        <v>66</v>
      </c>
      <c r="C32" s="16"/>
      <c r="D32" s="14">
        <f t="shared" si="0"/>
        <v>0</v>
      </c>
    </row>
    <row r="33" spans="1:4" ht="31.5" customHeight="1">
      <c r="A33" s="137" t="s">
        <v>680</v>
      </c>
      <c r="B33" s="147">
        <v>175.5</v>
      </c>
      <c r="C33" s="16"/>
      <c r="D33" s="14">
        <f t="shared" si="0"/>
        <v>0</v>
      </c>
    </row>
    <row r="34" spans="1:4" ht="31.5" customHeight="1">
      <c r="A34" s="137" t="s">
        <v>681</v>
      </c>
      <c r="B34" s="147">
        <v>175.5</v>
      </c>
      <c r="C34" s="16"/>
      <c r="D34" s="14">
        <f t="shared" si="0"/>
        <v>0</v>
      </c>
    </row>
    <row r="35" spans="1:4" ht="31.5" customHeight="1">
      <c r="A35" s="137" t="s">
        <v>682</v>
      </c>
      <c r="B35" s="147">
        <v>175.5</v>
      </c>
      <c r="C35" s="16"/>
      <c r="D35" s="14">
        <f t="shared" si="0"/>
        <v>0</v>
      </c>
    </row>
    <row r="36" spans="1:4" ht="31.5" customHeight="1">
      <c r="A36" s="137" t="s">
        <v>683</v>
      </c>
      <c r="B36" s="147">
        <v>175.5</v>
      </c>
      <c r="C36" s="16"/>
      <c r="D36" s="14">
        <f t="shared" si="0"/>
        <v>0</v>
      </c>
    </row>
    <row r="37" spans="1:4" ht="31.5" customHeight="1">
      <c r="A37" s="137" t="s">
        <v>684</v>
      </c>
      <c r="B37" s="147">
        <v>66</v>
      </c>
      <c r="C37" s="16"/>
      <c r="D37" s="14">
        <f t="shared" si="0"/>
        <v>0</v>
      </c>
    </row>
    <row r="38" spans="1:4" ht="31.5" customHeight="1">
      <c r="A38" s="137" t="s">
        <v>685</v>
      </c>
      <c r="B38" s="147">
        <v>175.5</v>
      </c>
      <c r="C38" s="16"/>
      <c r="D38" s="14">
        <f t="shared" si="0"/>
        <v>0</v>
      </c>
    </row>
    <row r="39" spans="1:4" ht="31.5" customHeight="1">
      <c r="A39" s="137" t="s">
        <v>686</v>
      </c>
      <c r="B39" s="147">
        <v>41.25</v>
      </c>
      <c r="C39" s="16"/>
      <c r="D39" s="14">
        <f t="shared" si="0"/>
        <v>0</v>
      </c>
    </row>
    <row r="40" spans="1:4" ht="31.5" customHeight="1">
      <c r="A40" s="137" t="s">
        <v>687</v>
      </c>
      <c r="B40" s="147">
        <v>42</v>
      </c>
      <c r="C40" s="16"/>
      <c r="D40" s="14">
        <f t="shared" si="0"/>
        <v>0</v>
      </c>
    </row>
    <row r="41" spans="1:4" ht="31.5" customHeight="1">
      <c r="A41" s="137" t="s">
        <v>688</v>
      </c>
      <c r="B41" s="147">
        <v>49.5</v>
      </c>
      <c r="C41" s="16"/>
      <c r="D41" s="14">
        <f t="shared" si="0"/>
        <v>0</v>
      </c>
    </row>
    <row r="42" spans="1:4" ht="31.5" customHeight="1">
      <c r="A42" s="137" t="s">
        <v>689</v>
      </c>
      <c r="B42" s="147">
        <v>90</v>
      </c>
      <c r="C42" s="16"/>
      <c r="D42" s="14">
        <f t="shared" si="0"/>
        <v>0</v>
      </c>
    </row>
    <row r="43" spans="1:4" ht="31.5" customHeight="1">
      <c r="A43" s="137" t="s">
        <v>690</v>
      </c>
      <c r="B43" s="147">
        <v>122.04</v>
      </c>
      <c r="C43" s="16"/>
      <c r="D43" s="14">
        <f t="shared" si="0"/>
        <v>0</v>
      </c>
    </row>
    <row r="44" spans="1:4" ht="31.5" customHeight="1">
      <c r="A44" s="137" t="s">
        <v>691</v>
      </c>
      <c r="B44" s="147">
        <v>183.06</v>
      </c>
      <c r="C44" s="16"/>
      <c r="D44" s="14">
        <f t="shared" si="0"/>
        <v>0</v>
      </c>
    </row>
    <row r="45" spans="1:5" ht="31.5" customHeight="1">
      <c r="A45" s="137" t="s">
        <v>692</v>
      </c>
      <c r="B45" s="147">
        <v>270</v>
      </c>
      <c r="C45" s="16"/>
      <c r="D45" s="14">
        <f t="shared" si="0"/>
        <v>0</v>
      </c>
      <c r="E45" t="s">
        <v>62</v>
      </c>
    </row>
    <row r="46" spans="1:4" ht="51" customHeight="1">
      <c r="A46" s="194" t="s">
        <v>693</v>
      </c>
      <c r="B46" s="194"/>
      <c r="C46" s="194"/>
      <c r="D46" s="24">
        <f>SUM(D11:D45)</f>
        <v>0</v>
      </c>
    </row>
  </sheetData>
  <sheetProtection selectLockedCells="1" selectUnlockedCells="1"/>
  <mergeCells count="8">
    <mergeCell ref="A6:D7"/>
    <mergeCell ref="A8:B8"/>
    <mergeCell ref="A9:A10"/>
    <mergeCell ref="A46:C46"/>
    <mergeCell ref="A1:D1"/>
    <mergeCell ref="A2:D2"/>
    <mergeCell ref="A3:B3"/>
    <mergeCell ref="A4:D5"/>
  </mergeCells>
  <hyperlinks>
    <hyperlink ref="A4" r:id="rId1" display="Наш сайт —  http://триумф-красоты.рф, www.triymfkrasoti.ru"/>
  </hyperlink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3"/>
  </sheetPr>
  <dimension ref="A1:D22"/>
  <sheetViews>
    <sheetView zoomScale="91" zoomScaleNormal="91" workbookViewId="0" topLeftCell="A10">
      <selection activeCell="K19" sqref="K19"/>
    </sheetView>
  </sheetViews>
  <sheetFormatPr defaultColWidth="9.140625" defaultRowHeight="12.75"/>
  <cols>
    <col min="1" max="1" width="34.00390625" style="0" customWidth="1"/>
    <col min="2" max="2" width="12.28125" style="0" customWidth="1"/>
    <col min="3" max="3" width="13.421875" style="0" customWidth="1"/>
    <col min="4" max="4" width="18.57421875" style="0" customWidth="1"/>
    <col min="5" max="16384" width="11.57421875" style="0" customWidth="1"/>
  </cols>
  <sheetData>
    <row r="1" spans="1:4" ht="24" customHeight="1">
      <c r="A1" s="170" t="s">
        <v>0</v>
      </c>
      <c r="B1" s="170"/>
      <c r="C1" s="170"/>
      <c r="D1" s="170"/>
    </row>
    <row r="2" spans="1:4" ht="22.5" customHeight="1">
      <c r="A2" s="189" t="s">
        <v>1</v>
      </c>
      <c r="B2" s="189"/>
      <c r="C2" s="189"/>
      <c r="D2" s="189"/>
    </row>
    <row r="3" spans="1:2" ht="12.75">
      <c r="A3" s="195"/>
      <c r="B3" s="195"/>
    </row>
    <row r="4" spans="1:4" ht="12.75">
      <c r="A4" s="183" t="s">
        <v>472</v>
      </c>
      <c r="B4" s="183"/>
      <c r="C4" s="183"/>
      <c r="D4" s="183"/>
    </row>
    <row r="5" spans="1:4" ht="12.75">
      <c r="A5" s="183"/>
      <c r="B5" s="183"/>
      <c r="C5" s="183"/>
      <c r="D5" s="183"/>
    </row>
    <row r="6" spans="1:4" ht="14.25" customHeight="1">
      <c r="A6" s="152" t="s">
        <v>3</v>
      </c>
      <c r="B6" s="152"/>
      <c r="C6" s="152"/>
      <c r="D6" s="152"/>
    </row>
    <row r="7" spans="1:4" ht="12.75">
      <c r="A7" s="152"/>
      <c r="B7" s="152"/>
      <c r="C7" s="152"/>
      <c r="D7" s="152"/>
    </row>
    <row r="8" spans="1:2" ht="14.25" customHeight="1">
      <c r="A8" s="150"/>
      <c r="B8" s="150"/>
    </row>
    <row r="9" spans="1:4" ht="19.5" customHeight="1">
      <c r="A9" s="184" t="s">
        <v>694</v>
      </c>
      <c r="B9" s="142" t="s">
        <v>56</v>
      </c>
      <c r="C9" s="6" t="s">
        <v>12</v>
      </c>
      <c r="D9" s="7" t="s">
        <v>13</v>
      </c>
    </row>
    <row r="10" spans="1:4" ht="18">
      <c r="A10" s="184"/>
      <c r="B10" s="143" t="s">
        <v>21</v>
      </c>
      <c r="C10" s="6" t="s">
        <v>20</v>
      </c>
      <c r="D10" s="7" t="s">
        <v>21</v>
      </c>
    </row>
    <row r="11" spans="1:4" ht="28.5">
      <c r="A11" s="137" t="s">
        <v>695</v>
      </c>
      <c r="B11" s="147">
        <v>451</v>
      </c>
      <c r="C11" s="16"/>
      <c r="D11" s="14">
        <f aca="true" t="shared" si="0" ref="D11:D21">B11*C11</f>
        <v>0</v>
      </c>
    </row>
    <row r="12" spans="1:4" ht="28.5">
      <c r="A12" s="137" t="s">
        <v>696</v>
      </c>
      <c r="B12" s="147">
        <v>404</v>
      </c>
      <c r="C12" s="16"/>
      <c r="D12" s="14">
        <f t="shared" si="0"/>
        <v>0</v>
      </c>
    </row>
    <row r="13" spans="1:4" ht="28.5">
      <c r="A13" s="137" t="s">
        <v>697</v>
      </c>
      <c r="B13" s="147">
        <v>237</v>
      </c>
      <c r="C13" s="16"/>
      <c r="D13" s="14">
        <f t="shared" si="0"/>
        <v>0</v>
      </c>
    </row>
    <row r="14" spans="1:4" ht="28.5">
      <c r="A14" s="137" t="s">
        <v>698</v>
      </c>
      <c r="B14" s="147">
        <v>421</v>
      </c>
      <c r="C14" s="16"/>
      <c r="D14" s="14">
        <f t="shared" si="0"/>
        <v>0</v>
      </c>
    </row>
    <row r="15" spans="1:4" ht="37.5" customHeight="1">
      <c r="A15" s="137" t="s">
        <v>699</v>
      </c>
      <c r="B15" s="147">
        <v>438</v>
      </c>
      <c r="C15" s="16"/>
      <c r="D15" s="14">
        <f t="shared" si="0"/>
        <v>0</v>
      </c>
    </row>
    <row r="16" spans="1:4" ht="42.75">
      <c r="A16" s="137" t="s">
        <v>700</v>
      </c>
      <c r="B16" s="147">
        <v>755</v>
      </c>
      <c r="C16" s="16"/>
      <c r="D16" s="14">
        <f t="shared" si="0"/>
        <v>0</v>
      </c>
    </row>
    <row r="17" spans="1:4" ht="39" customHeight="1">
      <c r="A17" s="137" t="s">
        <v>701</v>
      </c>
      <c r="B17" s="147">
        <v>424</v>
      </c>
      <c r="C17" s="16"/>
      <c r="D17" s="14">
        <f t="shared" si="0"/>
        <v>0</v>
      </c>
    </row>
    <row r="18" spans="1:4" ht="28.5">
      <c r="A18" s="137" t="s">
        <v>702</v>
      </c>
      <c r="B18" s="147">
        <v>438</v>
      </c>
      <c r="C18" s="16"/>
      <c r="D18" s="14">
        <f t="shared" si="0"/>
        <v>0</v>
      </c>
    </row>
    <row r="19" spans="1:4" ht="28.5">
      <c r="A19" s="137" t="s">
        <v>703</v>
      </c>
      <c r="B19" s="147">
        <v>448</v>
      </c>
      <c r="C19" s="16"/>
      <c r="D19" s="14">
        <f t="shared" si="0"/>
        <v>0</v>
      </c>
    </row>
    <row r="20" spans="1:4" ht="28.5">
      <c r="A20" s="137" t="s">
        <v>704</v>
      </c>
      <c r="B20" s="147">
        <v>452</v>
      </c>
      <c r="C20" s="16"/>
      <c r="D20" s="14">
        <f t="shared" si="0"/>
        <v>0</v>
      </c>
    </row>
    <row r="21" spans="1:4" ht="28.5">
      <c r="A21" s="137" t="s">
        <v>705</v>
      </c>
      <c r="B21" s="147">
        <v>232</v>
      </c>
      <c r="C21" s="16"/>
      <c r="D21" s="14">
        <f t="shared" si="0"/>
        <v>0</v>
      </c>
    </row>
    <row r="22" spans="1:4" ht="33.75" customHeight="1">
      <c r="A22" s="194" t="s">
        <v>706</v>
      </c>
      <c r="B22" s="194"/>
      <c r="C22" s="194"/>
      <c r="D22" s="24">
        <f>SUM(D11:D21)</f>
        <v>0</v>
      </c>
    </row>
  </sheetData>
  <sheetProtection selectLockedCells="1" selectUnlockedCells="1"/>
  <mergeCells count="8">
    <mergeCell ref="A6:D7"/>
    <mergeCell ref="A8:B8"/>
    <mergeCell ref="A9:A10"/>
    <mergeCell ref="A22:C22"/>
    <mergeCell ref="A1:D1"/>
    <mergeCell ref="A2:D2"/>
    <mergeCell ref="A3:B3"/>
    <mergeCell ref="A4:D5"/>
  </mergeCells>
  <hyperlinks>
    <hyperlink ref="A4" r:id="rId1" display="Наш сайт —  http://триумф-красоты.рф, www.triymfkrasoti.r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K45"/>
  <sheetViews>
    <sheetView zoomScale="77" zoomScaleNormal="77" workbookViewId="0" topLeftCell="A1">
      <selection activeCell="N49" sqref="N49"/>
    </sheetView>
  </sheetViews>
  <sheetFormatPr defaultColWidth="9.140625" defaultRowHeight="3" customHeight="1"/>
  <cols>
    <col min="1" max="1" width="65.28125" style="0" customWidth="1"/>
    <col min="2" max="2" width="15.8515625" style="0" customWidth="1"/>
    <col min="3" max="3" width="14.28125" style="0" customWidth="1"/>
    <col min="4" max="4" width="16.140625" style="0" customWidth="1"/>
    <col min="5" max="5" width="15.8515625" style="0" customWidth="1"/>
    <col min="6" max="6" width="14.28125" style="0" customWidth="1"/>
    <col min="7" max="7" width="16.140625" style="0" customWidth="1"/>
    <col min="8" max="8" width="15.28125" style="0" customWidth="1"/>
    <col min="9" max="9" width="13.00390625" style="0" customWidth="1"/>
    <col min="10" max="10" width="15.28125" style="0" customWidth="1"/>
    <col min="11" max="16384" width="11.421875" style="0" customWidth="1"/>
  </cols>
  <sheetData>
    <row r="1" spans="1:9" ht="21.75" customHeight="1">
      <c r="A1" s="148" t="s">
        <v>0</v>
      </c>
      <c r="B1" s="148"/>
      <c r="C1" s="148"/>
      <c r="D1" s="148"/>
      <c r="E1" s="148"/>
      <c r="F1" s="148"/>
      <c r="G1" s="148"/>
      <c r="H1" s="148"/>
      <c r="I1" s="27"/>
    </row>
    <row r="2" spans="1:9" ht="21.75" customHeight="1">
      <c r="A2" s="149" t="s">
        <v>1</v>
      </c>
      <c r="B2" s="149"/>
      <c r="C2" s="149"/>
      <c r="D2" s="149"/>
      <c r="E2" s="149"/>
      <c r="F2" s="149"/>
      <c r="G2" s="149"/>
      <c r="H2" s="149"/>
      <c r="I2" s="28"/>
    </row>
    <row r="3" spans="1:9" ht="7.5" customHeight="1">
      <c r="A3" s="150"/>
      <c r="B3" s="150"/>
      <c r="C3" s="150"/>
      <c r="D3" s="150"/>
      <c r="E3" s="150"/>
      <c r="F3" s="150"/>
      <c r="G3" s="150"/>
      <c r="H3" s="150"/>
      <c r="I3" s="29"/>
    </row>
    <row r="4" spans="1:9" ht="24.75" customHeight="1">
      <c r="A4" s="151" t="s">
        <v>54</v>
      </c>
      <c r="B4" s="151"/>
      <c r="C4" s="151"/>
      <c r="D4" s="151"/>
      <c r="E4" s="151"/>
      <c r="F4" s="151"/>
      <c r="G4" s="151"/>
      <c r="H4" s="151"/>
      <c r="I4" s="30"/>
    </row>
    <row r="5" spans="1:9" ht="9.75" customHeight="1">
      <c r="A5" s="151"/>
      <c r="B5" s="151"/>
      <c r="C5" s="151"/>
      <c r="D5" s="151"/>
      <c r="E5" s="151"/>
      <c r="F5" s="151"/>
      <c r="G5" s="151"/>
      <c r="H5" s="151"/>
      <c r="I5" s="30"/>
    </row>
    <row r="6" spans="1:10" ht="21.75" customHeight="1">
      <c r="A6" s="152" t="s">
        <v>3</v>
      </c>
      <c r="B6" s="152"/>
      <c r="C6" s="152"/>
      <c r="D6" s="152"/>
      <c r="E6" s="152"/>
      <c r="F6" s="152"/>
      <c r="G6" s="152"/>
      <c r="H6" s="152"/>
      <c r="I6" s="152"/>
      <c r="J6" s="152"/>
    </row>
    <row r="7" spans="1:9" ht="12" customHeight="1">
      <c r="A7" s="150"/>
      <c r="B7" s="150"/>
      <c r="C7" s="150"/>
      <c r="D7" s="150"/>
      <c r="E7" s="150"/>
      <c r="F7" s="150"/>
      <c r="G7" s="150"/>
      <c r="H7" s="150"/>
      <c r="I7" s="29"/>
    </row>
    <row r="9" spans="1:10" ht="46.5" customHeight="1">
      <c r="A9" s="163" t="s">
        <v>55</v>
      </c>
      <c r="B9" s="31" t="s">
        <v>56</v>
      </c>
      <c r="C9" s="6" t="s">
        <v>12</v>
      </c>
      <c r="D9" s="32" t="s">
        <v>13</v>
      </c>
      <c r="E9" s="33" t="s">
        <v>56</v>
      </c>
      <c r="F9" s="6" t="s">
        <v>12</v>
      </c>
      <c r="G9" s="32" t="s">
        <v>13</v>
      </c>
      <c r="H9" s="33" t="s">
        <v>56</v>
      </c>
      <c r="I9" s="6" t="s">
        <v>12</v>
      </c>
      <c r="J9" s="32" t="s">
        <v>13</v>
      </c>
    </row>
    <row r="10" spans="1:10" ht="46.5" customHeight="1">
      <c r="A10" s="163"/>
      <c r="B10" s="34" t="s">
        <v>57</v>
      </c>
      <c r="C10" s="6" t="s">
        <v>20</v>
      </c>
      <c r="D10" s="32" t="s">
        <v>21</v>
      </c>
      <c r="E10" s="34" t="s">
        <v>58</v>
      </c>
      <c r="F10" s="6" t="s">
        <v>20</v>
      </c>
      <c r="G10" s="32" t="s">
        <v>21</v>
      </c>
      <c r="H10" s="34" t="s">
        <v>59</v>
      </c>
      <c r="I10" s="6" t="s">
        <v>20</v>
      </c>
      <c r="J10" s="32" t="s">
        <v>21</v>
      </c>
    </row>
    <row r="11" spans="1:10" ht="33" customHeight="1">
      <c r="A11" s="155" t="s">
        <v>60</v>
      </c>
      <c r="B11" s="155"/>
      <c r="C11" s="155"/>
      <c r="D11" s="155"/>
      <c r="E11" s="155"/>
      <c r="F11" s="155"/>
      <c r="G11" s="155"/>
      <c r="H11" s="155"/>
      <c r="I11" s="18"/>
      <c r="J11" s="19"/>
    </row>
    <row r="12" spans="1:11" s="40" customFormat="1" ht="25.5" customHeight="1">
      <c r="A12" s="35" t="s">
        <v>61</v>
      </c>
      <c r="B12" s="36">
        <v>70</v>
      </c>
      <c r="C12" s="37"/>
      <c r="D12" s="37">
        <f aca="true" t="shared" si="0" ref="D12:D20">B12*C12</f>
        <v>0</v>
      </c>
      <c r="E12" s="38">
        <v>66.5</v>
      </c>
      <c r="F12" s="37"/>
      <c r="G12" s="37">
        <f aca="true" t="shared" si="1" ref="G12:G20">E12*F12</f>
        <v>0</v>
      </c>
      <c r="H12" s="38">
        <v>63</v>
      </c>
      <c r="I12" s="37"/>
      <c r="J12" s="37">
        <f aca="true" t="shared" si="2" ref="J12:J20">H12*I12</f>
        <v>0</v>
      </c>
      <c r="K12" s="39" t="s">
        <v>62</v>
      </c>
    </row>
    <row r="13" spans="1:11" ht="25.5" customHeight="1">
      <c r="A13" s="41" t="s">
        <v>63</v>
      </c>
      <c r="B13" s="42">
        <v>70</v>
      </c>
      <c r="C13" s="16"/>
      <c r="D13" s="43">
        <f t="shared" si="0"/>
        <v>0</v>
      </c>
      <c r="E13" s="44">
        <v>66.5</v>
      </c>
      <c r="F13" s="16"/>
      <c r="G13" s="43">
        <f t="shared" si="1"/>
        <v>0</v>
      </c>
      <c r="H13" s="44">
        <v>63</v>
      </c>
      <c r="I13" s="16"/>
      <c r="J13" s="43">
        <f t="shared" si="2"/>
        <v>0</v>
      </c>
      <c r="K13" s="45"/>
    </row>
    <row r="14" spans="1:11" ht="25.5" customHeight="1">
      <c r="A14" s="41" t="s">
        <v>64</v>
      </c>
      <c r="B14" s="42">
        <v>70</v>
      </c>
      <c r="C14" s="16"/>
      <c r="D14" s="43">
        <f t="shared" si="0"/>
        <v>0</v>
      </c>
      <c r="E14" s="44">
        <v>66.5</v>
      </c>
      <c r="F14" s="16"/>
      <c r="G14" s="43">
        <f t="shared" si="1"/>
        <v>0</v>
      </c>
      <c r="H14" s="44">
        <v>63</v>
      </c>
      <c r="I14" s="16"/>
      <c r="J14" s="43">
        <f t="shared" si="2"/>
        <v>0</v>
      </c>
      <c r="K14" s="45"/>
    </row>
    <row r="15" spans="1:11" ht="27" customHeight="1">
      <c r="A15" s="41" t="s">
        <v>65</v>
      </c>
      <c r="B15" s="42">
        <v>70</v>
      </c>
      <c r="C15" s="16"/>
      <c r="D15" s="43">
        <f t="shared" si="0"/>
        <v>0</v>
      </c>
      <c r="E15" s="44">
        <v>66.5</v>
      </c>
      <c r="F15" s="16"/>
      <c r="G15" s="43">
        <f t="shared" si="1"/>
        <v>0</v>
      </c>
      <c r="H15" s="44">
        <v>63</v>
      </c>
      <c r="I15" s="16"/>
      <c r="J15" s="43">
        <f t="shared" si="2"/>
        <v>0</v>
      </c>
      <c r="K15" s="45"/>
    </row>
    <row r="16" spans="1:11" ht="25.5" customHeight="1">
      <c r="A16" s="46" t="s">
        <v>66</v>
      </c>
      <c r="B16" s="42">
        <v>70</v>
      </c>
      <c r="C16" s="16"/>
      <c r="D16" s="43">
        <f t="shared" si="0"/>
        <v>0</v>
      </c>
      <c r="E16" s="44">
        <v>66.5</v>
      </c>
      <c r="F16" s="16"/>
      <c r="G16" s="43">
        <f t="shared" si="1"/>
        <v>0</v>
      </c>
      <c r="H16" s="44">
        <v>63</v>
      </c>
      <c r="I16" s="16"/>
      <c r="J16" s="43">
        <f t="shared" si="2"/>
        <v>0</v>
      </c>
      <c r="K16" s="45"/>
    </row>
    <row r="17" spans="1:11" s="40" customFormat="1" ht="25.5" customHeight="1">
      <c r="A17" s="47" t="s">
        <v>67</v>
      </c>
      <c r="B17" s="36">
        <v>70</v>
      </c>
      <c r="C17" s="37"/>
      <c r="D17" s="37">
        <f t="shared" si="0"/>
        <v>0</v>
      </c>
      <c r="E17" s="38">
        <v>66.5</v>
      </c>
      <c r="F17" s="37"/>
      <c r="G17" s="37">
        <f t="shared" si="1"/>
        <v>0</v>
      </c>
      <c r="H17" s="38">
        <v>63</v>
      </c>
      <c r="I17" s="37"/>
      <c r="J17" s="37">
        <f t="shared" si="2"/>
        <v>0</v>
      </c>
      <c r="K17" s="39" t="s">
        <v>62</v>
      </c>
    </row>
    <row r="18" spans="1:11" ht="25.5" customHeight="1">
      <c r="A18" s="41" t="s">
        <v>68</v>
      </c>
      <c r="B18" s="42">
        <v>70</v>
      </c>
      <c r="C18" s="16"/>
      <c r="D18" s="43">
        <f t="shared" si="0"/>
        <v>0</v>
      </c>
      <c r="E18" s="44">
        <v>66.5</v>
      </c>
      <c r="F18" s="16"/>
      <c r="G18" s="43">
        <f t="shared" si="1"/>
        <v>0</v>
      </c>
      <c r="H18" s="44">
        <v>63</v>
      </c>
      <c r="I18" s="16"/>
      <c r="J18" s="43">
        <f t="shared" si="2"/>
        <v>0</v>
      </c>
      <c r="K18" s="45"/>
    </row>
    <row r="19" spans="1:11" ht="25.5" customHeight="1">
      <c r="A19" s="41" t="s">
        <v>69</v>
      </c>
      <c r="B19" s="42">
        <v>70</v>
      </c>
      <c r="C19" s="16"/>
      <c r="D19" s="43">
        <f t="shared" si="0"/>
        <v>0</v>
      </c>
      <c r="E19" s="44">
        <v>66.5</v>
      </c>
      <c r="F19" s="16"/>
      <c r="G19" s="43">
        <f t="shared" si="1"/>
        <v>0</v>
      </c>
      <c r="H19" s="44">
        <v>63</v>
      </c>
      <c r="I19" s="16"/>
      <c r="J19" s="43">
        <f t="shared" si="2"/>
        <v>0</v>
      </c>
      <c r="K19" s="45"/>
    </row>
    <row r="20" spans="1:11" s="40" customFormat="1" ht="25.5" customHeight="1">
      <c r="A20" s="48" t="s">
        <v>70</v>
      </c>
      <c r="B20" s="36">
        <v>70</v>
      </c>
      <c r="C20" s="37"/>
      <c r="D20" s="37">
        <f t="shared" si="0"/>
        <v>0</v>
      </c>
      <c r="E20" s="38">
        <v>66.5</v>
      </c>
      <c r="F20" s="37"/>
      <c r="G20" s="37">
        <f t="shared" si="1"/>
        <v>0</v>
      </c>
      <c r="H20" s="38">
        <v>63</v>
      </c>
      <c r="I20" s="37"/>
      <c r="J20" s="37">
        <f t="shared" si="2"/>
        <v>0</v>
      </c>
      <c r="K20" s="39" t="s">
        <v>62</v>
      </c>
    </row>
    <row r="21" spans="1:10" ht="18.75" customHeight="1">
      <c r="A21" s="155" t="s">
        <v>71</v>
      </c>
      <c r="B21" s="155"/>
      <c r="C21" s="155"/>
      <c r="D21" s="155"/>
      <c r="E21" s="155"/>
      <c r="F21" s="155"/>
      <c r="G21" s="155"/>
      <c r="H21" s="155"/>
      <c r="I21" s="164"/>
      <c r="J21" s="165"/>
    </row>
    <row r="22" spans="1:10" ht="21" customHeight="1">
      <c r="A22" s="155"/>
      <c r="B22" s="155"/>
      <c r="C22" s="155"/>
      <c r="D22" s="155"/>
      <c r="E22" s="155"/>
      <c r="F22" s="155"/>
      <c r="G22" s="155"/>
      <c r="H22" s="155"/>
      <c r="I22" s="164"/>
      <c r="J22" s="165"/>
    </row>
    <row r="23" spans="1:11" ht="25.5" customHeight="1">
      <c r="A23" s="49" t="s">
        <v>72</v>
      </c>
      <c r="B23" s="42">
        <v>73</v>
      </c>
      <c r="C23" s="16"/>
      <c r="D23" s="43">
        <f aca="true" t="shared" si="3" ref="D23:D38">B23*C23</f>
        <v>0</v>
      </c>
      <c r="E23" s="44">
        <v>69.5</v>
      </c>
      <c r="F23" s="16"/>
      <c r="G23" s="43">
        <f aca="true" t="shared" si="4" ref="G23:G38">E23*F23</f>
        <v>0</v>
      </c>
      <c r="H23" s="44">
        <v>66</v>
      </c>
      <c r="I23" s="16"/>
      <c r="J23" s="43">
        <f aca="true" t="shared" si="5" ref="J23:J38">H23*I23</f>
        <v>0</v>
      </c>
      <c r="K23" s="45"/>
    </row>
    <row r="24" spans="1:11" ht="25.5" customHeight="1">
      <c r="A24" s="41" t="s">
        <v>73</v>
      </c>
      <c r="B24" s="42">
        <v>73</v>
      </c>
      <c r="C24" s="16"/>
      <c r="D24" s="43">
        <f t="shared" si="3"/>
        <v>0</v>
      </c>
      <c r="E24" s="44">
        <v>69.5</v>
      </c>
      <c r="F24" s="16"/>
      <c r="G24" s="43">
        <f t="shared" si="4"/>
        <v>0</v>
      </c>
      <c r="H24" s="44">
        <v>66</v>
      </c>
      <c r="I24" s="16"/>
      <c r="J24" s="43">
        <f t="shared" si="5"/>
        <v>0</v>
      </c>
      <c r="K24" s="45"/>
    </row>
    <row r="25" spans="1:11" s="40" customFormat="1" ht="25.5" customHeight="1">
      <c r="A25" s="48" t="s">
        <v>74</v>
      </c>
      <c r="B25" s="36">
        <v>73</v>
      </c>
      <c r="C25" s="37"/>
      <c r="D25" s="37">
        <f t="shared" si="3"/>
        <v>0</v>
      </c>
      <c r="E25" s="38">
        <v>69.5</v>
      </c>
      <c r="F25" s="37"/>
      <c r="G25" s="37">
        <f t="shared" si="4"/>
        <v>0</v>
      </c>
      <c r="H25" s="38">
        <v>66</v>
      </c>
      <c r="I25" s="37"/>
      <c r="J25" s="37">
        <f t="shared" si="5"/>
        <v>0</v>
      </c>
      <c r="K25" s="39" t="s">
        <v>62</v>
      </c>
    </row>
    <row r="26" spans="1:11" ht="25.5" customHeight="1">
      <c r="A26" s="41" t="s">
        <v>75</v>
      </c>
      <c r="B26" s="42">
        <v>73</v>
      </c>
      <c r="C26" s="16"/>
      <c r="D26" s="43">
        <f t="shared" si="3"/>
        <v>0</v>
      </c>
      <c r="E26" s="44">
        <v>69.5</v>
      </c>
      <c r="F26" s="16"/>
      <c r="G26" s="43">
        <f t="shared" si="4"/>
        <v>0</v>
      </c>
      <c r="H26" s="44">
        <v>66</v>
      </c>
      <c r="I26" s="16"/>
      <c r="J26" s="43">
        <f t="shared" si="5"/>
        <v>0</v>
      </c>
      <c r="K26" s="45"/>
    </row>
    <row r="27" spans="1:11" ht="25.5" customHeight="1">
      <c r="A27" s="41" t="s">
        <v>76</v>
      </c>
      <c r="B27" s="42">
        <v>73</v>
      </c>
      <c r="C27" s="16"/>
      <c r="D27" s="43">
        <f t="shared" si="3"/>
        <v>0</v>
      </c>
      <c r="E27" s="44">
        <v>69.5</v>
      </c>
      <c r="F27" s="16"/>
      <c r="G27" s="43">
        <f t="shared" si="4"/>
        <v>0</v>
      </c>
      <c r="H27" s="44">
        <v>66</v>
      </c>
      <c r="I27" s="16"/>
      <c r="J27" s="43">
        <f t="shared" si="5"/>
        <v>0</v>
      </c>
      <c r="K27" s="45"/>
    </row>
    <row r="28" spans="1:11" ht="25.5" customHeight="1">
      <c r="A28" s="41" t="s">
        <v>77</v>
      </c>
      <c r="B28" s="42">
        <v>73</v>
      </c>
      <c r="C28" s="16"/>
      <c r="D28" s="43">
        <f t="shared" si="3"/>
        <v>0</v>
      </c>
      <c r="E28" s="44">
        <v>69.5</v>
      </c>
      <c r="F28" s="16"/>
      <c r="G28" s="43">
        <f t="shared" si="4"/>
        <v>0</v>
      </c>
      <c r="H28" s="44">
        <v>66</v>
      </c>
      <c r="I28" s="16"/>
      <c r="J28" s="43">
        <f t="shared" si="5"/>
        <v>0</v>
      </c>
      <c r="K28" s="45"/>
    </row>
    <row r="29" spans="1:11" ht="25.5" customHeight="1">
      <c r="A29" s="41" t="s">
        <v>78</v>
      </c>
      <c r="B29" s="42">
        <v>73</v>
      </c>
      <c r="C29" s="16"/>
      <c r="D29" s="43">
        <f t="shared" si="3"/>
        <v>0</v>
      </c>
      <c r="E29" s="44">
        <v>69.5</v>
      </c>
      <c r="F29" s="16"/>
      <c r="G29" s="43">
        <f t="shared" si="4"/>
        <v>0</v>
      </c>
      <c r="H29" s="44">
        <v>66</v>
      </c>
      <c r="I29" s="16"/>
      <c r="J29" s="43">
        <f t="shared" si="5"/>
        <v>0</v>
      </c>
      <c r="K29" s="45"/>
    </row>
    <row r="30" spans="1:11" s="40" customFormat="1" ht="25.5" customHeight="1">
      <c r="A30" s="48" t="s">
        <v>79</v>
      </c>
      <c r="B30" s="36">
        <v>73</v>
      </c>
      <c r="C30" s="37"/>
      <c r="D30" s="37">
        <f t="shared" si="3"/>
        <v>0</v>
      </c>
      <c r="E30" s="38">
        <v>69.5</v>
      </c>
      <c r="F30" s="37"/>
      <c r="G30" s="37">
        <f t="shared" si="4"/>
        <v>0</v>
      </c>
      <c r="H30" s="38">
        <v>66</v>
      </c>
      <c r="I30" s="37"/>
      <c r="J30" s="37">
        <f t="shared" si="5"/>
        <v>0</v>
      </c>
      <c r="K30" s="39" t="s">
        <v>62</v>
      </c>
    </row>
    <row r="31" spans="1:11" ht="25.5" customHeight="1">
      <c r="A31" s="41" t="s">
        <v>80</v>
      </c>
      <c r="B31" s="42">
        <v>73</v>
      </c>
      <c r="C31" s="16"/>
      <c r="D31" s="43">
        <f t="shared" si="3"/>
        <v>0</v>
      </c>
      <c r="E31" s="44">
        <v>69.5</v>
      </c>
      <c r="F31" s="16"/>
      <c r="G31" s="43">
        <f t="shared" si="4"/>
        <v>0</v>
      </c>
      <c r="H31" s="44">
        <v>66</v>
      </c>
      <c r="I31" s="16"/>
      <c r="J31" s="43">
        <f t="shared" si="5"/>
        <v>0</v>
      </c>
      <c r="K31" s="45"/>
    </row>
    <row r="32" spans="1:11" ht="25.5" customHeight="1">
      <c r="A32" s="41" t="s">
        <v>81</v>
      </c>
      <c r="B32" s="42">
        <v>73</v>
      </c>
      <c r="C32" s="16"/>
      <c r="D32" s="43">
        <f t="shared" si="3"/>
        <v>0</v>
      </c>
      <c r="E32" s="44">
        <v>69.5</v>
      </c>
      <c r="F32" s="16"/>
      <c r="G32" s="43">
        <f t="shared" si="4"/>
        <v>0</v>
      </c>
      <c r="H32" s="44">
        <v>66</v>
      </c>
      <c r="I32" s="16"/>
      <c r="J32" s="43">
        <f t="shared" si="5"/>
        <v>0</v>
      </c>
      <c r="K32" s="45"/>
    </row>
    <row r="33" spans="1:11" ht="25.5" customHeight="1">
      <c r="A33" s="41" t="s">
        <v>82</v>
      </c>
      <c r="B33" s="42">
        <v>73</v>
      </c>
      <c r="C33" s="16"/>
      <c r="D33" s="43">
        <f t="shared" si="3"/>
        <v>0</v>
      </c>
      <c r="E33" s="44">
        <v>69.5</v>
      </c>
      <c r="F33" s="16"/>
      <c r="G33" s="43">
        <f t="shared" si="4"/>
        <v>0</v>
      </c>
      <c r="H33" s="44">
        <v>66</v>
      </c>
      <c r="I33" s="16"/>
      <c r="J33" s="43">
        <f t="shared" si="5"/>
        <v>0</v>
      </c>
      <c r="K33" s="45"/>
    </row>
    <row r="34" spans="1:11" ht="25.5" customHeight="1">
      <c r="A34" s="41" t="s">
        <v>83</v>
      </c>
      <c r="B34" s="42">
        <v>73</v>
      </c>
      <c r="C34" s="16"/>
      <c r="D34" s="43">
        <f t="shared" si="3"/>
        <v>0</v>
      </c>
      <c r="E34" s="44">
        <v>69.5</v>
      </c>
      <c r="F34" s="16"/>
      <c r="G34" s="43">
        <f t="shared" si="4"/>
        <v>0</v>
      </c>
      <c r="H34" s="44">
        <v>66</v>
      </c>
      <c r="I34" s="16"/>
      <c r="J34" s="43">
        <f t="shared" si="5"/>
        <v>0</v>
      </c>
      <c r="K34" s="45"/>
    </row>
    <row r="35" spans="1:11" ht="25.5" customHeight="1">
      <c r="A35" s="41" t="s">
        <v>84</v>
      </c>
      <c r="B35" s="42">
        <v>73</v>
      </c>
      <c r="C35" s="16"/>
      <c r="D35" s="43">
        <f t="shared" si="3"/>
        <v>0</v>
      </c>
      <c r="E35" s="44">
        <v>69.5</v>
      </c>
      <c r="F35" s="16"/>
      <c r="G35" s="43">
        <f t="shared" si="4"/>
        <v>0</v>
      </c>
      <c r="H35" s="44">
        <v>66</v>
      </c>
      <c r="I35" s="16"/>
      <c r="J35" s="43">
        <f t="shared" si="5"/>
        <v>0</v>
      </c>
      <c r="K35" s="45"/>
    </row>
    <row r="36" spans="1:11" ht="25.5" customHeight="1">
      <c r="A36" s="41" t="s">
        <v>85</v>
      </c>
      <c r="B36" s="42">
        <v>73</v>
      </c>
      <c r="C36" s="16"/>
      <c r="D36" s="43">
        <f t="shared" si="3"/>
        <v>0</v>
      </c>
      <c r="E36" s="44">
        <v>69.5</v>
      </c>
      <c r="F36" s="16"/>
      <c r="G36" s="43">
        <f t="shared" si="4"/>
        <v>0</v>
      </c>
      <c r="H36" s="44">
        <v>66</v>
      </c>
      <c r="I36" s="16"/>
      <c r="J36" s="43">
        <f t="shared" si="5"/>
        <v>0</v>
      </c>
      <c r="K36" s="45"/>
    </row>
    <row r="37" spans="1:11" ht="25.5" customHeight="1">
      <c r="A37" s="41" t="s">
        <v>86</v>
      </c>
      <c r="B37" s="42">
        <v>73</v>
      </c>
      <c r="C37" s="16"/>
      <c r="D37" s="43">
        <f t="shared" si="3"/>
        <v>0</v>
      </c>
      <c r="E37" s="44">
        <v>69.5</v>
      </c>
      <c r="F37" s="16"/>
      <c r="G37" s="43">
        <f t="shared" si="4"/>
        <v>0</v>
      </c>
      <c r="H37" s="44">
        <v>66</v>
      </c>
      <c r="I37" s="16"/>
      <c r="J37" s="43">
        <f t="shared" si="5"/>
        <v>0</v>
      </c>
      <c r="K37" s="45"/>
    </row>
    <row r="38" spans="1:11" ht="25.5" customHeight="1">
      <c r="A38" s="41" t="s">
        <v>87</v>
      </c>
      <c r="B38" s="42">
        <v>73</v>
      </c>
      <c r="C38" s="16"/>
      <c r="D38" s="43">
        <f t="shared" si="3"/>
        <v>0</v>
      </c>
      <c r="E38" s="44">
        <v>69.5</v>
      </c>
      <c r="F38" s="16"/>
      <c r="G38" s="43">
        <f t="shared" si="4"/>
        <v>0</v>
      </c>
      <c r="H38" s="44">
        <v>66</v>
      </c>
      <c r="I38" s="16"/>
      <c r="J38" s="43">
        <f t="shared" si="5"/>
        <v>0</v>
      </c>
      <c r="K38" s="45"/>
    </row>
    <row r="39" spans="1:10" ht="33" customHeight="1">
      <c r="A39" s="155" t="s">
        <v>88</v>
      </c>
      <c r="B39" s="155"/>
      <c r="C39" s="155"/>
      <c r="D39" s="155"/>
      <c r="E39" s="155"/>
      <c r="F39" s="155"/>
      <c r="G39" s="155"/>
      <c r="H39" s="155"/>
      <c r="I39" s="18"/>
      <c r="J39" s="19"/>
    </row>
    <row r="40" spans="1:11" s="40" customFormat="1" ht="42.75" customHeight="1">
      <c r="A40" s="35" t="s">
        <v>89</v>
      </c>
      <c r="B40" s="36">
        <v>78</v>
      </c>
      <c r="C40" s="37"/>
      <c r="D40" s="37">
        <f>B40*C40</f>
        <v>0</v>
      </c>
      <c r="E40" s="38">
        <v>74.5</v>
      </c>
      <c r="F40" s="37"/>
      <c r="G40" s="37">
        <f>E40*F40</f>
        <v>0</v>
      </c>
      <c r="H40" s="38">
        <v>71</v>
      </c>
      <c r="I40" s="37"/>
      <c r="J40" s="37">
        <f>H40*I40</f>
        <v>0</v>
      </c>
      <c r="K40" s="39" t="s">
        <v>62</v>
      </c>
    </row>
    <row r="41" spans="1:11" s="40" customFormat="1" ht="42.75" customHeight="1">
      <c r="A41" s="48" t="s">
        <v>90</v>
      </c>
      <c r="B41" s="36">
        <v>78</v>
      </c>
      <c r="C41" s="37"/>
      <c r="D41" s="37">
        <f>B41*C41</f>
        <v>0</v>
      </c>
      <c r="E41" s="38">
        <v>74.5</v>
      </c>
      <c r="F41" s="37"/>
      <c r="G41" s="37">
        <f>E41*F41</f>
        <v>0</v>
      </c>
      <c r="H41" s="38">
        <v>71</v>
      </c>
      <c r="I41" s="37"/>
      <c r="J41" s="37">
        <f>H41*I41</f>
        <v>0</v>
      </c>
      <c r="K41" s="39" t="s">
        <v>62</v>
      </c>
    </row>
    <row r="42" spans="1:11" ht="42.75" customHeight="1">
      <c r="A42" s="41" t="s">
        <v>91</v>
      </c>
      <c r="B42" s="42">
        <v>78</v>
      </c>
      <c r="C42" s="16"/>
      <c r="D42" s="43">
        <f>B42*C42</f>
        <v>0</v>
      </c>
      <c r="E42" s="44">
        <v>74.5</v>
      </c>
      <c r="F42" s="16"/>
      <c r="G42" s="43">
        <f>E42*F42</f>
        <v>0</v>
      </c>
      <c r="H42" s="44">
        <v>71</v>
      </c>
      <c r="I42" s="16"/>
      <c r="J42" s="43">
        <f>H42*I42</f>
        <v>0</v>
      </c>
      <c r="K42" s="45"/>
    </row>
    <row r="43" spans="1:11" s="40" customFormat="1" ht="42.75" customHeight="1">
      <c r="A43" s="48" t="s">
        <v>92</v>
      </c>
      <c r="B43" s="36">
        <v>78</v>
      </c>
      <c r="C43" s="37"/>
      <c r="D43" s="37">
        <f>B43*C43</f>
        <v>0</v>
      </c>
      <c r="E43" s="38">
        <v>74.5</v>
      </c>
      <c r="F43" s="37"/>
      <c r="G43" s="37">
        <f>E43*F43</f>
        <v>0</v>
      </c>
      <c r="H43" s="38">
        <v>71</v>
      </c>
      <c r="I43" s="37"/>
      <c r="J43" s="37">
        <f>H43*I43</f>
        <v>0</v>
      </c>
      <c r="K43" s="39" t="s">
        <v>62</v>
      </c>
    </row>
    <row r="44" spans="1:11" s="40" customFormat="1" ht="42.75" customHeight="1">
      <c r="A44" s="48" t="s">
        <v>93</v>
      </c>
      <c r="B44" s="36">
        <v>78</v>
      </c>
      <c r="C44" s="37"/>
      <c r="D44" s="37">
        <f>B44*C44</f>
        <v>0</v>
      </c>
      <c r="E44" s="38">
        <v>74.5</v>
      </c>
      <c r="F44" s="37"/>
      <c r="G44" s="37">
        <f>E44*F44</f>
        <v>0</v>
      </c>
      <c r="H44" s="38">
        <v>71</v>
      </c>
      <c r="I44" s="37"/>
      <c r="J44" s="37">
        <f>H44*I44</f>
        <v>0</v>
      </c>
      <c r="K44" s="39" t="s">
        <v>62</v>
      </c>
    </row>
    <row r="45" spans="1:11" ht="51" customHeight="1">
      <c r="A45" s="50"/>
      <c r="B45" s="51" t="s">
        <v>94</v>
      </c>
      <c r="C45" s="52">
        <f>SUM(C11:C44)</f>
        <v>0</v>
      </c>
      <c r="D45" s="52">
        <f>SUM(D11:D44)</f>
        <v>0</v>
      </c>
      <c r="E45" s="53" t="s">
        <v>94</v>
      </c>
      <c r="F45" s="52">
        <f>SUM(F11:F44)</f>
        <v>0</v>
      </c>
      <c r="G45" s="52">
        <f>SUM(G11:G44)</f>
        <v>0</v>
      </c>
      <c r="H45" s="53" t="s">
        <v>94</v>
      </c>
      <c r="I45" s="52">
        <f>SUM(I11:I44)</f>
        <v>0</v>
      </c>
      <c r="J45" s="52">
        <f>SUM(J11:J44)</f>
        <v>0</v>
      </c>
      <c r="K45" s="45"/>
    </row>
  </sheetData>
  <sheetProtection selectLockedCells="1" selectUnlockedCells="1"/>
  <mergeCells count="13">
    <mergeCell ref="A39:H39"/>
    <mergeCell ref="A11:H11"/>
    <mergeCell ref="A21:H22"/>
    <mergeCell ref="I21:I22"/>
    <mergeCell ref="J21:J22"/>
    <mergeCell ref="A5:H5"/>
    <mergeCell ref="A6:J6"/>
    <mergeCell ref="A7:H7"/>
    <mergeCell ref="A9:A10"/>
    <mergeCell ref="A1:H1"/>
    <mergeCell ref="A2:H2"/>
    <mergeCell ref="A3:H3"/>
    <mergeCell ref="A4:H4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rowBreaks count="1" manualBreakCount="1">
    <brk id="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I46"/>
  <sheetViews>
    <sheetView zoomScale="77" zoomScaleNormal="77" workbookViewId="0" topLeftCell="A4">
      <selection activeCell="H12" sqref="H12"/>
    </sheetView>
  </sheetViews>
  <sheetFormatPr defaultColWidth="9.140625" defaultRowHeight="27.75" customHeight="1"/>
  <cols>
    <col min="1" max="1" width="64.7109375" style="0" customWidth="1"/>
    <col min="2" max="2" width="15.7109375" style="0" customWidth="1"/>
    <col min="3" max="5" width="15.28125" style="0" customWidth="1"/>
    <col min="6" max="7" width="16.00390625" style="0" customWidth="1"/>
    <col min="8" max="8" width="11.7109375" style="0" customWidth="1"/>
    <col min="9" max="9" width="15.8515625" style="0" customWidth="1"/>
    <col min="10" max="16384" width="11.7109375" style="0" customWidth="1"/>
  </cols>
  <sheetData>
    <row r="1" spans="1:5" ht="27.75" customHeight="1">
      <c r="A1" s="148" t="s">
        <v>0</v>
      </c>
      <c r="B1" s="148"/>
      <c r="C1" s="148"/>
      <c r="D1" s="148"/>
      <c r="E1" s="148"/>
    </row>
    <row r="2" spans="1:5" ht="27.75" customHeight="1">
      <c r="A2" s="149" t="s">
        <v>1</v>
      </c>
      <c r="B2" s="149"/>
      <c r="C2" s="149"/>
      <c r="D2" s="149"/>
      <c r="E2" s="149"/>
    </row>
    <row r="3" spans="1:5" ht="6.75" customHeight="1">
      <c r="A3" s="150"/>
      <c r="B3" s="150"/>
      <c r="C3" s="150"/>
      <c r="D3" s="150"/>
      <c r="E3" s="150"/>
    </row>
    <row r="4" spans="1:5" ht="24" customHeight="1">
      <c r="A4" s="151" t="s">
        <v>2</v>
      </c>
      <c r="B4" s="151"/>
      <c r="C4" s="151"/>
      <c r="D4" s="151"/>
      <c r="E4" s="151"/>
    </row>
    <row r="5" spans="1:5" ht="13.5" customHeight="1">
      <c r="A5" s="151"/>
      <c r="B5" s="151"/>
      <c r="C5" s="151"/>
      <c r="D5" s="151"/>
      <c r="E5" s="151"/>
    </row>
    <row r="6" spans="1:5" ht="21" customHeight="1">
      <c r="A6" s="152" t="s">
        <v>3</v>
      </c>
      <c r="B6" s="152"/>
      <c r="C6" s="152"/>
      <c r="D6" s="152"/>
      <c r="E6" s="2"/>
    </row>
    <row r="7" spans="1:5" ht="6.75" customHeight="1">
      <c r="A7" s="150"/>
      <c r="B7" s="150"/>
      <c r="C7" s="150"/>
      <c r="D7" s="150"/>
      <c r="E7" s="150"/>
    </row>
    <row r="8" spans="1:8" ht="153" customHeight="1">
      <c r="A8" s="153" t="s">
        <v>4</v>
      </c>
      <c r="B8" s="153"/>
      <c r="C8" s="153"/>
      <c r="D8" s="153"/>
      <c r="E8" s="153"/>
      <c r="F8" s="153"/>
      <c r="G8" s="153"/>
      <c r="H8" s="153"/>
    </row>
    <row r="9" spans="1:9" s="56" customFormat="1" ht="27.75" customHeight="1">
      <c r="A9" s="166" t="s">
        <v>95</v>
      </c>
      <c r="B9" s="54" t="s">
        <v>6</v>
      </c>
      <c r="C9" s="4" t="s">
        <v>7</v>
      </c>
      <c r="D9" s="5" t="s">
        <v>8</v>
      </c>
      <c r="E9" s="5" t="s">
        <v>9</v>
      </c>
      <c r="F9" s="5" t="s">
        <v>10</v>
      </c>
      <c r="G9" s="55" t="s">
        <v>11</v>
      </c>
      <c r="H9" s="6" t="s">
        <v>12</v>
      </c>
      <c r="I9" s="7" t="s">
        <v>13</v>
      </c>
    </row>
    <row r="10" spans="1:9" s="56" customFormat="1" ht="53.25" customHeight="1">
      <c r="A10" s="166"/>
      <c r="B10" s="57" t="s">
        <v>96</v>
      </c>
      <c r="C10" s="9" t="s">
        <v>15</v>
      </c>
      <c r="D10" s="9" t="s">
        <v>16</v>
      </c>
      <c r="E10" s="9" t="s">
        <v>17</v>
      </c>
      <c r="F10" s="9" t="s">
        <v>18</v>
      </c>
      <c r="G10" s="9" t="s">
        <v>97</v>
      </c>
      <c r="H10" s="6" t="s">
        <v>20</v>
      </c>
      <c r="I10" s="7" t="s">
        <v>21</v>
      </c>
    </row>
    <row r="11" spans="1:9" s="12" customFormat="1" ht="27.75" customHeight="1">
      <c r="A11" s="155" t="s">
        <v>98</v>
      </c>
      <c r="B11" s="155"/>
      <c r="C11" s="155"/>
      <c r="D11" s="155"/>
      <c r="E11" s="155"/>
      <c r="F11" s="155"/>
      <c r="G11" s="155"/>
      <c r="H11" s="155"/>
      <c r="I11" s="155"/>
    </row>
    <row r="12" spans="1:9" s="12" customFormat="1" ht="34.5" customHeight="1">
      <c r="A12" s="58" t="s">
        <v>99</v>
      </c>
      <c r="B12" s="15">
        <v>70</v>
      </c>
      <c r="C12" s="15">
        <f aca="true" t="shared" si="0" ref="C12:C19">B12-B12*0.03</f>
        <v>67.9</v>
      </c>
      <c r="D12" s="15">
        <f aca="true" t="shared" si="1" ref="D12:D19">B12-B12*0.05</f>
        <v>66.5</v>
      </c>
      <c r="E12" s="15">
        <f aca="true" t="shared" si="2" ref="E12:E19">B12-B12*0.07</f>
        <v>65.1</v>
      </c>
      <c r="F12" s="15">
        <f aca="true" t="shared" si="3" ref="F12:F19">B12-B12*0.1</f>
        <v>63</v>
      </c>
      <c r="G12" s="15">
        <f aca="true" t="shared" si="4" ref="G12:G19">B12-B12*0.12</f>
        <v>61.6</v>
      </c>
      <c r="H12" s="16"/>
      <c r="I12" s="14">
        <f aca="true" t="shared" si="5" ref="I12:I19">B12*H12</f>
        <v>0</v>
      </c>
    </row>
    <row r="13" spans="1:9" s="12" customFormat="1" ht="34.5" customHeight="1">
      <c r="A13" s="58" t="s">
        <v>100</v>
      </c>
      <c r="B13" s="15">
        <v>70</v>
      </c>
      <c r="C13" s="15">
        <f t="shared" si="0"/>
        <v>67.9</v>
      </c>
      <c r="D13" s="15">
        <f t="shared" si="1"/>
        <v>66.5</v>
      </c>
      <c r="E13" s="15">
        <f t="shared" si="2"/>
        <v>65.1</v>
      </c>
      <c r="F13" s="15">
        <f t="shared" si="3"/>
        <v>63</v>
      </c>
      <c r="G13" s="15">
        <f t="shared" si="4"/>
        <v>61.6</v>
      </c>
      <c r="H13" s="16"/>
      <c r="I13" s="14">
        <f t="shared" si="5"/>
        <v>0</v>
      </c>
    </row>
    <row r="14" spans="1:9" s="12" customFormat="1" ht="34.5" customHeight="1">
      <c r="A14" s="58" t="s">
        <v>101</v>
      </c>
      <c r="B14" s="15">
        <v>70</v>
      </c>
      <c r="C14" s="15">
        <f t="shared" si="0"/>
        <v>67.9</v>
      </c>
      <c r="D14" s="15">
        <f t="shared" si="1"/>
        <v>66.5</v>
      </c>
      <c r="E14" s="15">
        <f t="shared" si="2"/>
        <v>65.1</v>
      </c>
      <c r="F14" s="15">
        <f t="shared" si="3"/>
        <v>63</v>
      </c>
      <c r="G14" s="15">
        <f t="shared" si="4"/>
        <v>61.6</v>
      </c>
      <c r="H14" s="16"/>
      <c r="I14" s="14">
        <f t="shared" si="5"/>
        <v>0</v>
      </c>
    </row>
    <row r="15" spans="1:9" s="12" customFormat="1" ht="34.5" customHeight="1">
      <c r="A15" s="58" t="s">
        <v>102</v>
      </c>
      <c r="B15" s="15">
        <v>70</v>
      </c>
      <c r="C15" s="15">
        <f t="shared" si="0"/>
        <v>67.9</v>
      </c>
      <c r="D15" s="15">
        <f t="shared" si="1"/>
        <v>66.5</v>
      </c>
      <c r="E15" s="15">
        <f t="shared" si="2"/>
        <v>65.1</v>
      </c>
      <c r="F15" s="15">
        <f t="shared" si="3"/>
        <v>63</v>
      </c>
      <c r="G15" s="15">
        <f t="shared" si="4"/>
        <v>61.6</v>
      </c>
      <c r="H15" s="16"/>
      <c r="I15" s="14">
        <f t="shared" si="5"/>
        <v>0</v>
      </c>
    </row>
    <row r="16" spans="1:9" s="12" customFormat="1" ht="34.5" customHeight="1">
      <c r="A16" s="58" t="s">
        <v>103</v>
      </c>
      <c r="B16" s="15">
        <v>70</v>
      </c>
      <c r="C16" s="15">
        <f t="shared" si="0"/>
        <v>67.9</v>
      </c>
      <c r="D16" s="15">
        <f t="shared" si="1"/>
        <v>66.5</v>
      </c>
      <c r="E16" s="15">
        <f t="shared" si="2"/>
        <v>65.1</v>
      </c>
      <c r="F16" s="15">
        <f t="shared" si="3"/>
        <v>63</v>
      </c>
      <c r="G16" s="15">
        <f t="shared" si="4"/>
        <v>61.6</v>
      </c>
      <c r="H16" s="16"/>
      <c r="I16" s="14">
        <f t="shared" si="5"/>
        <v>0</v>
      </c>
    </row>
    <row r="17" spans="1:9" s="12" customFormat="1" ht="34.5" customHeight="1">
      <c r="A17" s="58" t="s">
        <v>104</v>
      </c>
      <c r="B17" s="15">
        <v>70</v>
      </c>
      <c r="C17" s="15">
        <f t="shared" si="0"/>
        <v>67.9</v>
      </c>
      <c r="D17" s="15">
        <f t="shared" si="1"/>
        <v>66.5</v>
      </c>
      <c r="E17" s="15">
        <f t="shared" si="2"/>
        <v>65.1</v>
      </c>
      <c r="F17" s="15">
        <f t="shared" si="3"/>
        <v>63</v>
      </c>
      <c r="G17" s="15">
        <f t="shared" si="4"/>
        <v>61.6</v>
      </c>
      <c r="H17" s="16"/>
      <c r="I17" s="14">
        <f t="shared" si="5"/>
        <v>0</v>
      </c>
    </row>
    <row r="18" spans="1:9" s="12" customFormat="1" ht="34.5" customHeight="1">
      <c r="A18" s="58" t="s">
        <v>105</v>
      </c>
      <c r="B18" s="15">
        <v>70</v>
      </c>
      <c r="C18" s="15">
        <f t="shared" si="0"/>
        <v>67.9</v>
      </c>
      <c r="D18" s="15">
        <f t="shared" si="1"/>
        <v>66.5</v>
      </c>
      <c r="E18" s="15">
        <f t="shared" si="2"/>
        <v>65.1</v>
      </c>
      <c r="F18" s="15">
        <f t="shared" si="3"/>
        <v>63</v>
      </c>
      <c r="G18" s="15">
        <f t="shared" si="4"/>
        <v>61.6</v>
      </c>
      <c r="H18" s="16"/>
      <c r="I18" s="14">
        <f t="shared" si="5"/>
        <v>0</v>
      </c>
    </row>
    <row r="19" spans="1:9" s="12" customFormat="1" ht="34.5" customHeight="1">
      <c r="A19" s="58" t="s">
        <v>106</v>
      </c>
      <c r="B19" s="15">
        <v>70</v>
      </c>
      <c r="C19" s="15">
        <f t="shared" si="0"/>
        <v>67.9</v>
      </c>
      <c r="D19" s="15">
        <f t="shared" si="1"/>
        <v>66.5</v>
      </c>
      <c r="E19" s="15">
        <f t="shared" si="2"/>
        <v>65.1</v>
      </c>
      <c r="F19" s="15">
        <f t="shared" si="3"/>
        <v>63</v>
      </c>
      <c r="G19" s="15">
        <f t="shared" si="4"/>
        <v>61.6</v>
      </c>
      <c r="H19" s="16"/>
      <c r="I19" s="14">
        <f t="shared" si="5"/>
        <v>0</v>
      </c>
    </row>
    <row r="20" spans="1:9" ht="27.75" customHeight="1">
      <c r="A20" s="155" t="s">
        <v>107</v>
      </c>
      <c r="B20" s="155"/>
      <c r="C20" s="155"/>
      <c r="D20" s="155"/>
      <c r="E20" s="155"/>
      <c r="F20" s="155"/>
      <c r="G20" s="155"/>
      <c r="H20" s="155"/>
      <c r="I20" s="155"/>
    </row>
    <row r="21" spans="1:9" ht="33" customHeight="1">
      <c r="A21" s="58" t="s">
        <v>108</v>
      </c>
      <c r="B21" s="15">
        <v>70</v>
      </c>
      <c r="C21" s="15">
        <f>B21-B21*0.03</f>
        <v>67.9</v>
      </c>
      <c r="D21" s="15">
        <f>B21-B21*0.05</f>
        <v>66.5</v>
      </c>
      <c r="E21" s="15">
        <f>B21-B21*0.07</f>
        <v>65.1</v>
      </c>
      <c r="F21" s="15">
        <f>B21-B21*0.1</f>
        <v>63</v>
      </c>
      <c r="G21" s="15">
        <f>B21-B21*0.12</f>
        <v>61.6</v>
      </c>
      <c r="H21" s="16"/>
      <c r="I21" s="14">
        <f>B21*H21</f>
        <v>0</v>
      </c>
    </row>
    <row r="22" spans="1:9" ht="27.75" customHeight="1">
      <c r="A22" s="155" t="s">
        <v>109</v>
      </c>
      <c r="B22" s="155"/>
      <c r="C22" s="155"/>
      <c r="D22" s="155"/>
      <c r="E22" s="155"/>
      <c r="F22" s="155"/>
      <c r="G22" s="155"/>
      <c r="H22" s="155"/>
      <c r="I22" s="155"/>
    </row>
    <row r="23" spans="1:9" ht="27.75" customHeight="1">
      <c r="A23" s="58" t="s">
        <v>110</v>
      </c>
      <c r="B23" s="15">
        <v>110</v>
      </c>
      <c r="C23" s="15">
        <f>B23-B23*0.03</f>
        <v>106.7</v>
      </c>
      <c r="D23" s="15">
        <f>B23-B23*0.05</f>
        <v>104.5</v>
      </c>
      <c r="E23" s="15">
        <f>B23-B23*0.07</f>
        <v>102.3</v>
      </c>
      <c r="F23" s="15">
        <f>B23-B23*0.1</f>
        <v>99</v>
      </c>
      <c r="G23" s="15">
        <f>B23-B23*0.12</f>
        <v>96.8</v>
      </c>
      <c r="H23" s="16"/>
      <c r="I23" s="14">
        <f>B23*H23</f>
        <v>0</v>
      </c>
    </row>
    <row r="24" spans="1:9" ht="27.75" customHeight="1">
      <c r="A24" s="58" t="s">
        <v>111</v>
      </c>
      <c r="B24" s="15">
        <v>110</v>
      </c>
      <c r="C24" s="15">
        <f>B24-B24*0.03</f>
        <v>106.7</v>
      </c>
      <c r="D24" s="15">
        <f>B24-B24*0.05</f>
        <v>104.5</v>
      </c>
      <c r="E24" s="15">
        <f>B24-B24*0.07</f>
        <v>102.3</v>
      </c>
      <c r="F24" s="15">
        <f>B24-B24*0.1</f>
        <v>99</v>
      </c>
      <c r="G24" s="15">
        <f>B24-B24*0.12</f>
        <v>96.8</v>
      </c>
      <c r="H24" s="16"/>
      <c r="I24" s="14">
        <f>B24*H24</f>
        <v>0</v>
      </c>
    </row>
    <row r="25" spans="1:9" ht="27.75" customHeight="1">
      <c r="A25" s="58" t="s">
        <v>112</v>
      </c>
      <c r="B25" s="15">
        <v>110</v>
      </c>
      <c r="C25" s="15">
        <f>B25-B25*0.03</f>
        <v>106.7</v>
      </c>
      <c r="D25" s="15">
        <f>B25-B25*0.05</f>
        <v>104.5</v>
      </c>
      <c r="E25" s="15">
        <f>B25-B25*0.07</f>
        <v>102.3</v>
      </c>
      <c r="F25" s="15">
        <f>B25-B25*0.1</f>
        <v>99</v>
      </c>
      <c r="G25" s="15">
        <f>B25-B25*0.12</f>
        <v>96.8</v>
      </c>
      <c r="H25" s="16"/>
      <c r="I25" s="14">
        <f>B25*H25</f>
        <v>0</v>
      </c>
    </row>
    <row r="26" spans="1:9" ht="27.75" customHeight="1">
      <c r="A26" s="58" t="s">
        <v>113</v>
      </c>
      <c r="B26" s="15">
        <v>110</v>
      </c>
      <c r="C26" s="15">
        <f>B26-B26*0.03</f>
        <v>106.7</v>
      </c>
      <c r="D26" s="15">
        <f>B26-B26*0.05</f>
        <v>104.5</v>
      </c>
      <c r="E26" s="15">
        <f>B26-B26*0.07</f>
        <v>102.3</v>
      </c>
      <c r="F26" s="15">
        <f>B26-B26*0.1</f>
        <v>99</v>
      </c>
      <c r="G26" s="15">
        <f>B26-B26*0.12</f>
        <v>96.8</v>
      </c>
      <c r="H26" s="16"/>
      <c r="I26" s="14">
        <f>B26*H26</f>
        <v>0</v>
      </c>
    </row>
    <row r="27" spans="1:9" ht="27.75" customHeight="1">
      <c r="A27" s="155" t="s">
        <v>114</v>
      </c>
      <c r="B27" s="155"/>
      <c r="C27" s="155"/>
      <c r="D27" s="155"/>
      <c r="E27" s="155"/>
      <c r="F27" s="155"/>
      <c r="G27" s="155"/>
      <c r="H27" s="155"/>
      <c r="I27" s="155"/>
    </row>
    <row r="28" spans="1:9" ht="27.75" customHeight="1">
      <c r="A28" s="59" t="s">
        <v>115</v>
      </c>
      <c r="B28" s="15">
        <v>110</v>
      </c>
      <c r="C28" s="15">
        <f>B28-B28*0.03</f>
        <v>106.7</v>
      </c>
      <c r="D28" s="15">
        <f>B28-B28*0.05</f>
        <v>104.5</v>
      </c>
      <c r="E28" s="15">
        <f>B28-B28*0.07</f>
        <v>102.3</v>
      </c>
      <c r="F28" s="15">
        <f>B28-B28*0.1</f>
        <v>99</v>
      </c>
      <c r="G28" s="15">
        <f>B28-B28*0.12</f>
        <v>96.8</v>
      </c>
      <c r="H28" s="16"/>
      <c r="I28" s="14">
        <f>B28*H28</f>
        <v>0</v>
      </c>
    </row>
    <row r="29" spans="1:9" ht="27.75" customHeight="1">
      <c r="A29" s="58" t="s">
        <v>116</v>
      </c>
      <c r="B29" s="15">
        <v>110</v>
      </c>
      <c r="C29" s="15">
        <f>B29-B29*0.03</f>
        <v>106.7</v>
      </c>
      <c r="D29" s="15">
        <f>B29-B29*0.05</f>
        <v>104.5</v>
      </c>
      <c r="E29" s="15">
        <f>B29-B29*0.07</f>
        <v>102.3</v>
      </c>
      <c r="F29" s="15">
        <f>B29-B29*0.1</f>
        <v>99</v>
      </c>
      <c r="G29" s="15">
        <f>B29-B29*0.12</f>
        <v>96.8</v>
      </c>
      <c r="H29" s="16"/>
      <c r="I29" s="14">
        <f>B29*H29</f>
        <v>0</v>
      </c>
    </row>
    <row r="30" spans="1:9" ht="27.75" customHeight="1">
      <c r="A30" s="58" t="s">
        <v>113</v>
      </c>
      <c r="B30" s="15">
        <v>110</v>
      </c>
      <c r="C30" s="15">
        <f>B30-B30*0.03</f>
        <v>106.7</v>
      </c>
      <c r="D30" s="15">
        <f>B30-B30*0.05</f>
        <v>104.5</v>
      </c>
      <c r="E30" s="15">
        <f>B30-B30*0.07</f>
        <v>102.3</v>
      </c>
      <c r="F30" s="15">
        <f>B30-B30*0.1</f>
        <v>99</v>
      </c>
      <c r="G30" s="15">
        <f>B30-B30*0.12</f>
        <v>96.8</v>
      </c>
      <c r="H30" s="16"/>
      <c r="I30" s="14">
        <f>B30*H30</f>
        <v>0</v>
      </c>
    </row>
    <row r="31" spans="1:9" ht="27.75" customHeight="1">
      <c r="A31" s="58" t="s">
        <v>117</v>
      </c>
      <c r="B31" s="15">
        <v>110</v>
      </c>
      <c r="C31" s="15">
        <f>B31-B31*0.03</f>
        <v>106.7</v>
      </c>
      <c r="D31" s="15">
        <f>B31-B31*0.05</f>
        <v>104.5</v>
      </c>
      <c r="E31" s="15">
        <f>B31-B31*0.07</f>
        <v>102.3</v>
      </c>
      <c r="F31" s="15">
        <f>B31-B31*0.1</f>
        <v>99</v>
      </c>
      <c r="G31" s="15">
        <f>B31-B31*0.12</f>
        <v>96.8</v>
      </c>
      <c r="H31" s="16"/>
      <c r="I31" s="14">
        <f>B31*H31</f>
        <v>0</v>
      </c>
    </row>
    <row r="32" spans="1:9" ht="27.75" customHeight="1">
      <c r="A32" s="155" t="s">
        <v>118</v>
      </c>
      <c r="B32" s="155"/>
      <c r="C32" s="155"/>
      <c r="D32" s="155"/>
      <c r="E32" s="155"/>
      <c r="F32" s="155"/>
      <c r="G32" s="155"/>
      <c r="H32" s="155"/>
      <c r="I32" s="155"/>
    </row>
    <row r="33" spans="1:9" ht="27.75" customHeight="1">
      <c r="A33" s="58" t="s">
        <v>119</v>
      </c>
      <c r="B33" s="15">
        <v>110</v>
      </c>
      <c r="C33" s="15">
        <f aca="true" t="shared" si="6" ref="C33:C39">B33-B33*0.03</f>
        <v>106.7</v>
      </c>
      <c r="D33" s="15">
        <f aca="true" t="shared" si="7" ref="D33:D39">B33-B33*0.05</f>
        <v>104.5</v>
      </c>
      <c r="E33" s="15">
        <f aca="true" t="shared" si="8" ref="E33:E39">B33-B33*0.07</f>
        <v>102.3</v>
      </c>
      <c r="F33" s="15">
        <f aca="true" t="shared" si="9" ref="F33:F39">B33-B33*0.1</f>
        <v>99</v>
      </c>
      <c r="G33" s="15">
        <f aca="true" t="shared" si="10" ref="G33:G39">B33-B33*0.12</f>
        <v>96.8</v>
      </c>
      <c r="H33" s="16"/>
      <c r="I33" s="14">
        <f aca="true" t="shared" si="11" ref="I33:I39">B33*H33</f>
        <v>0</v>
      </c>
    </row>
    <row r="34" spans="1:9" ht="27.75" customHeight="1">
      <c r="A34" s="58" t="s">
        <v>120</v>
      </c>
      <c r="B34" s="15">
        <v>110</v>
      </c>
      <c r="C34" s="15">
        <f t="shared" si="6"/>
        <v>106.7</v>
      </c>
      <c r="D34" s="15">
        <f t="shared" si="7"/>
        <v>104.5</v>
      </c>
      <c r="E34" s="15">
        <f t="shared" si="8"/>
        <v>102.3</v>
      </c>
      <c r="F34" s="15">
        <f t="shared" si="9"/>
        <v>99</v>
      </c>
      <c r="G34" s="15">
        <f t="shared" si="10"/>
        <v>96.8</v>
      </c>
      <c r="H34" s="16"/>
      <c r="I34" s="14">
        <f t="shared" si="11"/>
        <v>0</v>
      </c>
    </row>
    <row r="35" spans="1:9" ht="27.75" customHeight="1">
      <c r="A35" s="60" t="s">
        <v>121</v>
      </c>
      <c r="B35" s="15">
        <v>110</v>
      </c>
      <c r="C35" s="15">
        <f t="shared" si="6"/>
        <v>106.7</v>
      </c>
      <c r="D35" s="15">
        <f t="shared" si="7"/>
        <v>104.5</v>
      </c>
      <c r="E35" s="15">
        <f t="shared" si="8"/>
        <v>102.3</v>
      </c>
      <c r="F35" s="15">
        <f t="shared" si="9"/>
        <v>99</v>
      </c>
      <c r="G35" s="15">
        <f t="shared" si="10"/>
        <v>96.8</v>
      </c>
      <c r="H35" s="16"/>
      <c r="I35" s="14">
        <f t="shared" si="11"/>
        <v>0</v>
      </c>
    </row>
    <row r="36" spans="1:9" ht="27.75" customHeight="1">
      <c r="A36" s="58" t="s">
        <v>122</v>
      </c>
      <c r="B36" s="15">
        <v>110</v>
      </c>
      <c r="C36" s="15">
        <f t="shared" si="6"/>
        <v>106.7</v>
      </c>
      <c r="D36" s="15">
        <f t="shared" si="7"/>
        <v>104.5</v>
      </c>
      <c r="E36" s="15">
        <f t="shared" si="8"/>
        <v>102.3</v>
      </c>
      <c r="F36" s="15">
        <f t="shared" si="9"/>
        <v>99</v>
      </c>
      <c r="G36" s="15">
        <f t="shared" si="10"/>
        <v>96.8</v>
      </c>
      <c r="H36" s="16"/>
      <c r="I36" s="14">
        <f t="shared" si="11"/>
        <v>0</v>
      </c>
    </row>
    <row r="37" spans="1:9" ht="27.75" customHeight="1">
      <c r="A37" s="58" t="s">
        <v>123</v>
      </c>
      <c r="B37" s="15">
        <v>110</v>
      </c>
      <c r="C37" s="15">
        <f t="shared" si="6"/>
        <v>106.7</v>
      </c>
      <c r="D37" s="15">
        <f t="shared" si="7"/>
        <v>104.5</v>
      </c>
      <c r="E37" s="15">
        <f t="shared" si="8"/>
        <v>102.3</v>
      </c>
      <c r="F37" s="15">
        <f t="shared" si="9"/>
        <v>99</v>
      </c>
      <c r="G37" s="15">
        <f t="shared" si="10"/>
        <v>96.8</v>
      </c>
      <c r="H37" s="16"/>
      <c r="I37" s="14">
        <f t="shared" si="11"/>
        <v>0</v>
      </c>
    </row>
    <row r="38" spans="1:9" ht="27.75" customHeight="1">
      <c r="A38" s="58" t="s">
        <v>124</v>
      </c>
      <c r="B38" s="15">
        <v>110</v>
      </c>
      <c r="C38" s="15">
        <f t="shared" si="6"/>
        <v>106.7</v>
      </c>
      <c r="D38" s="15">
        <f t="shared" si="7"/>
        <v>104.5</v>
      </c>
      <c r="E38" s="15">
        <f t="shared" si="8"/>
        <v>102.3</v>
      </c>
      <c r="F38" s="15">
        <f t="shared" si="9"/>
        <v>99</v>
      </c>
      <c r="G38" s="15">
        <f t="shared" si="10"/>
        <v>96.8</v>
      </c>
      <c r="H38" s="16"/>
      <c r="I38" s="14">
        <f t="shared" si="11"/>
        <v>0</v>
      </c>
    </row>
    <row r="39" spans="1:9" ht="27.75" customHeight="1">
      <c r="A39" s="59" t="s">
        <v>125</v>
      </c>
      <c r="B39" s="15">
        <v>110</v>
      </c>
      <c r="C39" s="15">
        <f t="shared" si="6"/>
        <v>106.7</v>
      </c>
      <c r="D39" s="15">
        <f t="shared" si="7"/>
        <v>104.5</v>
      </c>
      <c r="E39" s="15">
        <f t="shared" si="8"/>
        <v>102.3</v>
      </c>
      <c r="F39" s="15">
        <f t="shared" si="9"/>
        <v>99</v>
      </c>
      <c r="G39" s="15">
        <f t="shared" si="10"/>
        <v>96.8</v>
      </c>
      <c r="H39" s="16"/>
      <c r="I39" s="14">
        <f t="shared" si="11"/>
        <v>0</v>
      </c>
    </row>
    <row r="40" spans="1:9" ht="51" customHeight="1">
      <c r="A40" s="157" t="s">
        <v>43</v>
      </c>
      <c r="B40" s="157"/>
      <c r="C40" s="157"/>
      <c r="D40" s="157"/>
      <c r="E40" s="157"/>
      <c r="F40" s="157" t="s">
        <v>44</v>
      </c>
      <c r="G40" s="157"/>
      <c r="H40" s="23">
        <f>SUM(H12:H39)</f>
        <v>0</v>
      </c>
      <c r="I40" s="24">
        <f>SUM(I12:I39)</f>
        <v>0</v>
      </c>
    </row>
    <row r="41" spans="1:9" ht="36.75" customHeight="1">
      <c r="A41" s="159" t="s">
        <v>45</v>
      </c>
      <c r="B41" s="159"/>
      <c r="C41" s="159"/>
      <c r="D41" s="159"/>
      <c r="E41" s="159"/>
      <c r="F41" s="167" t="s">
        <v>46</v>
      </c>
      <c r="G41" s="167"/>
      <c r="H41" s="23" t="s">
        <v>47</v>
      </c>
      <c r="I41" s="25"/>
    </row>
    <row r="42" spans="1:9" ht="36" customHeight="1">
      <c r="A42" s="159" t="s">
        <v>48</v>
      </c>
      <c r="B42" s="159"/>
      <c r="C42" s="159"/>
      <c r="D42" s="159"/>
      <c r="E42" s="159"/>
      <c r="F42" s="168" t="s">
        <v>49</v>
      </c>
      <c r="G42" s="168"/>
      <c r="H42" s="23">
        <f>H40</f>
        <v>0</v>
      </c>
      <c r="I42" s="26">
        <f>I40-(I40*I41%)</f>
        <v>0</v>
      </c>
    </row>
    <row r="43" spans="1:5" ht="27.75" customHeight="1">
      <c r="A43" s="169" t="s">
        <v>50</v>
      </c>
      <c r="B43" s="169"/>
      <c r="C43" s="169"/>
      <c r="D43" s="169"/>
      <c r="E43" s="169"/>
    </row>
    <row r="44" spans="1:5" ht="27.75" customHeight="1">
      <c r="A44" s="159" t="s">
        <v>51</v>
      </c>
      <c r="B44" s="159"/>
      <c r="C44" s="159"/>
      <c r="D44" s="159"/>
      <c r="E44" s="159"/>
    </row>
    <row r="45" spans="1:5" ht="27.75" customHeight="1">
      <c r="A45" s="159" t="s">
        <v>52</v>
      </c>
      <c r="B45" s="159"/>
      <c r="C45" s="159"/>
      <c r="D45" s="159"/>
      <c r="E45" s="159"/>
    </row>
    <row r="46" spans="1:5" ht="27.75" customHeight="1">
      <c r="A46" s="162" t="s">
        <v>53</v>
      </c>
      <c r="B46" s="162"/>
      <c r="C46" s="162"/>
      <c r="D46" s="162"/>
      <c r="E46" s="162"/>
    </row>
  </sheetData>
  <sheetProtection selectLockedCells="1" selectUnlockedCells="1"/>
  <mergeCells count="23">
    <mergeCell ref="A45:E45"/>
    <mergeCell ref="A46:E46"/>
    <mergeCell ref="A42:E42"/>
    <mergeCell ref="F42:G42"/>
    <mergeCell ref="A43:E43"/>
    <mergeCell ref="A44:E44"/>
    <mergeCell ref="A32:I32"/>
    <mergeCell ref="A40:E40"/>
    <mergeCell ref="F40:G40"/>
    <mergeCell ref="A41:E41"/>
    <mergeCell ref="F41:G41"/>
    <mergeCell ref="A11:I11"/>
    <mergeCell ref="A20:I20"/>
    <mergeCell ref="A22:I22"/>
    <mergeCell ref="A27:I27"/>
    <mergeCell ref="A6:D6"/>
    <mergeCell ref="A7:E7"/>
    <mergeCell ref="A8:H8"/>
    <mergeCell ref="A9:A10"/>
    <mergeCell ref="A1:E1"/>
    <mergeCell ref="A2:E2"/>
    <mergeCell ref="A3:E3"/>
    <mergeCell ref="A4:E5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rowBreaks count="1" manualBreakCount="1">
    <brk id="22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B220"/>
  <sheetViews>
    <sheetView zoomScale="77" zoomScaleNormal="77" workbookViewId="0" topLeftCell="A73">
      <selection activeCell="U76" sqref="U76"/>
    </sheetView>
  </sheetViews>
  <sheetFormatPr defaultColWidth="9.140625" defaultRowHeight="12.75"/>
  <cols>
    <col min="1" max="1" width="5.00390625" style="61" customWidth="1"/>
    <col min="2" max="2" width="59.7109375" style="62" customWidth="1"/>
    <col min="3" max="3" width="13.7109375" style="63" customWidth="1"/>
    <col min="4" max="4" width="11.421875" style="64" customWidth="1"/>
    <col min="5" max="5" width="8.7109375" style="64" customWidth="1"/>
    <col min="6" max="6" width="13.00390625" style="64" customWidth="1"/>
    <col min="7" max="9" width="11.57421875" style="64" customWidth="1"/>
    <col min="10" max="10" width="12.8515625" style="64" customWidth="1"/>
    <col min="11" max="11" width="8.140625" style="65" customWidth="1"/>
    <col min="12" max="16" width="0" style="66" hidden="1" customWidth="1"/>
    <col min="17" max="20" width="9.140625" style="64" customWidth="1"/>
    <col min="21" max="21" width="24.8515625" style="64" customWidth="1"/>
    <col min="22" max="236" width="9.140625" style="64" customWidth="1"/>
  </cols>
  <sheetData>
    <row r="1" spans="1:235" ht="24" customHeight="1">
      <c r="A1" s="148" t="s">
        <v>0</v>
      </c>
      <c r="B1" s="148"/>
      <c r="C1" s="148"/>
      <c r="D1" s="148"/>
      <c r="E1" s="148"/>
      <c r="F1" s="170" t="s">
        <v>126</v>
      </c>
      <c r="G1" s="170"/>
      <c r="H1" s="170"/>
      <c r="I1" s="170"/>
      <c r="J1" s="170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</row>
    <row r="2" spans="1:235" ht="22.5" customHeight="1">
      <c r="A2" s="149" t="s">
        <v>1</v>
      </c>
      <c r="B2" s="149"/>
      <c r="C2" s="149"/>
      <c r="D2" s="149"/>
      <c r="E2" s="149"/>
      <c r="F2" s="170"/>
      <c r="G2" s="170"/>
      <c r="H2" s="170"/>
      <c r="I2" s="170"/>
      <c r="J2" s="170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</row>
    <row r="3" spans="1:235" ht="15">
      <c r="A3" s="150"/>
      <c r="B3" s="150"/>
      <c r="C3" s="150"/>
      <c r="D3" s="150"/>
      <c r="E3" s="150"/>
      <c r="F3" s="170"/>
      <c r="G3" s="170"/>
      <c r="H3" s="170"/>
      <c r="I3" s="170"/>
      <c r="J3" s="170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</row>
    <row r="4" spans="1:235" ht="16.5">
      <c r="A4" s="151" t="s">
        <v>2</v>
      </c>
      <c r="B4" s="151"/>
      <c r="C4" s="151"/>
      <c r="D4" s="151"/>
      <c r="E4" s="151"/>
      <c r="F4" s="170"/>
      <c r="G4" s="170"/>
      <c r="H4" s="170"/>
      <c r="I4" s="170"/>
      <c r="J4" s="170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</row>
    <row r="5" spans="1:235" ht="16.5">
      <c r="A5" s="151"/>
      <c r="B5" s="151"/>
      <c r="C5" s="151"/>
      <c r="D5" s="151"/>
      <c r="E5" s="151"/>
      <c r="F5" s="170"/>
      <c r="G5" s="170"/>
      <c r="H5" s="170"/>
      <c r="I5" s="170"/>
      <c r="J5" s="170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</row>
    <row r="6" spans="1:235" ht="18" customHeight="1">
      <c r="A6" s="151" t="s">
        <v>127</v>
      </c>
      <c r="B6" s="151"/>
      <c r="C6" s="151"/>
      <c r="D6" s="151"/>
      <c r="E6" s="151"/>
      <c r="F6" s="2"/>
      <c r="G6" s="2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</row>
    <row r="7" spans="1:235" ht="18" customHeight="1">
      <c r="A7" s="2"/>
      <c r="B7" s="2"/>
      <c r="C7" s="2"/>
      <c r="D7" s="2"/>
      <c r="E7" s="2"/>
      <c r="F7" s="2"/>
      <c r="G7" s="2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</row>
    <row r="8" spans="1:12" ht="37.5">
      <c r="A8" s="67" t="s">
        <v>128</v>
      </c>
      <c r="B8" s="68" t="s">
        <v>129</v>
      </c>
      <c r="C8" s="69" t="s">
        <v>130</v>
      </c>
      <c r="D8" s="67" t="s">
        <v>131</v>
      </c>
      <c r="E8" s="68" t="s">
        <v>132</v>
      </c>
      <c r="F8" s="70" t="s">
        <v>133</v>
      </c>
      <c r="G8" s="67" t="s">
        <v>134</v>
      </c>
      <c r="H8" s="67" t="s">
        <v>135</v>
      </c>
      <c r="I8" s="67" t="s">
        <v>136</v>
      </c>
      <c r="J8" s="67" t="s">
        <v>137</v>
      </c>
      <c r="K8" s="71" t="s">
        <v>138</v>
      </c>
      <c r="L8" s="72"/>
    </row>
    <row r="9" spans="1:12" ht="27" customHeight="1">
      <c r="A9" s="171" t="s">
        <v>139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72"/>
    </row>
    <row r="10" spans="1:12" ht="16.5" customHeight="1">
      <c r="A10" s="172" t="s">
        <v>140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72"/>
    </row>
    <row r="11" spans="1:16" ht="15">
      <c r="A11" s="73">
        <v>15</v>
      </c>
      <c r="B11" s="74" t="s">
        <v>141</v>
      </c>
      <c r="C11" s="75" t="s">
        <v>142</v>
      </c>
      <c r="D11" s="76" t="s">
        <v>143</v>
      </c>
      <c r="E11" s="76">
        <v>10</v>
      </c>
      <c r="F11" s="77">
        <v>75</v>
      </c>
      <c r="G11" s="77">
        <v>71</v>
      </c>
      <c r="H11" s="77">
        <v>68</v>
      </c>
      <c r="I11" s="77">
        <v>68</v>
      </c>
      <c r="J11" s="73">
        <v>68</v>
      </c>
      <c r="K11" s="78"/>
      <c r="L11" s="72">
        <f aca="true" t="shared" si="0" ref="L11:L16">K11*J11</f>
        <v>0</v>
      </c>
      <c r="M11" s="66">
        <f aca="true" t="shared" si="1" ref="M11:M16">K11*I11</f>
        <v>0</v>
      </c>
      <c r="N11" s="66">
        <f aca="true" t="shared" si="2" ref="N11:N16">K11*H11</f>
        <v>0</v>
      </c>
      <c r="O11" s="66">
        <f aca="true" t="shared" si="3" ref="O11:O16">K11*G11</f>
        <v>0</v>
      </c>
      <c r="P11" s="66">
        <f aca="true" t="shared" si="4" ref="P11:P16">K11*F11</f>
        <v>0</v>
      </c>
    </row>
    <row r="12" spans="1:16" ht="15">
      <c r="A12" s="73">
        <v>16</v>
      </c>
      <c r="B12" s="79" t="s">
        <v>144</v>
      </c>
      <c r="C12" s="80" t="s">
        <v>145</v>
      </c>
      <c r="D12" s="76" t="s">
        <v>143</v>
      </c>
      <c r="E12" s="76">
        <v>10</v>
      </c>
      <c r="F12" s="77">
        <v>75</v>
      </c>
      <c r="G12" s="77">
        <v>71</v>
      </c>
      <c r="H12" s="77">
        <v>68</v>
      </c>
      <c r="I12" s="77">
        <v>68</v>
      </c>
      <c r="J12" s="73">
        <v>68</v>
      </c>
      <c r="K12" s="78"/>
      <c r="L12" s="72">
        <f t="shared" si="0"/>
        <v>0</v>
      </c>
      <c r="M12" s="66">
        <f t="shared" si="1"/>
        <v>0</v>
      </c>
      <c r="N12" s="66">
        <f t="shared" si="2"/>
        <v>0</v>
      </c>
      <c r="O12" s="66">
        <f t="shared" si="3"/>
        <v>0</v>
      </c>
      <c r="P12" s="66">
        <f t="shared" si="4"/>
        <v>0</v>
      </c>
    </row>
    <row r="13" spans="1:16" ht="15">
      <c r="A13" s="73">
        <v>17</v>
      </c>
      <c r="B13" s="81" t="s">
        <v>146</v>
      </c>
      <c r="C13" s="75" t="s">
        <v>147</v>
      </c>
      <c r="D13" s="76" t="s">
        <v>143</v>
      </c>
      <c r="E13" s="76">
        <v>10</v>
      </c>
      <c r="F13" s="77">
        <v>75</v>
      </c>
      <c r="G13" s="77">
        <v>71</v>
      </c>
      <c r="H13" s="77">
        <v>68</v>
      </c>
      <c r="I13" s="77">
        <v>68</v>
      </c>
      <c r="J13" s="73">
        <v>68</v>
      </c>
      <c r="K13" s="78"/>
      <c r="L13" s="72">
        <f t="shared" si="0"/>
        <v>0</v>
      </c>
      <c r="M13" s="66">
        <f t="shared" si="1"/>
        <v>0</v>
      </c>
      <c r="N13" s="66">
        <f t="shared" si="2"/>
        <v>0</v>
      </c>
      <c r="O13" s="66">
        <f t="shared" si="3"/>
        <v>0</v>
      </c>
      <c r="P13" s="66">
        <f t="shared" si="4"/>
        <v>0</v>
      </c>
    </row>
    <row r="14" spans="1:16" ht="15">
      <c r="A14" s="73">
        <v>18</v>
      </c>
      <c r="B14" s="79" t="s">
        <v>113</v>
      </c>
      <c r="C14" s="80" t="s">
        <v>148</v>
      </c>
      <c r="D14" s="76" t="s">
        <v>143</v>
      </c>
      <c r="E14" s="76">
        <v>10</v>
      </c>
      <c r="F14" s="77">
        <v>75</v>
      </c>
      <c r="G14" s="77">
        <v>71</v>
      </c>
      <c r="H14" s="77">
        <v>68</v>
      </c>
      <c r="I14" s="77">
        <v>68</v>
      </c>
      <c r="J14" s="73">
        <v>68</v>
      </c>
      <c r="K14" s="78"/>
      <c r="L14" s="72">
        <f t="shared" si="0"/>
        <v>0</v>
      </c>
      <c r="M14" s="66">
        <f t="shared" si="1"/>
        <v>0</v>
      </c>
      <c r="N14" s="66">
        <f t="shared" si="2"/>
        <v>0</v>
      </c>
      <c r="O14" s="66">
        <f t="shared" si="3"/>
        <v>0</v>
      </c>
      <c r="P14" s="66">
        <f t="shared" si="4"/>
        <v>0</v>
      </c>
    </row>
    <row r="15" spans="1:16" ht="15">
      <c r="A15" s="73">
        <v>19</v>
      </c>
      <c r="B15" s="74" t="s">
        <v>149</v>
      </c>
      <c r="C15" s="75" t="s">
        <v>150</v>
      </c>
      <c r="D15" s="76" t="s">
        <v>143</v>
      </c>
      <c r="E15" s="76">
        <v>10</v>
      </c>
      <c r="F15" s="77">
        <v>75</v>
      </c>
      <c r="G15" s="77">
        <v>71</v>
      </c>
      <c r="H15" s="77">
        <v>68</v>
      </c>
      <c r="I15" s="77">
        <v>68</v>
      </c>
      <c r="J15" s="73">
        <v>68</v>
      </c>
      <c r="K15" s="78"/>
      <c r="L15" s="72">
        <f t="shared" si="0"/>
        <v>0</v>
      </c>
      <c r="M15" s="66">
        <f t="shared" si="1"/>
        <v>0</v>
      </c>
      <c r="N15" s="66">
        <f t="shared" si="2"/>
        <v>0</v>
      </c>
      <c r="O15" s="66">
        <f t="shared" si="3"/>
        <v>0</v>
      </c>
      <c r="P15" s="66">
        <f t="shared" si="4"/>
        <v>0</v>
      </c>
    </row>
    <row r="16" spans="1:16" ht="15">
      <c r="A16" s="73">
        <v>20</v>
      </c>
      <c r="B16" s="81" t="s">
        <v>151</v>
      </c>
      <c r="C16" s="75" t="s">
        <v>152</v>
      </c>
      <c r="D16" s="76" t="s">
        <v>143</v>
      </c>
      <c r="E16" s="76">
        <v>10</v>
      </c>
      <c r="F16" s="77">
        <v>75</v>
      </c>
      <c r="G16" s="77">
        <v>71</v>
      </c>
      <c r="H16" s="77">
        <v>68</v>
      </c>
      <c r="I16" s="77">
        <v>68</v>
      </c>
      <c r="J16" s="73">
        <v>68</v>
      </c>
      <c r="K16" s="78"/>
      <c r="L16" s="72">
        <f t="shared" si="0"/>
        <v>0</v>
      </c>
      <c r="M16" s="66">
        <f t="shared" si="1"/>
        <v>0</v>
      </c>
      <c r="N16" s="66">
        <f t="shared" si="2"/>
        <v>0</v>
      </c>
      <c r="O16" s="66">
        <f t="shared" si="3"/>
        <v>0</v>
      </c>
      <c r="P16" s="66">
        <f t="shared" si="4"/>
        <v>0</v>
      </c>
    </row>
    <row r="17" spans="1:12" ht="16.5" customHeight="1">
      <c r="A17" s="172" t="s">
        <v>153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72"/>
    </row>
    <row r="18" spans="1:16" ht="15">
      <c r="A18" s="82">
        <v>21</v>
      </c>
      <c r="B18" s="83" t="s">
        <v>154</v>
      </c>
      <c r="C18" s="84" t="s">
        <v>155</v>
      </c>
      <c r="D18" s="85" t="s">
        <v>143</v>
      </c>
      <c r="E18" s="86">
        <v>10</v>
      </c>
      <c r="F18" s="77">
        <v>75</v>
      </c>
      <c r="G18" s="77">
        <v>71</v>
      </c>
      <c r="H18" s="77">
        <v>68</v>
      </c>
      <c r="I18" s="77">
        <v>68</v>
      </c>
      <c r="J18" s="73">
        <v>68</v>
      </c>
      <c r="K18" s="87"/>
      <c r="L18" s="72">
        <f>K18*J18</f>
        <v>0</v>
      </c>
      <c r="M18" s="66">
        <f>K18*I18</f>
        <v>0</v>
      </c>
      <c r="N18" s="66">
        <f>K18*H18</f>
        <v>0</v>
      </c>
      <c r="O18" s="66">
        <f>K18*G18</f>
        <v>0</v>
      </c>
      <c r="P18" s="66">
        <f>K18*F18</f>
        <v>0</v>
      </c>
    </row>
    <row r="19" spans="1:12" ht="16.5" customHeight="1">
      <c r="A19" s="172" t="s">
        <v>156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72"/>
    </row>
    <row r="20" spans="1:16" ht="15">
      <c r="A20" s="82">
        <v>22</v>
      </c>
      <c r="B20" s="88" t="s">
        <v>157</v>
      </c>
      <c r="C20" s="84" t="s">
        <v>158</v>
      </c>
      <c r="D20" s="86" t="s">
        <v>143</v>
      </c>
      <c r="E20" s="86">
        <v>35</v>
      </c>
      <c r="F20" s="73">
        <v>90</v>
      </c>
      <c r="G20" s="73">
        <v>86</v>
      </c>
      <c r="H20" s="77">
        <v>81</v>
      </c>
      <c r="I20" s="77">
        <v>81</v>
      </c>
      <c r="J20" s="73">
        <v>81</v>
      </c>
      <c r="K20" s="87"/>
      <c r="L20" s="72">
        <f aca="true" t="shared" si="5" ref="L20:L27">K20*J20</f>
        <v>0</v>
      </c>
      <c r="M20" s="66">
        <f aca="true" t="shared" si="6" ref="M20:M27">K20*I20</f>
        <v>0</v>
      </c>
      <c r="N20" s="66">
        <f aca="true" t="shared" si="7" ref="N20:N27">K20*H20</f>
        <v>0</v>
      </c>
      <c r="O20" s="66">
        <f aca="true" t="shared" si="8" ref="O20:O27">K20*G20</f>
        <v>0</v>
      </c>
      <c r="P20" s="66">
        <f aca="true" t="shared" si="9" ref="P20:P27">K20*F20</f>
        <v>0</v>
      </c>
    </row>
    <row r="21" spans="1:16" ht="15">
      <c r="A21" s="82">
        <v>23</v>
      </c>
      <c r="B21" s="88" t="s">
        <v>111</v>
      </c>
      <c r="C21" s="84" t="s">
        <v>159</v>
      </c>
      <c r="D21" s="86" t="s">
        <v>143</v>
      </c>
      <c r="E21" s="86">
        <v>35</v>
      </c>
      <c r="F21" s="73">
        <v>90</v>
      </c>
      <c r="G21" s="73">
        <v>86</v>
      </c>
      <c r="H21" s="77">
        <v>81</v>
      </c>
      <c r="I21" s="77">
        <v>81</v>
      </c>
      <c r="J21" s="73">
        <v>81</v>
      </c>
      <c r="K21" s="87"/>
      <c r="L21" s="72">
        <f t="shared" si="5"/>
        <v>0</v>
      </c>
      <c r="M21" s="66">
        <f t="shared" si="6"/>
        <v>0</v>
      </c>
      <c r="N21" s="66">
        <f t="shared" si="7"/>
        <v>0</v>
      </c>
      <c r="O21" s="66">
        <f t="shared" si="8"/>
        <v>0</v>
      </c>
      <c r="P21" s="66">
        <f t="shared" si="9"/>
        <v>0</v>
      </c>
    </row>
    <row r="22" spans="1:16" ht="15">
      <c r="A22" s="82">
        <v>24</v>
      </c>
      <c r="B22" s="88" t="s">
        <v>113</v>
      </c>
      <c r="C22" s="84" t="s">
        <v>160</v>
      </c>
      <c r="D22" s="86" t="s">
        <v>143</v>
      </c>
      <c r="E22" s="86">
        <v>35</v>
      </c>
      <c r="F22" s="73">
        <v>90</v>
      </c>
      <c r="G22" s="73">
        <v>86</v>
      </c>
      <c r="H22" s="77">
        <v>81</v>
      </c>
      <c r="I22" s="77">
        <v>81</v>
      </c>
      <c r="J22" s="73">
        <v>81</v>
      </c>
      <c r="K22" s="87"/>
      <c r="L22" s="72">
        <f t="shared" si="5"/>
        <v>0</v>
      </c>
      <c r="M22" s="66">
        <f t="shared" si="6"/>
        <v>0</v>
      </c>
      <c r="N22" s="66">
        <f t="shared" si="7"/>
        <v>0</v>
      </c>
      <c r="O22" s="66">
        <f t="shared" si="8"/>
        <v>0</v>
      </c>
      <c r="P22" s="66">
        <f t="shared" si="9"/>
        <v>0</v>
      </c>
    </row>
    <row r="23" spans="1:16" ht="15">
      <c r="A23" s="82">
        <v>25</v>
      </c>
      <c r="B23" s="83" t="s">
        <v>154</v>
      </c>
      <c r="C23" s="84" t="s">
        <v>161</v>
      </c>
      <c r="D23" s="86" t="s">
        <v>143</v>
      </c>
      <c r="E23" s="86">
        <v>35</v>
      </c>
      <c r="F23" s="73">
        <v>90</v>
      </c>
      <c r="G23" s="73">
        <v>86</v>
      </c>
      <c r="H23" s="77">
        <v>81</v>
      </c>
      <c r="I23" s="77">
        <v>81</v>
      </c>
      <c r="J23" s="73">
        <v>81</v>
      </c>
      <c r="K23" s="87"/>
      <c r="L23" s="72">
        <f t="shared" si="5"/>
        <v>0</v>
      </c>
      <c r="M23" s="66">
        <f t="shared" si="6"/>
        <v>0</v>
      </c>
      <c r="N23" s="66">
        <f t="shared" si="7"/>
        <v>0</v>
      </c>
      <c r="O23" s="66">
        <f t="shared" si="8"/>
        <v>0</v>
      </c>
      <c r="P23" s="66">
        <f t="shared" si="9"/>
        <v>0</v>
      </c>
    </row>
    <row r="24" spans="1:16" ht="15">
      <c r="A24" s="82">
        <v>26</v>
      </c>
      <c r="B24" s="83" t="s">
        <v>103</v>
      </c>
      <c r="C24" s="84" t="s">
        <v>162</v>
      </c>
      <c r="D24" s="86" t="s">
        <v>143</v>
      </c>
      <c r="E24" s="86">
        <v>35</v>
      </c>
      <c r="F24" s="73">
        <v>90</v>
      </c>
      <c r="G24" s="73">
        <v>86</v>
      </c>
      <c r="H24" s="77">
        <v>81</v>
      </c>
      <c r="I24" s="77">
        <v>81</v>
      </c>
      <c r="J24" s="73">
        <v>81</v>
      </c>
      <c r="K24" s="87"/>
      <c r="L24" s="72">
        <f t="shared" si="5"/>
        <v>0</v>
      </c>
      <c r="M24" s="66">
        <f t="shared" si="6"/>
        <v>0</v>
      </c>
      <c r="N24" s="66">
        <f t="shared" si="7"/>
        <v>0</v>
      </c>
      <c r="O24" s="66">
        <f t="shared" si="8"/>
        <v>0</v>
      </c>
      <c r="P24" s="66">
        <f t="shared" si="9"/>
        <v>0</v>
      </c>
    </row>
    <row r="25" spans="1:16" ht="15">
      <c r="A25" s="82">
        <v>27</v>
      </c>
      <c r="B25" s="83" t="s">
        <v>104</v>
      </c>
      <c r="C25" s="84" t="s">
        <v>163</v>
      </c>
      <c r="D25" s="86" t="s">
        <v>143</v>
      </c>
      <c r="E25" s="86">
        <v>35</v>
      </c>
      <c r="F25" s="73">
        <v>90</v>
      </c>
      <c r="G25" s="73">
        <v>86</v>
      </c>
      <c r="H25" s="77">
        <v>81</v>
      </c>
      <c r="I25" s="77">
        <v>81</v>
      </c>
      <c r="J25" s="73">
        <v>81</v>
      </c>
      <c r="K25" s="87"/>
      <c r="L25" s="72">
        <f t="shared" si="5"/>
        <v>0</v>
      </c>
      <c r="M25" s="66">
        <f t="shared" si="6"/>
        <v>0</v>
      </c>
      <c r="N25" s="66">
        <f t="shared" si="7"/>
        <v>0</v>
      </c>
      <c r="O25" s="66">
        <f t="shared" si="8"/>
        <v>0</v>
      </c>
      <c r="P25" s="66">
        <f t="shared" si="9"/>
        <v>0</v>
      </c>
    </row>
    <row r="26" spans="1:16" ht="15">
      <c r="A26" s="82">
        <v>28</v>
      </c>
      <c r="B26" s="83" t="s">
        <v>164</v>
      </c>
      <c r="C26" s="84" t="s">
        <v>165</v>
      </c>
      <c r="D26" s="86" t="s">
        <v>143</v>
      </c>
      <c r="E26" s="86">
        <v>35</v>
      </c>
      <c r="F26" s="73">
        <v>90</v>
      </c>
      <c r="G26" s="73">
        <v>86</v>
      </c>
      <c r="H26" s="77">
        <v>81</v>
      </c>
      <c r="I26" s="77">
        <v>81</v>
      </c>
      <c r="J26" s="73">
        <v>81</v>
      </c>
      <c r="K26" s="87"/>
      <c r="L26" s="72">
        <f t="shared" si="5"/>
        <v>0</v>
      </c>
      <c r="M26" s="66">
        <f t="shared" si="6"/>
        <v>0</v>
      </c>
      <c r="N26" s="66">
        <f t="shared" si="7"/>
        <v>0</v>
      </c>
      <c r="O26" s="66">
        <f t="shared" si="8"/>
        <v>0</v>
      </c>
      <c r="P26" s="66">
        <f t="shared" si="9"/>
        <v>0</v>
      </c>
    </row>
    <row r="27" spans="1:16" ht="15">
      <c r="A27" s="82">
        <v>29</v>
      </c>
      <c r="B27" s="88" t="s">
        <v>117</v>
      </c>
      <c r="C27" s="84" t="s">
        <v>166</v>
      </c>
      <c r="D27" s="86" t="s">
        <v>143</v>
      </c>
      <c r="E27" s="86">
        <v>35</v>
      </c>
      <c r="F27" s="73">
        <v>90</v>
      </c>
      <c r="G27" s="73">
        <v>86</v>
      </c>
      <c r="H27" s="77">
        <v>81</v>
      </c>
      <c r="I27" s="77">
        <v>81</v>
      </c>
      <c r="J27" s="73">
        <v>81</v>
      </c>
      <c r="K27" s="87"/>
      <c r="L27" s="72">
        <f t="shared" si="5"/>
        <v>0</v>
      </c>
      <c r="M27" s="66">
        <f t="shared" si="6"/>
        <v>0</v>
      </c>
      <c r="N27" s="66">
        <f t="shared" si="7"/>
        <v>0</v>
      </c>
      <c r="O27" s="66">
        <f t="shared" si="8"/>
        <v>0</v>
      </c>
      <c r="P27" s="66">
        <f t="shared" si="9"/>
        <v>0</v>
      </c>
    </row>
    <row r="28" spans="1:12" ht="16.5" customHeight="1">
      <c r="A28" s="172" t="s">
        <v>167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72"/>
    </row>
    <row r="29" spans="1:16" ht="15">
      <c r="A29" s="89">
        <v>30</v>
      </c>
      <c r="B29" s="90" t="s">
        <v>168</v>
      </c>
      <c r="C29" s="91" t="s">
        <v>169</v>
      </c>
      <c r="D29" s="92" t="s">
        <v>143</v>
      </c>
      <c r="E29" s="92">
        <v>35</v>
      </c>
      <c r="F29" s="73">
        <v>90</v>
      </c>
      <c r="G29" s="73">
        <v>86</v>
      </c>
      <c r="H29" s="77">
        <v>81</v>
      </c>
      <c r="I29" s="77">
        <v>81</v>
      </c>
      <c r="J29" s="73">
        <v>81</v>
      </c>
      <c r="K29" s="87"/>
      <c r="L29" s="72">
        <f>K29*J29</f>
        <v>0</v>
      </c>
      <c r="M29" s="66">
        <f>K29*I29</f>
        <v>0</v>
      </c>
      <c r="N29" s="66">
        <f>K29*H29</f>
        <v>0</v>
      </c>
      <c r="O29" s="66">
        <f>K29*G29</f>
        <v>0</v>
      </c>
      <c r="P29" s="66">
        <f>K29*F29</f>
        <v>0</v>
      </c>
    </row>
    <row r="30" spans="1:12" ht="16.5" customHeight="1">
      <c r="A30" s="172" t="s">
        <v>170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72"/>
    </row>
    <row r="31" spans="1:16" ht="15">
      <c r="A31" s="73">
        <v>31</v>
      </c>
      <c r="B31" s="81" t="s">
        <v>110</v>
      </c>
      <c r="C31" s="75" t="s">
        <v>171</v>
      </c>
      <c r="D31" s="76" t="s">
        <v>172</v>
      </c>
      <c r="E31" s="76">
        <v>1000</v>
      </c>
      <c r="F31" s="77">
        <v>1000</v>
      </c>
      <c r="G31" s="77">
        <v>950</v>
      </c>
      <c r="H31" s="77">
        <v>903</v>
      </c>
      <c r="I31" s="77">
        <v>857</v>
      </c>
      <c r="J31" s="73">
        <v>815</v>
      </c>
      <c r="K31" s="78"/>
      <c r="L31" s="72">
        <f>K31*J31</f>
        <v>0</v>
      </c>
      <c r="M31" s="66">
        <f>K31*I31</f>
        <v>0</v>
      </c>
      <c r="N31" s="66">
        <f>K31*H31</f>
        <v>0</v>
      </c>
      <c r="O31" s="66">
        <f>K31*G31</f>
        <v>0</v>
      </c>
      <c r="P31" s="66">
        <f>K31*F31</f>
        <v>0</v>
      </c>
    </row>
    <row r="32" spans="1:16" ht="15">
      <c r="A32" s="73">
        <v>32</v>
      </c>
      <c r="B32" s="81" t="s">
        <v>111</v>
      </c>
      <c r="C32" s="75" t="s">
        <v>173</v>
      </c>
      <c r="D32" s="76" t="s">
        <v>172</v>
      </c>
      <c r="E32" s="76">
        <v>1000</v>
      </c>
      <c r="F32" s="77">
        <v>1000</v>
      </c>
      <c r="G32" s="77">
        <v>950</v>
      </c>
      <c r="H32" s="77">
        <v>903</v>
      </c>
      <c r="I32" s="77">
        <v>857</v>
      </c>
      <c r="J32" s="73">
        <v>815</v>
      </c>
      <c r="K32" s="78"/>
      <c r="L32" s="72">
        <f>K32*J32</f>
        <v>0</v>
      </c>
      <c r="M32" s="66">
        <f>K32*I32</f>
        <v>0</v>
      </c>
      <c r="N32" s="66">
        <f>K32*H32</f>
        <v>0</v>
      </c>
      <c r="O32" s="66">
        <f>K32*G32</f>
        <v>0</v>
      </c>
      <c r="P32" s="66">
        <f>K32*F32</f>
        <v>0</v>
      </c>
    </row>
    <row r="33" spans="1:16" ht="15">
      <c r="A33" s="73">
        <v>33</v>
      </c>
      <c r="B33" s="81" t="s">
        <v>113</v>
      </c>
      <c r="C33" s="75" t="s">
        <v>174</v>
      </c>
      <c r="D33" s="76" t="s">
        <v>172</v>
      </c>
      <c r="E33" s="76">
        <v>1000</v>
      </c>
      <c r="F33" s="77">
        <v>1000</v>
      </c>
      <c r="G33" s="77">
        <v>950</v>
      </c>
      <c r="H33" s="77">
        <v>903</v>
      </c>
      <c r="I33" s="77">
        <v>857</v>
      </c>
      <c r="J33" s="73">
        <v>815</v>
      </c>
      <c r="K33" s="78"/>
      <c r="L33" s="72">
        <f>K33*J33</f>
        <v>0</v>
      </c>
      <c r="M33" s="66">
        <f>K33*I33</f>
        <v>0</v>
      </c>
      <c r="N33" s="66">
        <f>K33*H33</f>
        <v>0</v>
      </c>
      <c r="O33" s="66">
        <f>K33*G33</f>
        <v>0</v>
      </c>
      <c r="P33" s="66">
        <f>K33*F33</f>
        <v>0</v>
      </c>
    </row>
    <row r="34" spans="1:16" ht="15">
      <c r="A34" s="73">
        <v>34</v>
      </c>
      <c r="B34" s="81" t="s">
        <v>175</v>
      </c>
      <c r="C34" s="75" t="s">
        <v>176</v>
      </c>
      <c r="D34" s="76" t="s">
        <v>172</v>
      </c>
      <c r="E34" s="76">
        <v>1000</v>
      </c>
      <c r="F34" s="77">
        <v>1000</v>
      </c>
      <c r="G34" s="77">
        <v>950</v>
      </c>
      <c r="H34" s="77">
        <v>903</v>
      </c>
      <c r="I34" s="77">
        <v>857</v>
      </c>
      <c r="J34" s="73">
        <v>815</v>
      </c>
      <c r="K34" s="78"/>
      <c r="L34" s="72">
        <f>K34*J34</f>
        <v>0</v>
      </c>
      <c r="M34" s="66">
        <f>K34*I34</f>
        <v>0</v>
      </c>
      <c r="N34" s="66">
        <f>K34*H34</f>
        <v>0</v>
      </c>
      <c r="O34" s="66">
        <f>K34*G34</f>
        <v>0</v>
      </c>
      <c r="P34" s="66">
        <f>K34*F34</f>
        <v>0</v>
      </c>
    </row>
    <row r="35" spans="1:16" ht="15">
      <c r="A35" s="73">
        <v>35</v>
      </c>
      <c r="B35" s="81" t="s">
        <v>103</v>
      </c>
      <c r="C35" s="75" t="s">
        <v>177</v>
      </c>
      <c r="D35" s="76" t="s">
        <v>172</v>
      </c>
      <c r="E35" s="76">
        <v>1000</v>
      </c>
      <c r="F35" s="77">
        <v>1000</v>
      </c>
      <c r="G35" s="77">
        <v>950</v>
      </c>
      <c r="H35" s="77">
        <v>903</v>
      </c>
      <c r="I35" s="77">
        <v>857</v>
      </c>
      <c r="J35" s="73">
        <v>815</v>
      </c>
      <c r="K35" s="78"/>
      <c r="L35" s="72">
        <f>K35*J35</f>
        <v>0</v>
      </c>
      <c r="M35" s="66">
        <f>K35*I35</f>
        <v>0</v>
      </c>
      <c r="N35" s="66">
        <f>K35*H35</f>
        <v>0</v>
      </c>
      <c r="O35" s="66">
        <f>K35*G35</f>
        <v>0</v>
      </c>
      <c r="P35" s="66">
        <f>K35*F35</f>
        <v>0</v>
      </c>
    </row>
    <row r="36" spans="1:12" ht="16.5" customHeight="1">
      <c r="A36" s="172" t="s">
        <v>178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72"/>
    </row>
    <row r="37" spans="1:16" ht="15">
      <c r="A37" s="73">
        <v>36</v>
      </c>
      <c r="B37" s="81" t="s">
        <v>110</v>
      </c>
      <c r="C37" s="75" t="s">
        <v>179</v>
      </c>
      <c r="D37" s="76" t="s">
        <v>143</v>
      </c>
      <c r="E37" s="76">
        <v>150</v>
      </c>
      <c r="F37" s="82">
        <v>200</v>
      </c>
      <c r="G37" s="82">
        <v>190</v>
      </c>
      <c r="H37" s="77">
        <v>181</v>
      </c>
      <c r="I37" s="77">
        <v>181</v>
      </c>
      <c r="J37" s="82">
        <v>181</v>
      </c>
      <c r="K37" s="78"/>
      <c r="L37" s="72">
        <f>K37*J37</f>
        <v>0</v>
      </c>
      <c r="M37" s="66">
        <f>K37*I37</f>
        <v>0</v>
      </c>
      <c r="N37" s="66">
        <f>K37*H37</f>
        <v>0</v>
      </c>
      <c r="O37" s="66">
        <f>K37*G37</f>
        <v>0</v>
      </c>
      <c r="P37" s="66">
        <f>K37*F37</f>
        <v>0</v>
      </c>
    </row>
    <row r="38" spans="1:16" ht="15">
      <c r="A38" s="73">
        <v>37</v>
      </c>
      <c r="B38" s="81" t="s">
        <v>111</v>
      </c>
      <c r="C38" s="75" t="s">
        <v>180</v>
      </c>
      <c r="D38" s="76" t="s">
        <v>143</v>
      </c>
      <c r="E38" s="76">
        <v>150</v>
      </c>
      <c r="F38" s="82">
        <v>200</v>
      </c>
      <c r="G38" s="82">
        <v>190</v>
      </c>
      <c r="H38" s="77">
        <v>181</v>
      </c>
      <c r="I38" s="77">
        <v>181</v>
      </c>
      <c r="J38" s="82">
        <v>181</v>
      </c>
      <c r="K38" s="78"/>
      <c r="L38" s="72">
        <f>K38*J38</f>
        <v>0</v>
      </c>
      <c r="M38" s="66">
        <f>K38*I38</f>
        <v>0</v>
      </c>
      <c r="N38" s="66">
        <f>K38*H38</f>
        <v>0</v>
      </c>
      <c r="O38" s="66">
        <f>K38*G38</f>
        <v>0</v>
      </c>
      <c r="P38" s="66">
        <f>K38*F38</f>
        <v>0</v>
      </c>
    </row>
    <row r="39" spans="1:16" ht="15">
      <c r="A39" s="73">
        <v>38</v>
      </c>
      <c r="B39" s="81" t="s">
        <v>113</v>
      </c>
      <c r="C39" s="75" t="s">
        <v>181</v>
      </c>
      <c r="D39" s="76" t="s">
        <v>143</v>
      </c>
      <c r="E39" s="76">
        <v>150</v>
      </c>
      <c r="F39" s="82">
        <v>200</v>
      </c>
      <c r="G39" s="82">
        <v>190</v>
      </c>
      <c r="H39" s="77">
        <v>181</v>
      </c>
      <c r="I39" s="77">
        <v>181</v>
      </c>
      <c r="J39" s="82">
        <v>181</v>
      </c>
      <c r="K39" s="78"/>
      <c r="L39" s="72">
        <f>K39*J39</f>
        <v>0</v>
      </c>
      <c r="M39" s="66">
        <f>K39*I39</f>
        <v>0</v>
      </c>
      <c r="N39" s="66">
        <f>K39*H39</f>
        <v>0</v>
      </c>
      <c r="O39" s="66">
        <f>K39*G39</f>
        <v>0</v>
      </c>
      <c r="P39" s="66">
        <f>K39*F39</f>
        <v>0</v>
      </c>
    </row>
    <row r="40" spans="1:16" ht="15">
      <c r="A40" s="73">
        <v>39</v>
      </c>
      <c r="B40" s="81" t="s">
        <v>175</v>
      </c>
      <c r="C40" s="75" t="s">
        <v>182</v>
      </c>
      <c r="D40" s="76" t="s">
        <v>143</v>
      </c>
      <c r="E40" s="76">
        <v>150</v>
      </c>
      <c r="F40" s="82">
        <v>200</v>
      </c>
      <c r="G40" s="82">
        <v>190</v>
      </c>
      <c r="H40" s="77">
        <v>181</v>
      </c>
      <c r="I40" s="77">
        <v>181</v>
      </c>
      <c r="J40" s="82">
        <v>181</v>
      </c>
      <c r="K40" s="78"/>
      <c r="L40" s="72">
        <f>K40*J40</f>
        <v>0</v>
      </c>
      <c r="M40" s="66">
        <f>K40*I40</f>
        <v>0</v>
      </c>
      <c r="N40" s="66">
        <f>K40*H40</f>
        <v>0</v>
      </c>
      <c r="O40" s="66">
        <f>K40*G40</f>
        <v>0</v>
      </c>
      <c r="P40" s="66">
        <f>K40*F40</f>
        <v>0</v>
      </c>
    </row>
    <row r="41" spans="1:16" ht="15">
      <c r="A41" s="73">
        <v>40</v>
      </c>
      <c r="B41" s="81" t="s">
        <v>103</v>
      </c>
      <c r="C41" s="75" t="s">
        <v>183</v>
      </c>
      <c r="D41" s="76" t="s">
        <v>143</v>
      </c>
      <c r="E41" s="76">
        <v>150</v>
      </c>
      <c r="F41" s="82">
        <v>200</v>
      </c>
      <c r="G41" s="82">
        <v>190</v>
      </c>
      <c r="H41" s="77">
        <v>181</v>
      </c>
      <c r="I41" s="77">
        <v>181</v>
      </c>
      <c r="J41" s="82">
        <v>181</v>
      </c>
      <c r="K41" s="78"/>
      <c r="L41" s="72">
        <f>K41*J41</f>
        <v>0</v>
      </c>
      <c r="M41" s="66">
        <f>K41*I41</f>
        <v>0</v>
      </c>
      <c r="N41" s="66">
        <f>K41*H41</f>
        <v>0</v>
      </c>
      <c r="O41" s="66">
        <f>K41*G41</f>
        <v>0</v>
      </c>
      <c r="P41" s="66">
        <f>K41*F41</f>
        <v>0</v>
      </c>
    </row>
    <row r="42" spans="1:12" ht="16.5" customHeight="1">
      <c r="A42" s="172" t="s">
        <v>184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72"/>
    </row>
    <row r="43" spans="1:16" ht="15">
      <c r="A43" s="73">
        <v>41</v>
      </c>
      <c r="B43" s="81" t="s">
        <v>185</v>
      </c>
      <c r="C43" s="75" t="s">
        <v>186</v>
      </c>
      <c r="D43" s="76" t="s">
        <v>143</v>
      </c>
      <c r="E43" s="76">
        <v>50</v>
      </c>
      <c r="F43" s="82">
        <v>120</v>
      </c>
      <c r="G43" s="82">
        <v>114</v>
      </c>
      <c r="H43" s="77">
        <v>108</v>
      </c>
      <c r="I43" s="77">
        <v>108</v>
      </c>
      <c r="J43" s="82">
        <v>75</v>
      </c>
      <c r="K43" s="78"/>
      <c r="L43" s="72">
        <f>K43*J43</f>
        <v>0</v>
      </c>
      <c r="M43" s="66">
        <f>K43*I43</f>
        <v>0</v>
      </c>
      <c r="N43" s="66">
        <f>K43*H43</f>
        <v>0</v>
      </c>
      <c r="O43" s="66">
        <f>K43*G43</f>
        <v>0</v>
      </c>
      <c r="P43" s="66">
        <f>K43*F43</f>
        <v>0</v>
      </c>
    </row>
    <row r="44" spans="1:16" ht="15">
      <c r="A44" s="73">
        <v>42</v>
      </c>
      <c r="B44" s="81" t="s">
        <v>187</v>
      </c>
      <c r="C44" s="75" t="s">
        <v>188</v>
      </c>
      <c r="D44" s="76" t="s">
        <v>143</v>
      </c>
      <c r="E44" s="76">
        <v>50</v>
      </c>
      <c r="F44" s="82">
        <v>120</v>
      </c>
      <c r="G44" s="82">
        <v>114</v>
      </c>
      <c r="H44" s="77">
        <v>108</v>
      </c>
      <c r="I44" s="77">
        <v>108</v>
      </c>
      <c r="J44" s="82">
        <v>75</v>
      </c>
      <c r="K44" s="78"/>
      <c r="L44" s="72">
        <f>K44*J44</f>
        <v>0</v>
      </c>
      <c r="M44" s="66">
        <f>K44*I44</f>
        <v>0</v>
      </c>
      <c r="N44" s="66">
        <f>K44*H44</f>
        <v>0</v>
      </c>
      <c r="O44" s="66">
        <f>K44*G44</f>
        <v>0</v>
      </c>
      <c r="P44" s="66">
        <f>K44*F44</f>
        <v>0</v>
      </c>
    </row>
    <row r="45" spans="1:16" ht="15">
      <c r="A45" s="73">
        <v>43</v>
      </c>
      <c r="B45" s="81" t="s">
        <v>189</v>
      </c>
      <c r="C45" s="75" t="s">
        <v>190</v>
      </c>
      <c r="D45" s="76" t="s">
        <v>143</v>
      </c>
      <c r="E45" s="76">
        <v>50</v>
      </c>
      <c r="F45" s="82">
        <v>120</v>
      </c>
      <c r="G45" s="82">
        <v>114</v>
      </c>
      <c r="H45" s="77">
        <v>108</v>
      </c>
      <c r="I45" s="77">
        <v>108</v>
      </c>
      <c r="J45" s="82">
        <v>75</v>
      </c>
      <c r="K45" s="78"/>
      <c r="L45" s="72">
        <f>K45*J45</f>
        <v>0</v>
      </c>
      <c r="M45" s="66">
        <f>K45*I45</f>
        <v>0</v>
      </c>
      <c r="N45" s="66">
        <f>K45*H45</f>
        <v>0</v>
      </c>
      <c r="O45" s="66">
        <f>K45*G45</f>
        <v>0</v>
      </c>
      <c r="P45" s="66">
        <f>K45*F45</f>
        <v>0</v>
      </c>
    </row>
    <row r="46" spans="1:16" ht="15">
      <c r="A46" s="73">
        <v>44</v>
      </c>
      <c r="B46" s="81" t="s">
        <v>191</v>
      </c>
      <c r="C46" s="75" t="s">
        <v>192</v>
      </c>
      <c r="D46" s="76" t="s">
        <v>143</v>
      </c>
      <c r="E46" s="76">
        <v>50</v>
      </c>
      <c r="F46" s="82">
        <v>120</v>
      </c>
      <c r="G46" s="82">
        <v>114</v>
      </c>
      <c r="H46" s="77">
        <v>108</v>
      </c>
      <c r="I46" s="77">
        <v>108</v>
      </c>
      <c r="J46" s="82">
        <v>75</v>
      </c>
      <c r="K46" s="78"/>
      <c r="L46" s="72">
        <f>K46*J46</f>
        <v>0</v>
      </c>
      <c r="M46" s="66">
        <f>K46*I46</f>
        <v>0</v>
      </c>
      <c r="N46" s="66">
        <f>K46*H46</f>
        <v>0</v>
      </c>
      <c r="O46" s="66">
        <f>K46*G46</f>
        <v>0</v>
      </c>
      <c r="P46" s="66">
        <f>K46*F46</f>
        <v>0</v>
      </c>
    </row>
    <row r="47" spans="1:16" ht="15">
      <c r="A47" s="73">
        <v>45</v>
      </c>
      <c r="B47" s="81" t="s">
        <v>193</v>
      </c>
      <c r="C47" s="75" t="s">
        <v>194</v>
      </c>
      <c r="D47" s="76" t="s">
        <v>143</v>
      </c>
      <c r="E47" s="76">
        <v>50</v>
      </c>
      <c r="F47" s="82">
        <v>120</v>
      </c>
      <c r="G47" s="82">
        <v>114</v>
      </c>
      <c r="H47" s="77">
        <v>108</v>
      </c>
      <c r="I47" s="77">
        <v>108</v>
      </c>
      <c r="J47" s="82">
        <v>75</v>
      </c>
      <c r="K47" s="78"/>
      <c r="L47" s="72">
        <f>K47*J47</f>
        <v>0</v>
      </c>
      <c r="M47" s="66">
        <f>K47*I47</f>
        <v>0</v>
      </c>
      <c r="N47" s="66">
        <f>K47*H47</f>
        <v>0</v>
      </c>
      <c r="O47" s="66">
        <f>K47*G47</f>
        <v>0</v>
      </c>
      <c r="P47" s="66">
        <f>K47*F47</f>
        <v>0</v>
      </c>
    </row>
    <row r="48" spans="1:12" ht="16.5" customHeight="1">
      <c r="A48" s="172" t="s">
        <v>195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72"/>
    </row>
    <row r="49" spans="1:16" ht="15">
      <c r="A49" s="73">
        <v>46</v>
      </c>
      <c r="B49" s="81" t="s">
        <v>196</v>
      </c>
      <c r="C49" s="75" t="s">
        <v>197</v>
      </c>
      <c r="D49" s="76" t="s">
        <v>172</v>
      </c>
      <c r="E49" s="76">
        <v>1000</v>
      </c>
      <c r="F49" s="73">
        <v>800</v>
      </c>
      <c r="G49" s="73">
        <v>760</v>
      </c>
      <c r="H49" s="73">
        <v>720</v>
      </c>
      <c r="I49" s="77">
        <v>680</v>
      </c>
      <c r="J49" s="73">
        <v>640</v>
      </c>
      <c r="K49" s="78"/>
      <c r="L49" s="72">
        <f>K49*J49</f>
        <v>0</v>
      </c>
      <c r="M49" s="66">
        <f>K49*I49</f>
        <v>0</v>
      </c>
      <c r="N49" s="66">
        <f>K49*H49</f>
        <v>0</v>
      </c>
      <c r="O49" s="66">
        <f>K49*G49</f>
        <v>0</v>
      </c>
      <c r="P49" s="66">
        <f>K49*F49</f>
        <v>0</v>
      </c>
    </row>
    <row r="50" spans="1:16" ht="15">
      <c r="A50" s="73">
        <v>47</v>
      </c>
      <c r="B50" s="81" t="s">
        <v>198</v>
      </c>
      <c r="C50" s="75" t="s">
        <v>199</v>
      </c>
      <c r="D50" s="76" t="s">
        <v>172</v>
      </c>
      <c r="E50" s="76">
        <v>1000</v>
      </c>
      <c r="F50" s="73">
        <v>800</v>
      </c>
      <c r="G50" s="73">
        <v>760</v>
      </c>
      <c r="H50" s="73">
        <v>720</v>
      </c>
      <c r="I50" s="77">
        <v>680</v>
      </c>
      <c r="J50" s="73">
        <v>640</v>
      </c>
      <c r="K50" s="78"/>
      <c r="L50" s="72">
        <f>K50*J50</f>
        <v>0</v>
      </c>
      <c r="M50" s="66">
        <f>K50*I50</f>
        <v>0</v>
      </c>
      <c r="N50" s="66">
        <f>K50*H50</f>
        <v>0</v>
      </c>
      <c r="O50" s="66">
        <f>K50*G50</f>
        <v>0</v>
      </c>
      <c r="P50" s="66">
        <f>K50*F50</f>
        <v>0</v>
      </c>
    </row>
    <row r="51" spans="1:16" ht="15">
      <c r="A51" s="73">
        <v>48</v>
      </c>
      <c r="B51" s="81" t="s">
        <v>200</v>
      </c>
      <c r="C51" s="75" t="s">
        <v>201</v>
      </c>
      <c r="D51" s="76" t="s">
        <v>172</v>
      </c>
      <c r="E51" s="76">
        <v>1000</v>
      </c>
      <c r="F51" s="73">
        <v>800</v>
      </c>
      <c r="G51" s="73">
        <v>760</v>
      </c>
      <c r="H51" s="73">
        <v>720</v>
      </c>
      <c r="I51" s="77">
        <v>680</v>
      </c>
      <c r="J51" s="73">
        <v>640</v>
      </c>
      <c r="K51" s="78"/>
      <c r="L51" s="72">
        <f>K51*J51</f>
        <v>0</v>
      </c>
      <c r="M51" s="66">
        <f>K51*I51</f>
        <v>0</v>
      </c>
      <c r="N51" s="66">
        <f>K51*H51</f>
        <v>0</v>
      </c>
      <c r="O51" s="66">
        <f>K51*G51</f>
        <v>0</v>
      </c>
      <c r="P51" s="66">
        <f>K51*F51</f>
        <v>0</v>
      </c>
    </row>
    <row r="52" spans="1:16" ht="15">
      <c r="A52" s="73">
        <v>49</v>
      </c>
      <c r="B52" s="81" t="s">
        <v>202</v>
      </c>
      <c r="C52" s="75" t="s">
        <v>203</v>
      </c>
      <c r="D52" s="76" t="s">
        <v>172</v>
      </c>
      <c r="E52" s="76">
        <v>1000</v>
      </c>
      <c r="F52" s="73">
        <v>800</v>
      </c>
      <c r="G52" s="73">
        <v>760</v>
      </c>
      <c r="H52" s="73">
        <v>720</v>
      </c>
      <c r="I52" s="77">
        <v>680</v>
      </c>
      <c r="J52" s="73">
        <v>640</v>
      </c>
      <c r="K52" s="78"/>
      <c r="L52" s="72">
        <f>K52*J52</f>
        <v>0</v>
      </c>
      <c r="M52" s="66">
        <f>K52*I52</f>
        <v>0</v>
      </c>
      <c r="N52" s="66">
        <f>K52*H52</f>
        <v>0</v>
      </c>
      <c r="O52" s="66">
        <f>K52*G52</f>
        <v>0</v>
      </c>
      <c r="P52" s="66">
        <f>K52*F52</f>
        <v>0</v>
      </c>
    </row>
    <row r="53" spans="1:16" ht="15">
      <c r="A53" s="73">
        <v>50</v>
      </c>
      <c r="B53" s="81" t="s">
        <v>204</v>
      </c>
      <c r="C53" s="75" t="s">
        <v>205</v>
      </c>
      <c r="D53" s="76" t="s">
        <v>172</v>
      </c>
      <c r="E53" s="76">
        <v>1000</v>
      </c>
      <c r="F53" s="73">
        <v>800</v>
      </c>
      <c r="G53" s="73">
        <v>760</v>
      </c>
      <c r="H53" s="73">
        <v>720</v>
      </c>
      <c r="I53" s="77">
        <v>680</v>
      </c>
      <c r="J53" s="73">
        <v>640</v>
      </c>
      <c r="K53" s="78"/>
      <c r="L53" s="72">
        <f>K53*J53</f>
        <v>0</v>
      </c>
      <c r="M53" s="66">
        <f>K53*I53</f>
        <v>0</v>
      </c>
      <c r="N53" s="66">
        <f>K53*H53</f>
        <v>0</v>
      </c>
      <c r="O53" s="66">
        <f>K53*G53</f>
        <v>0</v>
      </c>
      <c r="P53" s="66">
        <f>K53*F53</f>
        <v>0</v>
      </c>
    </row>
    <row r="54" spans="1:12" ht="16.5" customHeight="1">
      <c r="A54" s="172" t="s">
        <v>206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72"/>
    </row>
    <row r="55" spans="1:16" ht="15">
      <c r="A55" s="73">
        <v>51</v>
      </c>
      <c r="B55" s="81" t="s">
        <v>196</v>
      </c>
      <c r="C55" s="75" t="s">
        <v>207</v>
      </c>
      <c r="D55" s="76" t="s">
        <v>143</v>
      </c>
      <c r="E55" s="76">
        <v>150</v>
      </c>
      <c r="F55" s="82">
        <v>175</v>
      </c>
      <c r="G55" s="82">
        <v>166</v>
      </c>
      <c r="H55" s="77">
        <v>158</v>
      </c>
      <c r="I55" s="77">
        <v>158</v>
      </c>
      <c r="J55" s="82">
        <v>158</v>
      </c>
      <c r="K55" s="78"/>
      <c r="L55" s="72">
        <f>K55*J55</f>
        <v>0</v>
      </c>
      <c r="M55" s="66">
        <f>K55*I55</f>
        <v>0</v>
      </c>
      <c r="N55" s="66">
        <f>K55*H55</f>
        <v>0</v>
      </c>
      <c r="O55" s="66">
        <f>K55*G55</f>
        <v>0</v>
      </c>
      <c r="P55" s="66">
        <f>K55*F55</f>
        <v>0</v>
      </c>
    </row>
    <row r="56" spans="1:16" ht="15">
      <c r="A56" s="73">
        <v>52</v>
      </c>
      <c r="B56" s="81" t="s">
        <v>198</v>
      </c>
      <c r="C56" s="75" t="s">
        <v>208</v>
      </c>
      <c r="D56" s="76" t="s">
        <v>143</v>
      </c>
      <c r="E56" s="76">
        <v>150</v>
      </c>
      <c r="F56" s="82">
        <v>175</v>
      </c>
      <c r="G56" s="82">
        <v>166</v>
      </c>
      <c r="H56" s="77">
        <v>158</v>
      </c>
      <c r="I56" s="77">
        <v>158</v>
      </c>
      <c r="J56" s="82">
        <v>158</v>
      </c>
      <c r="K56" s="78"/>
      <c r="L56" s="72">
        <f>K56*J56</f>
        <v>0</v>
      </c>
      <c r="M56" s="66">
        <f>K56*I56</f>
        <v>0</v>
      </c>
      <c r="N56" s="66">
        <f>K56*H56</f>
        <v>0</v>
      </c>
      <c r="O56" s="66">
        <f>K56*G56</f>
        <v>0</v>
      </c>
      <c r="P56" s="66">
        <f>K56*F56</f>
        <v>0</v>
      </c>
    </row>
    <row r="57" spans="1:16" ht="15">
      <c r="A57" s="73">
        <v>53</v>
      </c>
      <c r="B57" s="81" t="s">
        <v>200</v>
      </c>
      <c r="C57" s="75" t="s">
        <v>209</v>
      </c>
      <c r="D57" s="76" t="s">
        <v>143</v>
      </c>
      <c r="E57" s="76">
        <v>150</v>
      </c>
      <c r="F57" s="82">
        <v>175</v>
      </c>
      <c r="G57" s="82">
        <v>166</v>
      </c>
      <c r="H57" s="77">
        <v>158</v>
      </c>
      <c r="I57" s="77">
        <v>158</v>
      </c>
      <c r="J57" s="82">
        <v>158</v>
      </c>
      <c r="K57" s="78"/>
      <c r="L57" s="72">
        <f>K57*J57</f>
        <v>0</v>
      </c>
      <c r="M57" s="66">
        <f>K57*I57</f>
        <v>0</v>
      </c>
      <c r="N57" s="66">
        <f>K57*H57</f>
        <v>0</v>
      </c>
      <c r="O57" s="66">
        <f>K57*G57</f>
        <v>0</v>
      </c>
      <c r="P57" s="66">
        <f>K57*F57</f>
        <v>0</v>
      </c>
    </row>
    <row r="58" spans="1:16" ht="15">
      <c r="A58" s="73">
        <v>54</v>
      </c>
      <c r="B58" s="81" t="s">
        <v>202</v>
      </c>
      <c r="C58" s="75" t="s">
        <v>210</v>
      </c>
      <c r="D58" s="76" t="s">
        <v>143</v>
      </c>
      <c r="E58" s="76">
        <v>150</v>
      </c>
      <c r="F58" s="82">
        <v>175</v>
      </c>
      <c r="G58" s="82">
        <v>166</v>
      </c>
      <c r="H58" s="77">
        <v>158</v>
      </c>
      <c r="I58" s="77">
        <v>158</v>
      </c>
      <c r="J58" s="82">
        <v>158</v>
      </c>
      <c r="K58" s="78"/>
      <c r="L58" s="72">
        <f>K58*J58</f>
        <v>0</v>
      </c>
      <c r="M58" s="66">
        <f>K58*I58</f>
        <v>0</v>
      </c>
      <c r="N58" s="66">
        <f>K58*H58</f>
        <v>0</v>
      </c>
      <c r="O58" s="66">
        <f>K58*G58</f>
        <v>0</v>
      </c>
      <c r="P58" s="66">
        <f>K58*F58</f>
        <v>0</v>
      </c>
    </row>
    <row r="59" spans="1:16" ht="15">
      <c r="A59" s="73">
        <v>55</v>
      </c>
      <c r="B59" s="81" t="s">
        <v>204</v>
      </c>
      <c r="C59" s="75" t="s">
        <v>211</v>
      </c>
      <c r="D59" s="76" t="s">
        <v>143</v>
      </c>
      <c r="E59" s="76">
        <v>150</v>
      </c>
      <c r="F59" s="82">
        <v>175</v>
      </c>
      <c r="G59" s="82">
        <v>166</v>
      </c>
      <c r="H59" s="77">
        <v>158</v>
      </c>
      <c r="I59" s="77">
        <v>158</v>
      </c>
      <c r="J59" s="82">
        <v>158</v>
      </c>
      <c r="K59" s="78"/>
      <c r="L59" s="72">
        <f>K59*J59</f>
        <v>0</v>
      </c>
      <c r="M59" s="66">
        <f>K59*I59</f>
        <v>0</v>
      </c>
      <c r="N59" s="66">
        <f>K59*H59</f>
        <v>0</v>
      </c>
      <c r="O59" s="66">
        <f>K59*G59</f>
        <v>0</v>
      </c>
      <c r="P59" s="66">
        <f>K59*F59</f>
        <v>0</v>
      </c>
    </row>
    <row r="60" spans="1:12" ht="16.5" customHeight="1">
      <c r="A60" s="172" t="s">
        <v>212</v>
      </c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72"/>
    </row>
    <row r="61" spans="1:16" ht="15.75">
      <c r="A61" s="93">
        <v>56</v>
      </c>
      <c r="B61" s="94" t="s">
        <v>115</v>
      </c>
      <c r="C61" s="91" t="s">
        <v>213</v>
      </c>
      <c r="D61" s="86" t="s">
        <v>143</v>
      </c>
      <c r="E61" s="86">
        <v>90</v>
      </c>
      <c r="F61" s="82">
        <v>115</v>
      </c>
      <c r="G61" s="77">
        <v>109</v>
      </c>
      <c r="H61" s="77">
        <v>104</v>
      </c>
      <c r="I61" s="77">
        <v>104</v>
      </c>
      <c r="J61" s="82">
        <v>104</v>
      </c>
      <c r="K61" s="95"/>
      <c r="L61" s="72">
        <f aca="true" t="shared" si="10" ref="L61:L66">K61*J61</f>
        <v>0</v>
      </c>
      <c r="M61" s="66">
        <f aca="true" t="shared" si="11" ref="M61:M66">K61*I61</f>
        <v>0</v>
      </c>
      <c r="N61" s="66">
        <f aca="true" t="shared" si="12" ref="N61:N66">K61*H61</f>
        <v>0</v>
      </c>
      <c r="O61" s="66">
        <f aca="true" t="shared" si="13" ref="O61:O66">K61*G61</f>
        <v>0</v>
      </c>
      <c r="P61" s="66">
        <f aca="true" t="shared" si="14" ref="P61:P66">K61*F61</f>
        <v>0</v>
      </c>
    </row>
    <row r="62" spans="1:16" ht="15">
      <c r="A62" s="82">
        <v>57</v>
      </c>
      <c r="B62" s="88" t="s">
        <v>116</v>
      </c>
      <c r="C62" s="84" t="s">
        <v>214</v>
      </c>
      <c r="D62" s="86" t="s">
        <v>143</v>
      </c>
      <c r="E62" s="86">
        <v>90</v>
      </c>
      <c r="F62" s="82">
        <v>115</v>
      </c>
      <c r="G62" s="77">
        <v>109</v>
      </c>
      <c r="H62" s="77">
        <v>104</v>
      </c>
      <c r="I62" s="77">
        <v>104</v>
      </c>
      <c r="J62" s="82">
        <v>104</v>
      </c>
      <c r="K62" s="87"/>
      <c r="L62" s="72">
        <f t="shared" si="10"/>
        <v>0</v>
      </c>
      <c r="M62" s="66">
        <f t="shared" si="11"/>
        <v>0</v>
      </c>
      <c r="N62" s="66">
        <f t="shared" si="12"/>
        <v>0</v>
      </c>
      <c r="O62" s="66">
        <f t="shared" si="13"/>
        <v>0</v>
      </c>
      <c r="P62" s="66">
        <f t="shared" si="14"/>
        <v>0</v>
      </c>
    </row>
    <row r="63" spans="1:16" ht="15">
      <c r="A63" s="82">
        <v>58</v>
      </c>
      <c r="B63" s="88" t="s">
        <v>113</v>
      </c>
      <c r="C63" s="84" t="s">
        <v>215</v>
      </c>
      <c r="D63" s="86" t="s">
        <v>143</v>
      </c>
      <c r="E63" s="86">
        <v>90</v>
      </c>
      <c r="F63" s="82">
        <v>115</v>
      </c>
      <c r="G63" s="77">
        <v>109</v>
      </c>
      <c r="H63" s="77">
        <v>104</v>
      </c>
      <c r="I63" s="77">
        <v>104</v>
      </c>
      <c r="J63" s="82">
        <v>104</v>
      </c>
      <c r="K63" s="87"/>
      <c r="L63" s="72">
        <f t="shared" si="10"/>
        <v>0</v>
      </c>
      <c r="M63" s="66">
        <f t="shared" si="11"/>
        <v>0</v>
      </c>
      <c r="N63" s="66">
        <f t="shared" si="12"/>
        <v>0</v>
      </c>
      <c r="O63" s="66">
        <f t="shared" si="13"/>
        <v>0</v>
      </c>
      <c r="P63" s="66">
        <f t="shared" si="14"/>
        <v>0</v>
      </c>
    </row>
    <row r="64" spans="1:16" ht="15">
      <c r="A64" s="82">
        <v>59</v>
      </c>
      <c r="B64" s="88" t="s">
        <v>117</v>
      </c>
      <c r="C64" s="84" t="s">
        <v>216</v>
      </c>
      <c r="D64" s="86" t="s">
        <v>143</v>
      </c>
      <c r="E64" s="86">
        <v>90</v>
      </c>
      <c r="F64" s="82">
        <v>115</v>
      </c>
      <c r="G64" s="77">
        <v>109</v>
      </c>
      <c r="H64" s="77">
        <v>104</v>
      </c>
      <c r="I64" s="77">
        <v>104</v>
      </c>
      <c r="J64" s="82">
        <v>104</v>
      </c>
      <c r="K64" s="87"/>
      <c r="L64" s="72">
        <f t="shared" si="10"/>
        <v>0</v>
      </c>
      <c r="M64" s="66">
        <f t="shared" si="11"/>
        <v>0</v>
      </c>
      <c r="N64" s="66">
        <f t="shared" si="12"/>
        <v>0</v>
      </c>
      <c r="O64" s="66">
        <f t="shared" si="13"/>
        <v>0</v>
      </c>
      <c r="P64" s="66">
        <f t="shared" si="14"/>
        <v>0</v>
      </c>
    </row>
    <row r="65" spans="1:16" ht="15">
      <c r="A65" s="82">
        <v>60</v>
      </c>
      <c r="B65" s="88" t="s">
        <v>103</v>
      </c>
      <c r="C65" s="84" t="s">
        <v>217</v>
      </c>
      <c r="D65" s="86" t="s">
        <v>143</v>
      </c>
      <c r="E65" s="86">
        <v>90</v>
      </c>
      <c r="F65" s="82">
        <v>115</v>
      </c>
      <c r="G65" s="77">
        <v>109</v>
      </c>
      <c r="H65" s="77">
        <v>104</v>
      </c>
      <c r="I65" s="77">
        <v>104</v>
      </c>
      <c r="J65" s="82">
        <v>104</v>
      </c>
      <c r="K65" s="87"/>
      <c r="L65" s="72">
        <f t="shared" si="10"/>
        <v>0</v>
      </c>
      <c r="M65" s="66">
        <f t="shared" si="11"/>
        <v>0</v>
      </c>
      <c r="N65" s="66">
        <f t="shared" si="12"/>
        <v>0</v>
      </c>
      <c r="O65" s="66">
        <f t="shared" si="13"/>
        <v>0</v>
      </c>
      <c r="P65" s="66">
        <f t="shared" si="14"/>
        <v>0</v>
      </c>
    </row>
    <row r="66" spans="1:16" ht="15">
      <c r="A66" s="82">
        <v>61</v>
      </c>
      <c r="B66" s="88" t="s">
        <v>105</v>
      </c>
      <c r="C66" s="84" t="s">
        <v>218</v>
      </c>
      <c r="D66" s="86" t="s">
        <v>143</v>
      </c>
      <c r="E66" s="86">
        <v>90</v>
      </c>
      <c r="F66" s="82">
        <v>115</v>
      </c>
      <c r="G66" s="77">
        <v>109</v>
      </c>
      <c r="H66" s="77">
        <v>104</v>
      </c>
      <c r="I66" s="77">
        <v>104</v>
      </c>
      <c r="J66" s="82">
        <v>104</v>
      </c>
      <c r="K66" s="87"/>
      <c r="L66" s="72">
        <f t="shared" si="10"/>
        <v>0</v>
      </c>
      <c r="M66" s="66">
        <f t="shared" si="11"/>
        <v>0</v>
      </c>
      <c r="N66" s="66">
        <f t="shared" si="12"/>
        <v>0</v>
      </c>
      <c r="O66" s="66">
        <f t="shared" si="13"/>
        <v>0</v>
      </c>
      <c r="P66" s="66">
        <f t="shared" si="14"/>
        <v>0</v>
      </c>
    </row>
    <row r="67" spans="1:12" ht="16.5" customHeight="1">
      <c r="A67" s="172" t="s">
        <v>219</v>
      </c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72"/>
    </row>
    <row r="68" spans="1:16" ht="15">
      <c r="A68" s="82">
        <v>62</v>
      </c>
      <c r="B68" s="83" t="s">
        <v>119</v>
      </c>
      <c r="C68" s="84" t="s">
        <v>220</v>
      </c>
      <c r="D68" s="86" t="s">
        <v>143</v>
      </c>
      <c r="E68" s="86">
        <v>90</v>
      </c>
      <c r="F68" s="82">
        <v>125</v>
      </c>
      <c r="G68" s="82">
        <v>119</v>
      </c>
      <c r="H68" s="77">
        <v>113</v>
      </c>
      <c r="I68" s="77">
        <v>113</v>
      </c>
      <c r="J68" s="82">
        <v>113</v>
      </c>
      <c r="K68" s="87"/>
      <c r="L68" s="72">
        <f aca="true" t="shared" si="15" ref="L68:L74">K68*J68</f>
        <v>0</v>
      </c>
      <c r="M68" s="66">
        <f aca="true" t="shared" si="16" ref="M68:M74">K68*I68</f>
        <v>0</v>
      </c>
      <c r="N68" s="66">
        <f aca="true" t="shared" si="17" ref="N68:N74">K68*H68</f>
        <v>0</v>
      </c>
      <c r="O68" s="66">
        <f aca="true" t="shared" si="18" ref="O68:O74">K68*G68</f>
        <v>0</v>
      </c>
      <c r="P68" s="66">
        <f aca="true" t="shared" si="19" ref="P68:P74">K68*F68</f>
        <v>0</v>
      </c>
    </row>
    <row r="69" spans="1:16" ht="15">
      <c r="A69" s="82">
        <v>63</v>
      </c>
      <c r="B69" s="88" t="s">
        <v>120</v>
      </c>
      <c r="C69" s="84" t="s">
        <v>221</v>
      </c>
      <c r="D69" s="86" t="s">
        <v>143</v>
      </c>
      <c r="E69" s="86">
        <v>90</v>
      </c>
      <c r="F69" s="82">
        <v>125</v>
      </c>
      <c r="G69" s="82">
        <v>119</v>
      </c>
      <c r="H69" s="77">
        <v>113</v>
      </c>
      <c r="I69" s="77">
        <v>113</v>
      </c>
      <c r="J69" s="82">
        <v>113</v>
      </c>
      <c r="K69" s="87"/>
      <c r="L69" s="72">
        <f t="shared" si="15"/>
        <v>0</v>
      </c>
      <c r="M69" s="66">
        <f t="shared" si="16"/>
        <v>0</v>
      </c>
      <c r="N69" s="66">
        <f t="shared" si="17"/>
        <v>0</v>
      </c>
      <c r="O69" s="66">
        <f t="shared" si="18"/>
        <v>0</v>
      </c>
      <c r="P69" s="66">
        <f t="shared" si="19"/>
        <v>0</v>
      </c>
    </row>
    <row r="70" spans="1:16" ht="15">
      <c r="A70" s="82">
        <v>64</v>
      </c>
      <c r="B70" s="96" t="s">
        <v>121</v>
      </c>
      <c r="C70" s="97" t="s">
        <v>222</v>
      </c>
      <c r="D70" s="86" t="s">
        <v>143</v>
      </c>
      <c r="E70" s="86">
        <v>90</v>
      </c>
      <c r="F70" s="82">
        <v>125</v>
      </c>
      <c r="G70" s="82">
        <v>119</v>
      </c>
      <c r="H70" s="77">
        <v>113</v>
      </c>
      <c r="I70" s="77">
        <v>113</v>
      </c>
      <c r="J70" s="82">
        <v>113</v>
      </c>
      <c r="K70" s="87"/>
      <c r="L70" s="72">
        <f t="shared" si="15"/>
        <v>0</v>
      </c>
      <c r="M70" s="66">
        <f t="shared" si="16"/>
        <v>0</v>
      </c>
      <c r="N70" s="66">
        <f t="shared" si="17"/>
        <v>0</v>
      </c>
      <c r="O70" s="66">
        <f t="shared" si="18"/>
        <v>0</v>
      </c>
      <c r="P70" s="66">
        <f t="shared" si="19"/>
        <v>0</v>
      </c>
    </row>
    <row r="71" spans="1:16" ht="15">
      <c r="A71" s="82">
        <v>65</v>
      </c>
      <c r="B71" s="88" t="s">
        <v>122</v>
      </c>
      <c r="C71" s="84" t="s">
        <v>223</v>
      </c>
      <c r="D71" s="86" t="s">
        <v>143</v>
      </c>
      <c r="E71" s="86">
        <v>90</v>
      </c>
      <c r="F71" s="82">
        <v>125</v>
      </c>
      <c r="G71" s="82">
        <v>119</v>
      </c>
      <c r="H71" s="77">
        <v>113</v>
      </c>
      <c r="I71" s="77">
        <v>113</v>
      </c>
      <c r="J71" s="82">
        <v>113</v>
      </c>
      <c r="K71" s="87"/>
      <c r="L71" s="72">
        <f t="shared" si="15"/>
        <v>0</v>
      </c>
      <c r="M71" s="66">
        <f t="shared" si="16"/>
        <v>0</v>
      </c>
      <c r="N71" s="66">
        <f t="shared" si="17"/>
        <v>0</v>
      </c>
      <c r="O71" s="66">
        <f t="shared" si="18"/>
        <v>0</v>
      </c>
      <c r="P71" s="66">
        <f t="shared" si="19"/>
        <v>0</v>
      </c>
    </row>
    <row r="72" spans="1:16" ht="15">
      <c r="A72" s="82">
        <v>66</v>
      </c>
      <c r="B72" s="98" t="s">
        <v>123</v>
      </c>
      <c r="C72" s="84" t="s">
        <v>224</v>
      </c>
      <c r="D72" s="86" t="s">
        <v>143</v>
      </c>
      <c r="E72" s="86">
        <v>90</v>
      </c>
      <c r="F72" s="82">
        <v>125</v>
      </c>
      <c r="G72" s="82">
        <v>119</v>
      </c>
      <c r="H72" s="77">
        <v>113</v>
      </c>
      <c r="I72" s="77">
        <v>113</v>
      </c>
      <c r="J72" s="82">
        <v>113</v>
      </c>
      <c r="K72" s="87"/>
      <c r="L72" s="72">
        <f t="shared" si="15"/>
        <v>0</v>
      </c>
      <c r="M72" s="66">
        <f t="shared" si="16"/>
        <v>0</v>
      </c>
      <c r="N72" s="66">
        <f t="shared" si="17"/>
        <v>0</v>
      </c>
      <c r="O72" s="66">
        <f t="shared" si="18"/>
        <v>0</v>
      </c>
      <c r="P72" s="66">
        <f t="shared" si="19"/>
        <v>0</v>
      </c>
    </row>
    <row r="73" spans="1:16" ht="15">
      <c r="A73" s="82">
        <v>67</v>
      </c>
      <c r="B73" s="88" t="s">
        <v>124</v>
      </c>
      <c r="C73" s="84" t="s">
        <v>225</v>
      </c>
      <c r="D73" s="86" t="s">
        <v>143</v>
      </c>
      <c r="E73" s="86">
        <v>90</v>
      </c>
      <c r="F73" s="82">
        <v>125</v>
      </c>
      <c r="G73" s="82">
        <v>119</v>
      </c>
      <c r="H73" s="77">
        <v>113</v>
      </c>
      <c r="I73" s="77">
        <v>113</v>
      </c>
      <c r="J73" s="82">
        <v>113</v>
      </c>
      <c r="K73" s="87"/>
      <c r="L73" s="72">
        <f t="shared" si="15"/>
        <v>0</v>
      </c>
      <c r="M73" s="66">
        <f t="shared" si="16"/>
        <v>0</v>
      </c>
      <c r="N73" s="66">
        <f t="shared" si="17"/>
        <v>0</v>
      </c>
      <c r="O73" s="66">
        <f t="shared" si="18"/>
        <v>0</v>
      </c>
      <c r="P73" s="66">
        <f t="shared" si="19"/>
        <v>0</v>
      </c>
    </row>
    <row r="74" spans="1:16" ht="15">
      <c r="A74" s="89">
        <v>68</v>
      </c>
      <c r="B74" s="99" t="s">
        <v>125</v>
      </c>
      <c r="C74" s="91" t="s">
        <v>226</v>
      </c>
      <c r="D74" s="86" t="s">
        <v>143</v>
      </c>
      <c r="E74" s="86">
        <v>90</v>
      </c>
      <c r="F74" s="82">
        <v>125</v>
      </c>
      <c r="G74" s="82">
        <v>119</v>
      </c>
      <c r="H74" s="77">
        <v>113</v>
      </c>
      <c r="I74" s="77">
        <v>113</v>
      </c>
      <c r="J74" s="82">
        <v>113</v>
      </c>
      <c r="K74" s="87"/>
      <c r="L74" s="72">
        <f t="shared" si="15"/>
        <v>0</v>
      </c>
      <c r="M74" s="66">
        <f t="shared" si="16"/>
        <v>0</v>
      </c>
      <c r="N74" s="66">
        <f t="shared" si="17"/>
        <v>0</v>
      </c>
      <c r="O74" s="66">
        <f t="shared" si="18"/>
        <v>0</v>
      </c>
      <c r="P74" s="66">
        <f t="shared" si="19"/>
        <v>0</v>
      </c>
    </row>
    <row r="75" spans="1:12" ht="16.5" customHeight="1">
      <c r="A75" s="172" t="s">
        <v>227</v>
      </c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72"/>
    </row>
    <row r="76" spans="1:16" ht="15">
      <c r="A76" s="82">
        <v>69</v>
      </c>
      <c r="B76" s="100" t="s">
        <v>228</v>
      </c>
      <c r="C76" s="84" t="s">
        <v>229</v>
      </c>
      <c r="D76" s="86" t="s">
        <v>230</v>
      </c>
      <c r="E76" s="92">
        <v>200</v>
      </c>
      <c r="F76" s="89">
        <v>133</v>
      </c>
      <c r="G76" s="89">
        <v>126</v>
      </c>
      <c r="H76" s="82">
        <v>120</v>
      </c>
      <c r="I76" s="82">
        <v>120</v>
      </c>
      <c r="J76" s="82">
        <v>120</v>
      </c>
      <c r="K76" s="87"/>
      <c r="L76" s="72">
        <f aca="true" t="shared" si="20" ref="L76:L81">K76*J76</f>
        <v>0</v>
      </c>
      <c r="M76" s="66">
        <f aca="true" t="shared" si="21" ref="M76:M81">K76*I76</f>
        <v>0</v>
      </c>
      <c r="N76" s="66">
        <f aca="true" t="shared" si="22" ref="N76:N81">K76*H76</f>
        <v>0</v>
      </c>
      <c r="O76" s="66">
        <f aca="true" t="shared" si="23" ref="O76:O81">K76*G76</f>
        <v>0</v>
      </c>
      <c r="P76" s="66">
        <f aca="true" t="shared" si="24" ref="P76:P81">K76*F76</f>
        <v>0</v>
      </c>
    </row>
    <row r="77" spans="1:16" ht="15">
      <c r="A77" s="82">
        <v>70</v>
      </c>
      <c r="B77" s="83" t="s">
        <v>111</v>
      </c>
      <c r="C77" s="91" t="s">
        <v>231</v>
      </c>
      <c r="D77" s="92" t="s">
        <v>230</v>
      </c>
      <c r="E77" s="92">
        <v>135</v>
      </c>
      <c r="F77" s="89">
        <v>165</v>
      </c>
      <c r="G77" s="89">
        <v>157</v>
      </c>
      <c r="H77" s="82">
        <v>149</v>
      </c>
      <c r="I77" s="82">
        <v>149</v>
      </c>
      <c r="J77" s="82">
        <v>149</v>
      </c>
      <c r="K77" s="87"/>
      <c r="L77" s="72">
        <f t="shared" si="20"/>
        <v>0</v>
      </c>
      <c r="M77" s="66">
        <f t="shared" si="21"/>
        <v>0</v>
      </c>
      <c r="N77" s="66">
        <f t="shared" si="22"/>
        <v>0</v>
      </c>
      <c r="O77" s="66">
        <f t="shared" si="23"/>
        <v>0</v>
      </c>
      <c r="P77" s="66">
        <f t="shared" si="24"/>
        <v>0</v>
      </c>
    </row>
    <row r="78" spans="1:16" ht="15">
      <c r="A78" s="82">
        <v>71</v>
      </c>
      <c r="B78" s="83" t="s">
        <v>232</v>
      </c>
      <c r="C78" s="84" t="s">
        <v>233</v>
      </c>
      <c r="D78" s="86" t="s">
        <v>230</v>
      </c>
      <c r="E78" s="92">
        <v>135</v>
      </c>
      <c r="F78" s="89">
        <v>165</v>
      </c>
      <c r="G78" s="89">
        <v>157</v>
      </c>
      <c r="H78" s="82">
        <v>149</v>
      </c>
      <c r="I78" s="82">
        <v>149</v>
      </c>
      <c r="J78" s="82">
        <v>149</v>
      </c>
      <c r="K78" s="87"/>
      <c r="L78" s="72">
        <f t="shared" si="20"/>
        <v>0</v>
      </c>
      <c r="M78" s="66">
        <f t="shared" si="21"/>
        <v>0</v>
      </c>
      <c r="N78" s="66">
        <f t="shared" si="22"/>
        <v>0</v>
      </c>
      <c r="O78" s="66">
        <f t="shared" si="23"/>
        <v>0</v>
      </c>
      <c r="P78" s="66">
        <f t="shared" si="24"/>
        <v>0</v>
      </c>
    </row>
    <row r="79" spans="1:16" ht="15">
      <c r="A79" s="82">
        <v>72</v>
      </c>
      <c r="B79" s="83" t="s">
        <v>234</v>
      </c>
      <c r="C79" s="84" t="s">
        <v>235</v>
      </c>
      <c r="D79" s="86" t="s">
        <v>230</v>
      </c>
      <c r="E79" s="92">
        <v>135</v>
      </c>
      <c r="F79" s="89">
        <v>165</v>
      </c>
      <c r="G79" s="89">
        <v>157</v>
      </c>
      <c r="H79" s="82">
        <v>149</v>
      </c>
      <c r="I79" s="82">
        <v>149</v>
      </c>
      <c r="J79" s="82">
        <v>149</v>
      </c>
      <c r="K79" s="87"/>
      <c r="L79" s="72">
        <f t="shared" si="20"/>
        <v>0</v>
      </c>
      <c r="M79" s="66">
        <f t="shared" si="21"/>
        <v>0</v>
      </c>
      <c r="N79" s="66">
        <f t="shared" si="22"/>
        <v>0</v>
      </c>
      <c r="O79" s="66">
        <f t="shared" si="23"/>
        <v>0</v>
      </c>
      <c r="P79" s="66">
        <f t="shared" si="24"/>
        <v>0</v>
      </c>
    </row>
    <row r="80" spans="1:16" ht="15">
      <c r="A80" s="82">
        <v>73</v>
      </c>
      <c r="B80" s="83" t="s">
        <v>117</v>
      </c>
      <c r="C80" s="84" t="s">
        <v>236</v>
      </c>
      <c r="D80" s="86" t="s">
        <v>230</v>
      </c>
      <c r="E80" s="92">
        <v>135</v>
      </c>
      <c r="F80" s="89">
        <v>165</v>
      </c>
      <c r="G80" s="89">
        <v>157</v>
      </c>
      <c r="H80" s="82">
        <v>149</v>
      </c>
      <c r="I80" s="82">
        <v>149</v>
      </c>
      <c r="J80" s="82">
        <v>149</v>
      </c>
      <c r="K80" s="87"/>
      <c r="L80" s="72">
        <f t="shared" si="20"/>
        <v>0</v>
      </c>
      <c r="M80" s="66">
        <f t="shared" si="21"/>
        <v>0</v>
      </c>
      <c r="N80" s="66">
        <f t="shared" si="22"/>
        <v>0</v>
      </c>
      <c r="O80" s="66">
        <f t="shared" si="23"/>
        <v>0</v>
      </c>
      <c r="P80" s="66">
        <f t="shared" si="24"/>
        <v>0</v>
      </c>
    </row>
    <row r="81" spans="1:16" ht="15">
      <c r="A81" s="82">
        <v>74</v>
      </c>
      <c r="B81" s="83" t="s">
        <v>237</v>
      </c>
      <c r="C81" s="84" t="s">
        <v>238</v>
      </c>
      <c r="D81" s="86" t="s">
        <v>230</v>
      </c>
      <c r="E81" s="92">
        <v>135</v>
      </c>
      <c r="F81" s="89">
        <v>165</v>
      </c>
      <c r="G81" s="89">
        <v>157</v>
      </c>
      <c r="H81" s="82">
        <v>149</v>
      </c>
      <c r="I81" s="82">
        <v>149</v>
      </c>
      <c r="J81" s="82">
        <v>149</v>
      </c>
      <c r="K81" s="87"/>
      <c r="L81" s="72">
        <f t="shared" si="20"/>
        <v>0</v>
      </c>
      <c r="M81" s="66">
        <f t="shared" si="21"/>
        <v>0</v>
      </c>
      <c r="N81" s="66">
        <f t="shared" si="22"/>
        <v>0</v>
      </c>
      <c r="O81" s="66">
        <f t="shared" si="23"/>
        <v>0</v>
      </c>
      <c r="P81" s="66">
        <f t="shared" si="24"/>
        <v>0</v>
      </c>
    </row>
    <row r="82" spans="1:12" ht="17.25">
      <c r="A82" s="172" t="s">
        <v>239</v>
      </c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72"/>
    </row>
    <row r="83" spans="1:12" ht="15">
      <c r="A83" s="93">
        <v>75</v>
      </c>
      <c r="B83" s="98" t="s">
        <v>240</v>
      </c>
      <c r="C83" s="84" t="s">
        <v>241</v>
      </c>
      <c r="D83" s="101" t="s">
        <v>242</v>
      </c>
      <c r="E83" s="102">
        <v>95</v>
      </c>
      <c r="F83" s="103">
        <v>75</v>
      </c>
      <c r="G83" s="103">
        <v>71</v>
      </c>
      <c r="H83" s="103">
        <v>68</v>
      </c>
      <c r="I83" s="103">
        <v>68</v>
      </c>
      <c r="J83" s="103">
        <v>75</v>
      </c>
      <c r="K83" s="87"/>
      <c r="L83" s="72"/>
    </row>
    <row r="84" spans="1:12" ht="15">
      <c r="A84" s="93">
        <v>76</v>
      </c>
      <c r="B84" s="98" t="s">
        <v>113</v>
      </c>
      <c r="C84" s="84" t="s">
        <v>243</v>
      </c>
      <c r="D84" s="101" t="s">
        <v>242</v>
      </c>
      <c r="E84" s="102">
        <v>95</v>
      </c>
      <c r="F84" s="103">
        <v>75</v>
      </c>
      <c r="G84" s="103">
        <v>71</v>
      </c>
      <c r="H84" s="103">
        <v>68</v>
      </c>
      <c r="I84" s="103">
        <v>68</v>
      </c>
      <c r="J84" s="103">
        <v>75</v>
      </c>
      <c r="K84" s="87"/>
      <c r="L84" s="72"/>
    </row>
    <row r="85" spans="1:12" ht="15">
      <c r="A85" s="93">
        <v>77</v>
      </c>
      <c r="B85" s="98" t="s">
        <v>121</v>
      </c>
      <c r="C85" s="84" t="s">
        <v>244</v>
      </c>
      <c r="D85" s="101" t="s">
        <v>242</v>
      </c>
      <c r="E85" s="102">
        <v>95</v>
      </c>
      <c r="F85" s="103">
        <v>75</v>
      </c>
      <c r="G85" s="103">
        <v>71</v>
      </c>
      <c r="H85" s="103">
        <v>68</v>
      </c>
      <c r="I85" s="103">
        <v>68</v>
      </c>
      <c r="J85" s="103">
        <v>75</v>
      </c>
      <c r="K85" s="87"/>
      <c r="L85" s="72"/>
    </row>
    <row r="86" spans="1:12" ht="15">
      <c r="A86" s="93">
        <v>78</v>
      </c>
      <c r="B86" s="98" t="s">
        <v>245</v>
      </c>
      <c r="C86" s="84" t="s">
        <v>246</v>
      </c>
      <c r="D86" s="101" t="s">
        <v>242</v>
      </c>
      <c r="E86" s="102">
        <v>95</v>
      </c>
      <c r="F86" s="103">
        <v>75</v>
      </c>
      <c r="G86" s="103">
        <v>71</v>
      </c>
      <c r="H86" s="103">
        <v>68</v>
      </c>
      <c r="I86" s="103">
        <v>68</v>
      </c>
      <c r="J86" s="103">
        <v>75</v>
      </c>
      <c r="K86" s="87"/>
      <c r="L86" s="72"/>
    </row>
    <row r="87" spans="1:12" ht="16.5" customHeight="1">
      <c r="A87" s="172" t="s">
        <v>247</v>
      </c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72"/>
    </row>
    <row r="88" spans="1:12" ht="16.5">
      <c r="A88" s="173" t="s">
        <v>248</v>
      </c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72"/>
    </row>
    <row r="89" spans="1:16" ht="15">
      <c r="A89" s="104">
        <v>79</v>
      </c>
      <c r="B89" s="105" t="s">
        <v>249</v>
      </c>
      <c r="C89" s="84" t="s">
        <v>250</v>
      </c>
      <c r="D89" s="86" t="s">
        <v>251</v>
      </c>
      <c r="E89" s="86">
        <v>270</v>
      </c>
      <c r="F89" s="82">
        <v>180</v>
      </c>
      <c r="G89" s="82">
        <v>171</v>
      </c>
      <c r="H89" s="77">
        <f>I89-I89*0.05</f>
        <v>153.9</v>
      </c>
      <c r="I89" s="77">
        <v>162</v>
      </c>
      <c r="J89" s="82">
        <v>162</v>
      </c>
      <c r="K89" s="87"/>
      <c r="L89" s="72">
        <f>K89*J89</f>
        <v>0</v>
      </c>
      <c r="M89" s="66">
        <f>K89*I89</f>
        <v>0</v>
      </c>
      <c r="N89" s="66">
        <f>K89*H89</f>
        <v>0</v>
      </c>
      <c r="O89" s="66">
        <f>K89*G89</f>
        <v>0</v>
      </c>
      <c r="P89" s="66">
        <f>K89*F89</f>
        <v>0</v>
      </c>
    </row>
    <row r="90" spans="1:16" ht="15">
      <c r="A90" s="104">
        <v>80</v>
      </c>
      <c r="B90" s="105" t="s">
        <v>252</v>
      </c>
      <c r="C90" s="84" t="s">
        <v>253</v>
      </c>
      <c r="D90" s="86" t="s">
        <v>251</v>
      </c>
      <c r="E90" s="86">
        <v>290</v>
      </c>
      <c r="F90" s="82">
        <v>180</v>
      </c>
      <c r="G90" s="82">
        <v>171</v>
      </c>
      <c r="H90" s="77">
        <f>I90-I90*0.05</f>
        <v>153.9</v>
      </c>
      <c r="I90" s="77">
        <v>162</v>
      </c>
      <c r="J90" s="82">
        <v>162</v>
      </c>
      <c r="K90" s="87"/>
      <c r="L90" s="72">
        <f>K90*J90</f>
        <v>0</v>
      </c>
      <c r="M90" s="66">
        <f>K90*I90</f>
        <v>0</v>
      </c>
      <c r="N90" s="66">
        <f>K90*H90</f>
        <v>0</v>
      </c>
      <c r="O90" s="66">
        <f>K90*G90</f>
        <v>0</v>
      </c>
      <c r="P90" s="66">
        <f>K90*F90</f>
        <v>0</v>
      </c>
    </row>
    <row r="91" spans="1:16" ht="15">
      <c r="A91" s="104">
        <v>81</v>
      </c>
      <c r="B91" s="105" t="s">
        <v>254</v>
      </c>
      <c r="C91" s="84" t="s">
        <v>255</v>
      </c>
      <c r="D91" s="86" t="s">
        <v>251</v>
      </c>
      <c r="E91" s="86">
        <v>290</v>
      </c>
      <c r="F91" s="82">
        <v>180</v>
      </c>
      <c r="G91" s="82">
        <v>171</v>
      </c>
      <c r="H91" s="77">
        <f>I91-I91*0.05</f>
        <v>153.9</v>
      </c>
      <c r="I91" s="77">
        <v>162</v>
      </c>
      <c r="J91" s="82">
        <v>162</v>
      </c>
      <c r="K91" s="87"/>
      <c r="L91" s="72">
        <f>K91*J91</f>
        <v>0</v>
      </c>
      <c r="M91" s="66">
        <f>K91*I91</f>
        <v>0</v>
      </c>
      <c r="N91" s="66">
        <f>K91*H91</f>
        <v>0</v>
      </c>
      <c r="O91" s="66">
        <f>K91*G91</f>
        <v>0</v>
      </c>
      <c r="P91" s="66">
        <f>K91*F91</f>
        <v>0</v>
      </c>
    </row>
    <row r="92" spans="1:12" ht="16.5">
      <c r="A92" s="174" t="s">
        <v>256</v>
      </c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72"/>
    </row>
    <row r="93" spans="1:16" ht="15">
      <c r="A93" s="104">
        <v>82</v>
      </c>
      <c r="B93" s="105" t="s">
        <v>116</v>
      </c>
      <c r="C93" s="84" t="s">
        <v>257</v>
      </c>
      <c r="D93" s="86" t="s">
        <v>251</v>
      </c>
      <c r="E93" s="86">
        <v>220</v>
      </c>
      <c r="F93" s="82">
        <v>185</v>
      </c>
      <c r="G93" s="82">
        <v>176</v>
      </c>
      <c r="H93" s="77">
        <f>I93-I93*0.05</f>
        <v>158.65</v>
      </c>
      <c r="I93" s="77">
        <v>167</v>
      </c>
      <c r="J93" s="82">
        <v>167</v>
      </c>
      <c r="K93" s="87"/>
      <c r="L93" s="72">
        <f>K93*J93</f>
        <v>0</v>
      </c>
      <c r="M93" s="66">
        <f>K93*I93</f>
        <v>0</v>
      </c>
      <c r="N93" s="66">
        <f>K93*H93</f>
        <v>0</v>
      </c>
      <c r="O93" s="66">
        <f>K93*G93</f>
        <v>0</v>
      </c>
      <c r="P93" s="66">
        <f>K93*F93</f>
        <v>0</v>
      </c>
    </row>
    <row r="94" spans="1:16" ht="15">
      <c r="A94" s="104">
        <v>83</v>
      </c>
      <c r="B94" s="105" t="s">
        <v>258</v>
      </c>
      <c r="C94" s="84" t="s">
        <v>259</v>
      </c>
      <c r="D94" s="86" t="s">
        <v>251</v>
      </c>
      <c r="E94" s="86">
        <v>220</v>
      </c>
      <c r="F94" s="82">
        <v>185</v>
      </c>
      <c r="G94" s="82">
        <v>176</v>
      </c>
      <c r="H94" s="77">
        <f>I94-I94*0.05</f>
        <v>158.65</v>
      </c>
      <c r="I94" s="77">
        <v>167</v>
      </c>
      <c r="J94" s="82">
        <v>167</v>
      </c>
      <c r="K94" s="87"/>
      <c r="L94" s="72">
        <f>K94*J94</f>
        <v>0</v>
      </c>
      <c r="M94" s="66">
        <f>K94*I94</f>
        <v>0</v>
      </c>
      <c r="N94" s="66">
        <f>K94*H94</f>
        <v>0</v>
      </c>
      <c r="O94" s="66">
        <f>K94*G94</f>
        <v>0</v>
      </c>
      <c r="P94" s="66">
        <f>K94*F94</f>
        <v>0</v>
      </c>
    </row>
    <row r="95" spans="1:16" ht="15">
      <c r="A95" s="104">
        <v>84</v>
      </c>
      <c r="B95" s="106" t="s">
        <v>113</v>
      </c>
      <c r="C95" s="84" t="s">
        <v>260</v>
      </c>
      <c r="D95" s="86" t="s">
        <v>251</v>
      </c>
      <c r="E95" s="86">
        <v>220</v>
      </c>
      <c r="F95" s="82">
        <v>190</v>
      </c>
      <c r="G95" s="82">
        <v>181</v>
      </c>
      <c r="H95" s="77">
        <v>171</v>
      </c>
      <c r="I95" s="77">
        <v>171</v>
      </c>
      <c r="J95" s="82">
        <v>171</v>
      </c>
      <c r="K95" s="87"/>
      <c r="L95" s="72">
        <f>K95*J95</f>
        <v>0</v>
      </c>
      <c r="M95" s="66">
        <f>K95*I95</f>
        <v>0</v>
      </c>
      <c r="N95" s="66">
        <f>K95*H95</f>
        <v>0</v>
      </c>
      <c r="O95" s="66">
        <f>K95*G95</f>
        <v>0</v>
      </c>
      <c r="P95" s="66">
        <f>K95*F95</f>
        <v>0</v>
      </c>
    </row>
    <row r="96" spans="1:16" ht="15">
      <c r="A96" s="104">
        <v>85</v>
      </c>
      <c r="B96" s="106" t="s">
        <v>261</v>
      </c>
      <c r="C96" s="84" t="s">
        <v>262</v>
      </c>
      <c r="D96" s="86" t="s">
        <v>251</v>
      </c>
      <c r="E96" s="86">
        <v>220</v>
      </c>
      <c r="F96" s="82">
        <v>185</v>
      </c>
      <c r="G96" s="82">
        <v>176</v>
      </c>
      <c r="H96" s="77">
        <f>I96-I96*0.05</f>
        <v>158.65</v>
      </c>
      <c r="I96" s="77">
        <v>167</v>
      </c>
      <c r="J96" s="82">
        <v>167</v>
      </c>
      <c r="K96" s="87"/>
      <c r="L96" s="72">
        <f>K96*J96</f>
        <v>0</v>
      </c>
      <c r="M96" s="66">
        <f>K96*I96</f>
        <v>0</v>
      </c>
      <c r="N96" s="66">
        <f>K96*H96</f>
        <v>0</v>
      </c>
      <c r="O96" s="66">
        <f>K96*G96</f>
        <v>0</v>
      </c>
      <c r="P96" s="66">
        <f>K96*F96</f>
        <v>0</v>
      </c>
    </row>
    <row r="97" spans="1:16" ht="15">
      <c r="A97" s="104">
        <v>86</v>
      </c>
      <c r="B97" s="106" t="s">
        <v>263</v>
      </c>
      <c r="C97" s="84" t="s">
        <v>264</v>
      </c>
      <c r="D97" s="86" t="s">
        <v>251</v>
      </c>
      <c r="E97" s="86">
        <v>220</v>
      </c>
      <c r="F97" s="82">
        <v>185</v>
      </c>
      <c r="G97" s="82">
        <v>176</v>
      </c>
      <c r="H97" s="77">
        <f>I97-I97*0.05</f>
        <v>158.65</v>
      </c>
      <c r="I97" s="77">
        <v>167</v>
      </c>
      <c r="J97" s="82">
        <v>167</v>
      </c>
      <c r="K97" s="87"/>
      <c r="L97" s="72">
        <f>K97*J97</f>
        <v>0</v>
      </c>
      <c r="M97" s="66">
        <f>K97*I97</f>
        <v>0</v>
      </c>
      <c r="N97" s="66">
        <f>K97*H97</f>
        <v>0</v>
      </c>
      <c r="O97" s="66">
        <f>K97*G97</f>
        <v>0</v>
      </c>
      <c r="P97" s="66">
        <f>K97*F97</f>
        <v>0</v>
      </c>
    </row>
    <row r="98" spans="1:12" ht="16.5" customHeight="1">
      <c r="A98" s="172" t="s">
        <v>265</v>
      </c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72"/>
    </row>
    <row r="99" spans="1:12" ht="16.5">
      <c r="A99" s="173" t="s">
        <v>248</v>
      </c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72"/>
    </row>
    <row r="100" spans="1:16" ht="15">
      <c r="A100" s="107">
        <v>87</v>
      </c>
      <c r="B100" s="88" t="s">
        <v>249</v>
      </c>
      <c r="C100" s="84" t="s">
        <v>266</v>
      </c>
      <c r="D100" s="86" t="s">
        <v>172</v>
      </c>
      <c r="E100" s="86">
        <v>2000</v>
      </c>
      <c r="F100" s="77">
        <v>800</v>
      </c>
      <c r="G100" s="77">
        <v>760</v>
      </c>
      <c r="H100" s="77">
        <f>I100-I100*0.05</f>
        <v>651.7</v>
      </c>
      <c r="I100" s="77">
        <v>686</v>
      </c>
      <c r="J100" s="82">
        <v>652</v>
      </c>
      <c r="K100" s="87"/>
      <c r="L100" s="72">
        <f>K100*J100</f>
        <v>0</v>
      </c>
      <c r="M100" s="66">
        <f>K100*I100</f>
        <v>0</v>
      </c>
      <c r="N100" s="66">
        <f>K100*H100</f>
        <v>0</v>
      </c>
      <c r="O100" s="66">
        <f>K100*G100</f>
        <v>0</v>
      </c>
      <c r="P100" s="66">
        <f>K100*F100</f>
        <v>0</v>
      </c>
    </row>
    <row r="101" spans="1:16" ht="15">
      <c r="A101" s="107">
        <v>88</v>
      </c>
      <c r="B101" s="88" t="s">
        <v>146</v>
      </c>
      <c r="C101" s="84" t="s">
        <v>267</v>
      </c>
      <c r="D101" s="86" t="s">
        <v>172</v>
      </c>
      <c r="E101" s="86">
        <v>2000</v>
      </c>
      <c r="F101" s="77">
        <v>800</v>
      </c>
      <c r="G101" s="77">
        <v>760</v>
      </c>
      <c r="H101" s="77">
        <f>I101-I101*0.05</f>
        <v>651.7</v>
      </c>
      <c r="I101" s="77">
        <v>686</v>
      </c>
      <c r="J101" s="82">
        <v>652</v>
      </c>
      <c r="K101" s="87"/>
      <c r="L101" s="72">
        <f>K101*J101</f>
        <v>0</v>
      </c>
      <c r="M101" s="66">
        <f>K101*I101</f>
        <v>0</v>
      </c>
      <c r="N101" s="66">
        <f>K101*H101</f>
        <v>0</v>
      </c>
      <c r="O101" s="66">
        <f>K101*G101</f>
        <v>0</v>
      </c>
      <c r="P101" s="66">
        <f>K101*F101</f>
        <v>0</v>
      </c>
    </row>
    <row r="102" spans="1:16" ht="15">
      <c r="A102" s="107">
        <v>89</v>
      </c>
      <c r="B102" s="88" t="s">
        <v>252</v>
      </c>
      <c r="C102" s="84" t="s">
        <v>268</v>
      </c>
      <c r="D102" s="86" t="s">
        <v>172</v>
      </c>
      <c r="E102" s="86">
        <v>2000</v>
      </c>
      <c r="F102" s="77">
        <v>800</v>
      </c>
      <c r="G102" s="77">
        <v>760</v>
      </c>
      <c r="H102" s="77">
        <f>I102-I102*0.05</f>
        <v>651.7</v>
      </c>
      <c r="I102" s="77">
        <v>686</v>
      </c>
      <c r="J102" s="82">
        <v>652</v>
      </c>
      <c r="K102" s="87"/>
      <c r="L102" s="72">
        <f>K102*J102</f>
        <v>0</v>
      </c>
      <c r="M102" s="66">
        <f>K102*I102</f>
        <v>0</v>
      </c>
      <c r="N102" s="66">
        <f>K102*H102</f>
        <v>0</v>
      </c>
      <c r="O102" s="66">
        <f>K102*G102</f>
        <v>0</v>
      </c>
      <c r="P102" s="66">
        <f>K102*F102</f>
        <v>0</v>
      </c>
    </row>
    <row r="103" spans="1:16" ht="15">
      <c r="A103" s="107">
        <v>90</v>
      </c>
      <c r="B103" s="88" t="s">
        <v>269</v>
      </c>
      <c r="C103" s="84" t="s">
        <v>270</v>
      </c>
      <c r="D103" s="86" t="s">
        <v>172</v>
      </c>
      <c r="E103" s="86">
        <v>2000</v>
      </c>
      <c r="F103" s="77">
        <v>800</v>
      </c>
      <c r="G103" s="77">
        <v>760</v>
      </c>
      <c r="H103" s="77">
        <f>I103-I103*0.05</f>
        <v>651.7</v>
      </c>
      <c r="I103" s="77">
        <v>686</v>
      </c>
      <c r="J103" s="82">
        <v>652</v>
      </c>
      <c r="K103" s="87"/>
      <c r="L103" s="72">
        <f>K103*J103</f>
        <v>0</v>
      </c>
      <c r="M103" s="66">
        <f>K103*I103</f>
        <v>0</v>
      </c>
      <c r="N103" s="66">
        <f>K103*H103</f>
        <v>0</v>
      </c>
      <c r="O103" s="66">
        <f>K103*G103</f>
        <v>0</v>
      </c>
      <c r="P103" s="66">
        <f>K103*F103</f>
        <v>0</v>
      </c>
    </row>
    <row r="104" spans="1:16" ht="15">
      <c r="A104" s="107">
        <v>91</v>
      </c>
      <c r="B104" s="88" t="s">
        <v>254</v>
      </c>
      <c r="C104" s="84" t="s">
        <v>271</v>
      </c>
      <c r="D104" s="86" t="s">
        <v>172</v>
      </c>
      <c r="E104" s="86">
        <v>2000</v>
      </c>
      <c r="F104" s="77">
        <v>800</v>
      </c>
      <c r="G104" s="77">
        <v>760</v>
      </c>
      <c r="H104" s="77">
        <f>I104-I104*0.05</f>
        <v>651.7</v>
      </c>
      <c r="I104" s="77">
        <v>686</v>
      </c>
      <c r="J104" s="82">
        <v>652</v>
      </c>
      <c r="K104" s="87"/>
      <c r="L104" s="72">
        <f>K104*J104</f>
        <v>0</v>
      </c>
      <c r="M104" s="66">
        <f>K104*I104</f>
        <v>0</v>
      </c>
      <c r="N104" s="66">
        <f>K104*H104</f>
        <v>0</v>
      </c>
      <c r="O104" s="66">
        <f>K104*G104</f>
        <v>0</v>
      </c>
      <c r="P104" s="66">
        <f>K104*F104</f>
        <v>0</v>
      </c>
    </row>
    <row r="105" spans="1:12" ht="16.5">
      <c r="A105" s="174" t="s">
        <v>256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72"/>
    </row>
    <row r="106" spans="1:16" ht="15.75">
      <c r="A106" s="93">
        <v>92</v>
      </c>
      <c r="B106" s="98" t="s">
        <v>272</v>
      </c>
      <c r="C106" s="84" t="s">
        <v>273</v>
      </c>
      <c r="D106" s="86" t="s">
        <v>172</v>
      </c>
      <c r="E106" s="86">
        <v>2000</v>
      </c>
      <c r="F106" s="77">
        <v>800</v>
      </c>
      <c r="G106" s="77">
        <v>760</v>
      </c>
      <c r="H106" s="77">
        <f>I106-I106*0.05</f>
        <v>651.7</v>
      </c>
      <c r="I106" s="77">
        <v>686</v>
      </c>
      <c r="J106" s="82">
        <v>652</v>
      </c>
      <c r="K106" s="95"/>
      <c r="L106" s="72">
        <f aca="true" t="shared" si="25" ref="L106:L113">K106*J106</f>
        <v>0</v>
      </c>
      <c r="M106" s="66">
        <f aca="true" t="shared" si="26" ref="M106:M113">K106*I106</f>
        <v>0</v>
      </c>
      <c r="N106" s="66">
        <f aca="true" t="shared" si="27" ref="N106:N113">K106*H106</f>
        <v>0</v>
      </c>
      <c r="O106" s="66">
        <f aca="true" t="shared" si="28" ref="O106:O113">K106*G106</f>
        <v>0</v>
      </c>
      <c r="P106" s="66">
        <f aca="true" t="shared" si="29" ref="P106:P113">K106*F106</f>
        <v>0</v>
      </c>
    </row>
    <row r="107" spans="1:16" ht="15">
      <c r="A107" s="82">
        <v>93</v>
      </c>
      <c r="B107" s="88" t="s">
        <v>116</v>
      </c>
      <c r="C107" s="84" t="s">
        <v>274</v>
      </c>
      <c r="D107" s="86" t="s">
        <v>172</v>
      </c>
      <c r="E107" s="86">
        <v>2000</v>
      </c>
      <c r="F107" s="77">
        <v>800</v>
      </c>
      <c r="G107" s="77">
        <v>760</v>
      </c>
      <c r="H107" s="77">
        <f>I107-I107*0.05</f>
        <v>651.7</v>
      </c>
      <c r="I107" s="77">
        <v>686</v>
      </c>
      <c r="J107" s="82">
        <v>652</v>
      </c>
      <c r="K107" s="87"/>
      <c r="L107" s="72">
        <f t="shared" si="25"/>
        <v>0</v>
      </c>
      <c r="M107" s="66">
        <f t="shared" si="26"/>
        <v>0</v>
      </c>
      <c r="N107" s="66">
        <f t="shared" si="27"/>
        <v>0</v>
      </c>
      <c r="O107" s="66">
        <f t="shared" si="28"/>
        <v>0</v>
      </c>
      <c r="P107" s="66">
        <f t="shared" si="29"/>
        <v>0</v>
      </c>
    </row>
    <row r="108" spans="1:16" ht="15">
      <c r="A108" s="93">
        <v>94</v>
      </c>
      <c r="B108" s="88" t="s">
        <v>258</v>
      </c>
      <c r="C108" s="84" t="s">
        <v>275</v>
      </c>
      <c r="D108" s="86" t="s">
        <v>172</v>
      </c>
      <c r="E108" s="86">
        <v>2000</v>
      </c>
      <c r="F108" s="77">
        <v>800</v>
      </c>
      <c r="G108" s="77">
        <v>760</v>
      </c>
      <c r="H108" s="77">
        <f>I108-I108*0.05</f>
        <v>651.7</v>
      </c>
      <c r="I108" s="77">
        <v>686</v>
      </c>
      <c r="J108" s="82">
        <v>652</v>
      </c>
      <c r="K108" s="87"/>
      <c r="L108" s="72">
        <f t="shared" si="25"/>
        <v>0</v>
      </c>
      <c r="M108" s="66">
        <f t="shared" si="26"/>
        <v>0</v>
      </c>
      <c r="N108" s="66">
        <f t="shared" si="27"/>
        <v>0</v>
      </c>
      <c r="O108" s="66">
        <f t="shared" si="28"/>
        <v>0</v>
      </c>
      <c r="P108" s="66">
        <f t="shared" si="29"/>
        <v>0</v>
      </c>
    </row>
    <row r="109" spans="1:16" ht="15">
      <c r="A109" s="93">
        <v>95</v>
      </c>
      <c r="B109" s="83" t="s">
        <v>113</v>
      </c>
      <c r="C109" s="84" t="s">
        <v>276</v>
      </c>
      <c r="D109" s="86" t="s">
        <v>172</v>
      </c>
      <c r="E109" s="86">
        <v>2000</v>
      </c>
      <c r="F109" s="77">
        <v>1000</v>
      </c>
      <c r="G109" s="77">
        <v>950</v>
      </c>
      <c r="H109" s="77">
        <v>903</v>
      </c>
      <c r="I109" s="77">
        <v>857</v>
      </c>
      <c r="J109" s="82">
        <v>815</v>
      </c>
      <c r="K109" s="87"/>
      <c r="L109" s="72">
        <f t="shared" si="25"/>
        <v>0</v>
      </c>
      <c r="M109" s="66">
        <f t="shared" si="26"/>
        <v>0</v>
      </c>
      <c r="N109" s="66">
        <f t="shared" si="27"/>
        <v>0</v>
      </c>
      <c r="O109" s="66">
        <f t="shared" si="28"/>
        <v>0</v>
      </c>
      <c r="P109" s="66">
        <f t="shared" si="29"/>
        <v>0</v>
      </c>
    </row>
    <row r="110" spans="1:16" ht="15">
      <c r="A110" s="82">
        <v>96</v>
      </c>
      <c r="B110" s="83" t="s">
        <v>261</v>
      </c>
      <c r="C110" s="84" t="s">
        <v>277</v>
      </c>
      <c r="D110" s="86" t="s">
        <v>172</v>
      </c>
      <c r="E110" s="86">
        <v>2000</v>
      </c>
      <c r="F110" s="77">
        <v>800</v>
      </c>
      <c r="G110" s="77">
        <v>760</v>
      </c>
      <c r="H110" s="77">
        <f>I110-I110*0.05</f>
        <v>651.7</v>
      </c>
      <c r="I110" s="77">
        <v>686</v>
      </c>
      <c r="J110" s="82">
        <v>652</v>
      </c>
      <c r="K110" s="87"/>
      <c r="L110" s="72">
        <f t="shared" si="25"/>
        <v>0</v>
      </c>
      <c r="M110" s="66">
        <f t="shared" si="26"/>
        <v>0</v>
      </c>
      <c r="N110" s="66">
        <f t="shared" si="27"/>
        <v>0</v>
      </c>
      <c r="O110" s="66">
        <f t="shared" si="28"/>
        <v>0</v>
      </c>
      <c r="P110" s="66">
        <f t="shared" si="29"/>
        <v>0</v>
      </c>
    </row>
    <row r="111" spans="1:16" ht="15">
      <c r="A111" s="93">
        <v>97</v>
      </c>
      <c r="B111" s="83" t="s">
        <v>263</v>
      </c>
      <c r="C111" s="84" t="s">
        <v>278</v>
      </c>
      <c r="D111" s="86" t="s">
        <v>172</v>
      </c>
      <c r="E111" s="86">
        <v>2000</v>
      </c>
      <c r="F111" s="77">
        <v>800</v>
      </c>
      <c r="G111" s="77">
        <v>760</v>
      </c>
      <c r="H111" s="77">
        <f>I111-I111*0.05</f>
        <v>651.7</v>
      </c>
      <c r="I111" s="77">
        <v>686</v>
      </c>
      <c r="J111" s="82">
        <v>652</v>
      </c>
      <c r="K111" s="87"/>
      <c r="L111" s="72">
        <f t="shared" si="25"/>
        <v>0</v>
      </c>
      <c r="M111" s="66">
        <f t="shared" si="26"/>
        <v>0</v>
      </c>
      <c r="N111" s="66">
        <f t="shared" si="27"/>
        <v>0</v>
      </c>
      <c r="O111" s="66">
        <f t="shared" si="28"/>
        <v>0</v>
      </c>
      <c r="P111" s="66">
        <f t="shared" si="29"/>
        <v>0</v>
      </c>
    </row>
    <row r="112" spans="1:16" ht="15">
      <c r="A112" s="93">
        <v>98</v>
      </c>
      <c r="B112" s="83" t="s">
        <v>279</v>
      </c>
      <c r="C112" s="84" t="s">
        <v>280</v>
      </c>
      <c r="D112" s="86" t="s">
        <v>172</v>
      </c>
      <c r="E112" s="86">
        <v>2000</v>
      </c>
      <c r="F112" s="77">
        <v>800</v>
      </c>
      <c r="G112" s="77">
        <v>760</v>
      </c>
      <c r="H112" s="77">
        <f>I112-I112*0.05</f>
        <v>651.7</v>
      </c>
      <c r="I112" s="77">
        <v>686</v>
      </c>
      <c r="J112" s="82">
        <v>652</v>
      </c>
      <c r="K112" s="87"/>
      <c r="L112" s="72">
        <f t="shared" si="25"/>
        <v>0</v>
      </c>
      <c r="M112" s="66">
        <f t="shared" si="26"/>
        <v>0</v>
      </c>
      <c r="N112" s="66">
        <f t="shared" si="27"/>
        <v>0</v>
      </c>
      <c r="O112" s="66">
        <f t="shared" si="28"/>
        <v>0</v>
      </c>
      <c r="P112" s="66">
        <f t="shared" si="29"/>
        <v>0</v>
      </c>
    </row>
    <row r="113" spans="1:16" ht="15">
      <c r="A113" s="82">
        <v>99</v>
      </c>
      <c r="B113" s="83" t="s">
        <v>281</v>
      </c>
      <c r="C113" s="84" t="s">
        <v>282</v>
      </c>
      <c r="D113" s="86" t="s">
        <v>172</v>
      </c>
      <c r="E113" s="86">
        <v>2000</v>
      </c>
      <c r="F113" s="77">
        <v>800</v>
      </c>
      <c r="G113" s="77">
        <v>760</v>
      </c>
      <c r="H113" s="77">
        <f>I113-I113*0.05</f>
        <v>651.7</v>
      </c>
      <c r="I113" s="77">
        <v>686</v>
      </c>
      <c r="J113" s="82">
        <v>652</v>
      </c>
      <c r="K113" s="87"/>
      <c r="L113" s="72">
        <f t="shared" si="25"/>
        <v>0</v>
      </c>
      <c r="M113" s="66">
        <f t="shared" si="26"/>
        <v>0</v>
      </c>
      <c r="N113" s="66">
        <f t="shared" si="27"/>
        <v>0</v>
      </c>
      <c r="O113" s="66">
        <f t="shared" si="28"/>
        <v>0</v>
      </c>
      <c r="P113" s="66">
        <f t="shared" si="29"/>
        <v>0</v>
      </c>
    </row>
    <row r="114" spans="1:12" ht="27" customHeight="1">
      <c r="A114" s="171" t="s">
        <v>283</v>
      </c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72"/>
    </row>
    <row r="115" spans="1:12" ht="25.5" customHeight="1">
      <c r="A115" s="172" t="s">
        <v>284</v>
      </c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72"/>
    </row>
    <row r="116" spans="1:16" ht="15">
      <c r="A116" s="93">
        <v>100</v>
      </c>
      <c r="B116" s="98" t="s">
        <v>240</v>
      </c>
      <c r="C116" s="84" t="s">
        <v>285</v>
      </c>
      <c r="D116" s="101" t="s">
        <v>242</v>
      </c>
      <c r="E116" s="102">
        <v>50</v>
      </c>
      <c r="F116" s="103">
        <v>40</v>
      </c>
      <c r="G116" s="103">
        <v>40</v>
      </c>
      <c r="H116" s="103">
        <v>40</v>
      </c>
      <c r="I116" s="103">
        <v>40</v>
      </c>
      <c r="J116" s="103">
        <v>40</v>
      </c>
      <c r="K116" s="87"/>
      <c r="L116" s="72">
        <f aca="true" t="shared" si="30" ref="L116:L127">K116*J116</f>
        <v>0</v>
      </c>
      <c r="M116" s="66">
        <f aca="true" t="shared" si="31" ref="M116:M127">K116*I116</f>
        <v>0</v>
      </c>
      <c r="N116" s="66">
        <f aca="true" t="shared" si="32" ref="N116:N127">K116*H116</f>
        <v>0</v>
      </c>
      <c r="O116" s="66">
        <f aca="true" t="shared" si="33" ref="O116:O127">K116*G116</f>
        <v>0</v>
      </c>
      <c r="P116" s="66">
        <f aca="true" t="shared" si="34" ref="P116:P127">K116*F116</f>
        <v>0</v>
      </c>
    </row>
    <row r="117" spans="1:16" ht="15">
      <c r="A117" s="93">
        <v>96</v>
      </c>
      <c r="B117" s="98" t="s">
        <v>286</v>
      </c>
      <c r="C117" s="84" t="s">
        <v>287</v>
      </c>
      <c r="D117" s="101" t="s">
        <v>242</v>
      </c>
      <c r="E117" s="102">
        <v>50</v>
      </c>
      <c r="F117" s="103">
        <v>40</v>
      </c>
      <c r="G117" s="103">
        <v>40</v>
      </c>
      <c r="H117" s="103">
        <v>40</v>
      </c>
      <c r="I117" s="103">
        <v>40</v>
      </c>
      <c r="J117" s="103">
        <v>40</v>
      </c>
      <c r="K117" s="87"/>
      <c r="L117" s="72">
        <f t="shared" si="30"/>
        <v>0</v>
      </c>
      <c r="M117" s="66">
        <f t="shared" si="31"/>
        <v>0</v>
      </c>
      <c r="N117" s="66">
        <f t="shared" si="32"/>
        <v>0</v>
      </c>
      <c r="O117" s="66">
        <f t="shared" si="33"/>
        <v>0</v>
      </c>
      <c r="P117" s="66">
        <f t="shared" si="34"/>
        <v>0</v>
      </c>
    </row>
    <row r="118" spans="1:16" ht="15">
      <c r="A118" s="93">
        <v>97</v>
      </c>
      <c r="B118" s="98" t="s">
        <v>272</v>
      </c>
      <c r="C118" s="84" t="s">
        <v>288</v>
      </c>
      <c r="D118" s="101" t="s">
        <v>242</v>
      </c>
      <c r="E118" s="102">
        <v>50</v>
      </c>
      <c r="F118" s="103">
        <v>40</v>
      </c>
      <c r="G118" s="103">
        <v>40</v>
      </c>
      <c r="H118" s="103">
        <v>40</v>
      </c>
      <c r="I118" s="103">
        <v>40</v>
      </c>
      <c r="J118" s="103">
        <v>40</v>
      </c>
      <c r="K118" s="87"/>
      <c r="L118" s="72">
        <f t="shared" si="30"/>
        <v>0</v>
      </c>
      <c r="M118" s="66">
        <f t="shared" si="31"/>
        <v>0</v>
      </c>
      <c r="N118" s="66">
        <f t="shared" si="32"/>
        <v>0</v>
      </c>
      <c r="O118" s="66">
        <f t="shared" si="33"/>
        <v>0</v>
      </c>
      <c r="P118" s="66">
        <f t="shared" si="34"/>
        <v>0</v>
      </c>
    </row>
    <row r="119" spans="1:16" ht="15">
      <c r="A119" s="93">
        <v>98</v>
      </c>
      <c r="B119" s="98" t="s">
        <v>245</v>
      </c>
      <c r="C119" s="84" t="s">
        <v>289</v>
      </c>
      <c r="D119" s="101" t="s">
        <v>242</v>
      </c>
      <c r="E119" s="102">
        <v>50</v>
      </c>
      <c r="F119" s="103">
        <v>40</v>
      </c>
      <c r="G119" s="103">
        <v>40</v>
      </c>
      <c r="H119" s="103">
        <v>40</v>
      </c>
      <c r="I119" s="103">
        <v>40</v>
      </c>
      <c r="J119" s="103">
        <v>40</v>
      </c>
      <c r="K119" s="87"/>
      <c r="L119" s="72">
        <f t="shared" si="30"/>
        <v>0</v>
      </c>
      <c r="M119" s="66">
        <f t="shared" si="31"/>
        <v>0</v>
      </c>
      <c r="N119" s="66">
        <f t="shared" si="32"/>
        <v>0</v>
      </c>
      <c r="O119" s="66">
        <f t="shared" si="33"/>
        <v>0</v>
      </c>
      <c r="P119" s="66">
        <f t="shared" si="34"/>
        <v>0</v>
      </c>
    </row>
    <row r="120" spans="1:16" ht="15">
      <c r="A120" s="93">
        <v>99</v>
      </c>
      <c r="B120" s="98" t="s">
        <v>121</v>
      </c>
      <c r="C120" s="84" t="s">
        <v>290</v>
      </c>
      <c r="D120" s="101" t="s">
        <v>242</v>
      </c>
      <c r="E120" s="102">
        <v>50</v>
      </c>
      <c r="F120" s="103">
        <v>40</v>
      </c>
      <c r="G120" s="103">
        <v>40</v>
      </c>
      <c r="H120" s="103">
        <v>40</v>
      </c>
      <c r="I120" s="103">
        <v>40</v>
      </c>
      <c r="J120" s="103">
        <v>40</v>
      </c>
      <c r="K120" s="87"/>
      <c r="L120" s="72">
        <f t="shared" si="30"/>
        <v>0</v>
      </c>
      <c r="M120" s="66">
        <f t="shared" si="31"/>
        <v>0</v>
      </c>
      <c r="N120" s="66">
        <f t="shared" si="32"/>
        <v>0</v>
      </c>
      <c r="O120" s="66">
        <f t="shared" si="33"/>
        <v>0</v>
      </c>
      <c r="P120" s="66">
        <f t="shared" si="34"/>
        <v>0</v>
      </c>
    </row>
    <row r="121" spans="1:16" ht="15">
      <c r="A121" s="93">
        <v>100</v>
      </c>
      <c r="B121" s="98" t="s">
        <v>122</v>
      </c>
      <c r="C121" s="84" t="s">
        <v>291</v>
      </c>
      <c r="D121" s="101" t="s">
        <v>242</v>
      </c>
      <c r="E121" s="102">
        <v>50</v>
      </c>
      <c r="F121" s="103">
        <v>40</v>
      </c>
      <c r="G121" s="103">
        <v>40</v>
      </c>
      <c r="H121" s="103">
        <v>40</v>
      </c>
      <c r="I121" s="103">
        <v>40</v>
      </c>
      <c r="J121" s="103">
        <v>40</v>
      </c>
      <c r="K121" s="87"/>
      <c r="L121" s="72">
        <f t="shared" si="30"/>
        <v>0</v>
      </c>
      <c r="M121" s="66">
        <f t="shared" si="31"/>
        <v>0</v>
      </c>
      <c r="N121" s="66">
        <f t="shared" si="32"/>
        <v>0</v>
      </c>
      <c r="O121" s="66">
        <f t="shared" si="33"/>
        <v>0</v>
      </c>
      <c r="P121" s="66">
        <f t="shared" si="34"/>
        <v>0</v>
      </c>
    </row>
    <row r="122" spans="1:16" ht="15">
      <c r="A122" s="93">
        <v>101</v>
      </c>
      <c r="B122" s="98" t="s">
        <v>292</v>
      </c>
      <c r="C122" s="84" t="s">
        <v>293</v>
      </c>
      <c r="D122" s="101" t="s">
        <v>242</v>
      </c>
      <c r="E122" s="102">
        <v>50</v>
      </c>
      <c r="F122" s="103">
        <v>40</v>
      </c>
      <c r="G122" s="103">
        <v>40</v>
      </c>
      <c r="H122" s="103">
        <v>40</v>
      </c>
      <c r="I122" s="103">
        <v>40</v>
      </c>
      <c r="J122" s="103">
        <v>40</v>
      </c>
      <c r="K122" s="87"/>
      <c r="L122" s="72">
        <f t="shared" si="30"/>
        <v>0</v>
      </c>
      <c r="M122" s="66">
        <f t="shared" si="31"/>
        <v>0</v>
      </c>
      <c r="N122" s="66">
        <f t="shared" si="32"/>
        <v>0</v>
      </c>
      <c r="O122" s="66">
        <f t="shared" si="33"/>
        <v>0</v>
      </c>
      <c r="P122" s="66">
        <f t="shared" si="34"/>
        <v>0</v>
      </c>
    </row>
    <row r="123" spans="1:16" ht="15">
      <c r="A123" s="93">
        <v>102</v>
      </c>
      <c r="B123" s="98" t="s">
        <v>294</v>
      </c>
      <c r="C123" s="84" t="s">
        <v>295</v>
      </c>
      <c r="D123" s="101" t="s">
        <v>242</v>
      </c>
      <c r="E123" s="102">
        <v>50</v>
      </c>
      <c r="F123" s="103">
        <v>40</v>
      </c>
      <c r="G123" s="103">
        <v>40</v>
      </c>
      <c r="H123" s="103">
        <v>40</v>
      </c>
      <c r="I123" s="103">
        <v>40</v>
      </c>
      <c r="J123" s="103">
        <v>40</v>
      </c>
      <c r="K123" s="87"/>
      <c r="L123" s="72">
        <f t="shared" si="30"/>
        <v>0</v>
      </c>
      <c r="M123" s="66">
        <f t="shared" si="31"/>
        <v>0</v>
      </c>
      <c r="N123" s="66">
        <f t="shared" si="32"/>
        <v>0</v>
      </c>
      <c r="O123" s="66">
        <f t="shared" si="33"/>
        <v>0</v>
      </c>
      <c r="P123" s="66">
        <f t="shared" si="34"/>
        <v>0</v>
      </c>
    </row>
    <row r="124" spans="1:16" ht="15">
      <c r="A124" s="93">
        <v>103</v>
      </c>
      <c r="B124" s="98" t="s">
        <v>296</v>
      </c>
      <c r="C124" s="84" t="s">
        <v>297</v>
      </c>
      <c r="D124" s="101" t="s">
        <v>242</v>
      </c>
      <c r="E124" s="102">
        <v>50</v>
      </c>
      <c r="F124" s="103">
        <v>40</v>
      </c>
      <c r="G124" s="103">
        <v>40</v>
      </c>
      <c r="H124" s="103">
        <v>40</v>
      </c>
      <c r="I124" s="103">
        <v>40</v>
      </c>
      <c r="J124" s="103">
        <v>40</v>
      </c>
      <c r="K124" s="87"/>
      <c r="L124" s="72">
        <f t="shared" si="30"/>
        <v>0</v>
      </c>
      <c r="M124" s="66">
        <f t="shared" si="31"/>
        <v>0</v>
      </c>
      <c r="N124" s="66">
        <f t="shared" si="32"/>
        <v>0</v>
      </c>
      <c r="O124" s="66">
        <f t="shared" si="33"/>
        <v>0</v>
      </c>
      <c r="P124" s="66">
        <f t="shared" si="34"/>
        <v>0</v>
      </c>
    </row>
    <row r="125" spans="1:16" ht="15">
      <c r="A125" s="93">
        <v>104</v>
      </c>
      <c r="B125" s="98" t="s">
        <v>298</v>
      </c>
      <c r="C125" s="84" t="s">
        <v>299</v>
      </c>
      <c r="D125" s="101" t="s">
        <v>242</v>
      </c>
      <c r="E125" s="102">
        <v>50</v>
      </c>
      <c r="F125" s="103">
        <v>40</v>
      </c>
      <c r="G125" s="103">
        <v>40</v>
      </c>
      <c r="H125" s="103">
        <v>40</v>
      </c>
      <c r="I125" s="103">
        <v>40</v>
      </c>
      <c r="J125" s="103">
        <v>40</v>
      </c>
      <c r="K125" s="87"/>
      <c r="L125" s="72">
        <f t="shared" si="30"/>
        <v>0</v>
      </c>
      <c r="M125" s="66">
        <f t="shared" si="31"/>
        <v>0</v>
      </c>
      <c r="N125" s="66">
        <f t="shared" si="32"/>
        <v>0</v>
      </c>
      <c r="O125" s="66">
        <f t="shared" si="33"/>
        <v>0</v>
      </c>
      <c r="P125" s="66">
        <f t="shared" si="34"/>
        <v>0</v>
      </c>
    </row>
    <row r="126" spans="1:16" ht="15">
      <c r="A126" s="93">
        <v>105</v>
      </c>
      <c r="B126" s="98" t="s">
        <v>300</v>
      </c>
      <c r="C126" s="84" t="s">
        <v>301</v>
      </c>
      <c r="D126" s="101" t="s">
        <v>242</v>
      </c>
      <c r="E126" s="102">
        <v>50</v>
      </c>
      <c r="F126" s="103">
        <v>40</v>
      </c>
      <c r="G126" s="103">
        <v>40</v>
      </c>
      <c r="H126" s="103">
        <v>40</v>
      </c>
      <c r="I126" s="103">
        <v>40</v>
      </c>
      <c r="J126" s="103">
        <v>40</v>
      </c>
      <c r="K126" s="87"/>
      <c r="L126" s="72">
        <f t="shared" si="30"/>
        <v>0</v>
      </c>
      <c r="M126" s="66">
        <f t="shared" si="31"/>
        <v>0</v>
      </c>
      <c r="N126" s="66">
        <f t="shared" si="32"/>
        <v>0</v>
      </c>
      <c r="O126" s="66">
        <f t="shared" si="33"/>
        <v>0</v>
      </c>
      <c r="P126" s="66">
        <f t="shared" si="34"/>
        <v>0</v>
      </c>
    </row>
    <row r="127" spans="1:16" ht="15">
      <c r="A127" s="93">
        <v>106</v>
      </c>
      <c r="B127" s="98" t="s">
        <v>105</v>
      </c>
      <c r="C127" s="84" t="s">
        <v>302</v>
      </c>
      <c r="D127" s="101" t="s">
        <v>242</v>
      </c>
      <c r="E127" s="102">
        <v>50</v>
      </c>
      <c r="F127" s="103">
        <v>40</v>
      </c>
      <c r="G127" s="103">
        <v>40</v>
      </c>
      <c r="H127" s="103">
        <v>40</v>
      </c>
      <c r="I127" s="103">
        <v>40</v>
      </c>
      <c r="J127" s="103">
        <v>40</v>
      </c>
      <c r="K127" s="87"/>
      <c r="L127" s="72">
        <f t="shared" si="30"/>
        <v>0</v>
      </c>
      <c r="M127" s="66">
        <f t="shared" si="31"/>
        <v>0</v>
      </c>
      <c r="N127" s="66">
        <f t="shared" si="32"/>
        <v>0</v>
      </c>
      <c r="O127" s="66">
        <f t="shared" si="33"/>
        <v>0</v>
      </c>
      <c r="P127" s="66">
        <f t="shared" si="34"/>
        <v>0</v>
      </c>
    </row>
    <row r="128" spans="1:12" ht="16.5" customHeight="1">
      <c r="A128" s="172" t="s">
        <v>303</v>
      </c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  <c r="L128" s="72"/>
    </row>
    <row r="129" spans="1:16" ht="15">
      <c r="A129" s="82">
        <v>107</v>
      </c>
      <c r="B129" s="98" t="s">
        <v>304</v>
      </c>
      <c r="C129" s="84" t="s">
        <v>305</v>
      </c>
      <c r="D129" s="86" t="s">
        <v>306</v>
      </c>
      <c r="E129" s="86">
        <v>1000</v>
      </c>
      <c r="F129" s="77">
        <v>450</v>
      </c>
      <c r="G129" s="77">
        <v>428</v>
      </c>
      <c r="H129" s="77">
        <v>406</v>
      </c>
      <c r="I129" s="77">
        <v>386</v>
      </c>
      <c r="J129" s="93">
        <v>367</v>
      </c>
      <c r="K129" s="87"/>
      <c r="L129" s="72">
        <f>K129*J129</f>
        <v>0</v>
      </c>
      <c r="M129" s="66">
        <f>K129*I129</f>
        <v>0</v>
      </c>
      <c r="N129" s="66">
        <f>K129*H129</f>
        <v>0</v>
      </c>
      <c r="O129" s="66">
        <f>K129*G129</f>
        <v>0</v>
      </c>
      <c r="P129" s="66">
        <f>K129*F129</f>
        <v>0</v>
      </c>
    </row>
    <row r="130" spans="1:16" ht="15">
      <c r="A130" s="82">
        <v>108</v>
      </c>
      <c r="B130" s="98" t="s">
        <v>175</v>
      </c>
      <c r="C130" s="84" t="s">
        <v>307</v>
      </c>
      <c r="D130" s="86" t="s">
        <v>306</v>
      </c>
      <c r="E130" s="86">
        <v>1000</v>
      </c>
      <c r="F130" s="77">
        <v>450</v>
      </c>
      <c r="G130" s="77">
        <v>428</v>
      </c>
      <c r="H130" s="77">
        <v>406</v>
      </c>
      <c r="I130" s="77">
        <v>386</v>
      </c>
      <c r="J130" s="93">
        <v>367</v>
      </c>
      <c r="K130" s="87"/>
      <c r="L130" s="72">
        <f>K130*J130</f>
        <v>0</v>
      </c>
      <c r="M130" s="66">
        <f>K130*I130</f>
        <v>0</v>
      </c>
      <c r="N130" s="66">
        <f>K130*H130</f>
        <v>0</v>
      </c>
      <c r="O130" s="66">
        <f>K130*G130</f>
        <v>0</v>
      </c>
      <c r="P130" s="66">
        <f>K130*F130</f>
        <v>0</v>
      </c>
    </row>
    <row r="131" spans="1:16" ht="15">
      <c r="A131" s="82">
        <v>109</v>
      </c>
      <c r="B131" s="98" t="s">
        <v>308</v>
      </c>
      <c r="C131" s="84" t="s">
        <v>309</v>
      </c>
      <c r="D131" s="86" t="s">
        <v>306</v>
      </c>
      <c r="E131" s="86">
        <v>1000</v>
      </c>
      <c r="F131" s="77">
        <v>450</v>
      </c>
      <c r="G131" s="77">
        <v>428</v>
      </c>
      <c r="H131" s="77">
        <v>406</v>
      </c>
      <c r="I131" s="77">
        <v>386</v>
      </c>
      <c r="J131" s="93">
        <v>367</v>
      </c>
      <c r="K131" s="87"/>
      <c r="L131" s="72">
        <f>K131*J131</f>
        <v>0</v>
      </c>
      <c r="M131" s="66">
        <f>K131*I131</f>
        <v>0</v>
      </c>
      <c r="N131" s="66">
        <f>K131*H131</f>
        <v>0</v>
      </c>
      <c r="O131" s="66">
        <f>K131*G131</f>
        <v>0</v>
      </c>
      <c r="P131" s="66">
        <f>K131*F131</f>
        <v>0</v>
      </c>
    </row>
    <row r="132" spans="1:12" ht="16.5" customHeight="1">
      <c r="A132" s="172" t="s">
        <v>310</v>
      </c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72"/>
    </row>
    <row r="133" spans="1:16" ht="14.25" customHeight="1">
      <c r="A133" s="93">
        <v>110</v>
      </c>
      <c r="B133" s="83" t="s">
        <v>311</v>
      </c>
      <c r="C133" s="84" t="s">
        <v>312</v>
      </c>
      <c r="D133" s="86" t="s">
        <v>230</v>
      </c>
      <c r="E133" s="86">
        <v>500</v>
      </c>
      <c r="F133" s="93">
        <v>100</v>
      </c>
      <c r="G133" s="93">
        <v>95</v>
      </c>
      <c r="H133" s="77">
        <v>90</v>
      </c>
      <c r="I133" s="77">
        <v>90</v>
      </c>
      <c r="J133" s="93">
        <v>90</v>
      </c>
      <c r="K133" s="87"/>
      <c r="L133" s="72">
        <f aca="true" t="shared" si="35" ref="L133:L138">K133*J133</f>
        <v>0</v>
      </c>
      <c r="M133" s="66">
        <f aca="true" t="shared" si="36" ref="M133:M138">K133*I133</f>
        <v>0</v>
      </c>
      <c r="N133" s="66">
        <f aca="true" t="shared" si="37" ref="N133:N138">K133*H133</f>
        <v>0</v>
      </c>
      <c r="O133" s="66">
        <f aca="true" t="shared" si="38" ref="O133:O138">K133*G133</f>
        <v>0</v>
      </c>
      <c r="P133" s="66">
        <f aca="true" t="shared" si="39" ref="P133:P138">K133*F133</f>
        <v>0</v>
      </c>
    </row>
    <row r="134" spans="1:16" ht="15">
      <c r="A134" s="93">
        <v>111</v>
      </c>
      <c r="B134" s="83" t="s">
        <v>313</v>
      </c>
      <c r="C134" s="84" t="s">
        <v>314</v>
      </c>
      <c r="D134" s="86" t="s">
        <v>230</v>
      </c>
      <c r="E134" s="86">
        <v>500</v>
      </c>
      <c r="F134" s="93">
        <v>100</v>
      </c>
      <c r="G134" s="93">
        <v>95</v>
      </c>
      <c r="H134" s="77">
        <v>90</v>
      </c>
      <c r="I134" s="77">
        <v>90</v>
      </c>
      <c r="J134" s="93">
        <v>90</v>
      </c>
      <c r="K134" s="87"/>
      <c r="L134" s="72">
        <f t="shared" si="35"/>
        <v>0</v>
      </c>
      <c r="M134" s="66">
        <f t="shared" si="36"/>
        <v>0</v>
      </c>
      <c r="N134" s="66">
        <f t="shared" si="37"/>
        <v>0</v>
      </c>
      <c r="O134" s="66">
        <f t="shared" si="38"/>
        <v>0</v>
      </c>
      <c r="P134" s="66">
        <f t="shared" si="39"/>
        <v>0</v>
      </c>
    </row>
    <row r="135" spans="1:16" ht="30">
      <c r="A135" s="93">
        <v>112</v>
      </c>
      <c r="B135" s="83" t="s">
        <v>315</v>
      </c>
      <c r="C135" s="84" t="s">
        <v>316</v>
      </c>
      <c r="D135" s="86" t="s">
        <v>230</v>
      </c>
      <c r="E135" s="86">
        <v>500</v>
      </c>
      <c r="F135" s="93">
        <v>100</v>
      </c>
      <c r="G135" s="93">
        <v>95</v>
      </c>
      <c r="H135" s="77">
        <v>90</v>
      </c>
      <c r="I135" s="77">
        <v>90</v>
      </c>
      <c r="J135" s="93">
        <v>90</v>
      </c>
      <c r="K135" s="87"/>
      <c r="L135" s="72">
        <f t="shared" si="35"/>
        <v>0</v>
      </c>
      <c r="M135" s="66">
        <f t="shared" si="36"/>
        <v>0</v>
      </c>
      <c r="N135" s="66">
        <f t="shared" si="37"/>
        <v>0</v>
      </c>
      <c r="O135" s="66">
        <f t="shared" si="38"/>
        <v>0</v>
      </c>
      <c r="P135" s="66">
        <f t="shared" si="39"/>
        <v>0</v>
      </c>
    </row>
    <row r="136" spans="1:16" ht="15">
      <c r="A136" s="93">
        <v>113</v>
      </c>
      <c r="B136" s="83" t="s">
        <v>317</v>
      </c>
      <c r="C136" s="84" t="s">
        <v>318</v>
      </c>
      <c r="D136" s="86" t="s">
        <v>230</v>
      </c>
      <c r="E136" s="86">
        <v>500</v>
      </c>
      <c r="F136" s="93">
        <v>100</v>
      </c>
      <c r="G136" s="93">
        <v>95</v>
      </c>
      <c r="H136" s="77">
        <v>90</v>
      </c>
      <c r="I136" s="77">
        <v>90</v>
      </c>
      <c r="J136" s="93">
        <v>90</v>
      </c>
      <c r="K136" s="87"/>
      <c r="L136" s="72">
        <f t="shared" si="35"/>
        <v>0</v>
      </c>
      <c r="M136" s="66">
        <f t="shared" si="36"/>
        <v>0</v>
      </c>
      <c r="N136" s="66">
        <f t="shared" si="37"/>
        <v>0</v>
      </c>
      <c r="O136" s="66">
        <f t="shared" si="38"/>
        <v>0</v>
      </c>
      <c r="P136" s="66">
        <f t="shared" si="39"/>
        <v>0</v>
      </c>
    </row>
    <row r="137" spans="1:16" ht="15">
      <c r="A137" s="93">
        <v>114</v>
      </c>
      <c r="B137" s="83" t="s">
        <v>319</v>
      </c>
      <c r="C137" s="84" t="s">
        <v>320</v>
      </c>
      <c r="D137" s="86" t="s">
        <v>230</v>
      </c>
      <c r="E137" s="86">
        <v>500</v>
      </c>
      <c r="F137" s="93">
        <v>100</v>
      </c>
      <c r="G137" s="93">
        <v>95</v>
      </c>
      <c r="H137" s="77">
        <v>90</v>
      </c>
      <c r="I137" s="77">
        <v>90</v>
      </c>
      <c r="J137" s="93">
        <v>90</v>
      </c>
      <c r="K137" s="87"/>
      <c r="L137" s="72">
        <f t="shared" si="35"/>
        <v>0</v>
      </c>
      <c r="M137" s="66">
        <f t="shared" si="36"/>
        <v>0</v>
      </c>
      <c r="N137" s="66">
        <f t="shared" si="37"/>
        <v>0</v>
      </c>
      <c r="O137" s="66">
        <f t="shared" si="38"/>
        <v>0</v>
      </c>
      <c r="P137" s="66">
        <f t="shared" si="39"/>
        <v>0</v>
      </c>
    </row>
    <row r="138" spans="1:16" ht="15">
      <c r="A138" s="93">
        <v>115</v>
      </c>
      <c r="B138" s="83" t="s">
        <v>321</v>
      </c>
      <c r="C138" s="84" t="s">
        <v>322</v>
      </c>
      <c r="D138" s="86" t="s">
        <v>230</v>
      </c>
      <c r="E138" s="86">
        <v>500</v>
      </c>
      <c r="F138" s="93">
        <v>100</v>
      </c>
      <c r="G138" s="93">
        <v>95</v>
      </c>
      <c r="H138" s="77">
        <v>90</v>
      </c>
      <c r="I138" s="77">
        <v>90</v>
      </c>
      <c r="J138" s="93">
        <v>90</v>
      </c>
      <c r="K138" s="87"/>
      <c r="L138" s="72">
        <f t="shared" si="35"/>
        <v>0</v>
      </c>
      <c r="M138" s="66">
        <f t="shared" si="36"/>
        <v>0</v>
      </c>
      <c r="N138" s="66">
        <f t="shared" si="37"/>
        <v>0</v>
      </c>
      <c r="O138" s="66">
        <f t="shared" si="38"/>
        <v>0</v>
      </c>
      <c r="P138" s="66">
        <f t="shared" si="39"/>
        <v>0</v>
      </c>
    </row>
    <row r="139" spans="1:12" ht="16.5" customHeight="1">
      <c r="A139" s="172" t="s">
        <v>323</v>
      </c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72"/>
    </row>
    <row r="140" spans="1:16" ht="30">
      <c r="A140" s="93">
        <v>116</v>
      </c>
      <c r="B140" s="90" t="s">
        <v>324</v>
      </c>
      <c r="C140" s="108" t="s">
        <v>325</v>
      </c>
      <c r="D140" s="92" t="s">
        <v>306</v>
      </c>
      <c r="E140" s="92">
        <v>1000</v>
      </c>
      <c r="F140" s="77">
        <v>150</v>
      </c>
      <c r="G140" s="77">
        <v>143</v>
      </c>
      <c r="H140" s="77">
        <v>135</v>
      </c>
      <c r="I140" s="77">
        <v>129</v>
      </c>
      <c r="J140" s="107">
        <v>122</v>
      </c>
      <c r="K140" s="109"/>
      <c r="L140" s="72">
        <f aca="true" t="shared" si="40" ref="L140:L152">K140*J140</f>
        <v>0</v>
      </c>
      <c r="M140" s="66">
        <f aca="true" t="shared" si="41" ref="M140:M152">K140*I140</f>
        <v>0</v>
      </c>
      <c r="N140" s="66">
        <f aca="true" t="shared" si="42" ref="N140:N152">K140*H140</f>
        <v>0</v>
      </c>
      <c r="O140" s="66">
        <f aca="true" t="shared" si="43" ref="O140:O152">K140*G140</f>
        <v>0</v>
      </c>
      <c r="P140" s="66">
        <f aca="true" t="shared" si="44" ref="P140:P152">K140*F140</f>
        <v>0</v>
      </c>
    </row>
    <row r="141" spans="1:16" ht="18.75">
      <c r="A141" s="93">
        <v>117</v>
      </c>
      <c r="B141" s="90" t="s">
        <v>326</v>
      </c>
      <c r="C141" s="108" t="s">
        <v>327</v>
      </c>
      <c r="D141" s="92" t="s">
        <v>306</v>
      </c>
      <c r="E141" s="92">
        <v>1000</v>
      </c>
      <c r="F141" s="77">
        <v>150</v>
      </c>
      <c r="G141" s="77">
        <v>143</v>
      </c>
      <c r="H141" s="77">
        <v>135</v>
      </c>
      <c r="I141" s="77">
        <v>129</v>
      </c>
      <c r="J141" s="107">
        <v>122</v>
      </c>
      <c r="K141" s="109"/>
      <c r="L141" s="72">
        <f t="shared" si="40"/>
        <v>0</v>
      </c>
      <c r="M141" s="66">
        <f t="shared" si="41"/>
        <v>0</v>
      </c>
      <c r="N141" s="66">
        <f t="shared" si="42"/>
        <v>0</v>
      </c>
      <c r="O141" s="66">
        <f t="shared" si="43"/>
        <v>0</v>
      </c>
      <c r="P141" s="66">
        <f t="shared" si="44"/>
        <v>0</v>
      </c>
    </row>
    <row r="142" spans="1:16" ht="30">
      <c r="A142" s="93">
        <v>118</v>
      </c>
      <c r="B142" s="83" t="s">
        <v>328</v>
      </c>
      <c r="C142" s="84" t="s">
        <v>329</v>
      </c>
      <c r="D142" s="86" t="s">
        <v>306</v>
      </c>
      <c r="E142" s="86">
        <v>1000</v>
      </c>
      <c r="F142" s="77">
        <v>150</v>
      </c>
      <c r="G142" s="77">
        <v>143</v>
      </c>
      <c r="H142" s="77">
        <v>135</v>
      </c>
      <c r="I142" s="77">
        <v>129</v>
      </c>
      <c r="J142" s="107">
        <v>122</v>
      </c>
      <c r="K142" s="87"/>
      <c r="L142" s="72">
        <f t="shared" si="40"/>
        <v>0</v>
      </c>
      <c r="M142" s="66">
        <f t="shared" si="41"/>
        <v>0</v>
      </c>
      <c r="N142" s="66">
        <f t="shared" si="42"/>
        <v>0</v>
      </c>
      <c r="O142" s="66">
        <f t="shared" si="43"/>
        <v>0</v>
      </c>
      <c r="P142" s="66">
        <f t="shared" si="44"/>
        <v>0</v>
      </c>
    </row>
    <row r="143" spans="1:16" ht="15">
      <c r="A143" s="93">
        <v>119</v>
      </c>
      <c r="B143" s="83" t="s">
        <v>313</v>
      </c>
      <c r="C143" s="84" t="s">
        <v>330</v>
      </c>
      <c r="D143" s="86" t="s">
        <v>306</v>
      </c>
      <c r="E143" s="86">
        <v>1000</v>
      </c>
      <c r="F143" s="77">
        <v>150</v>
      </c>
      <c r="G143" s="77">
        <v>143</v>
      </c>
      <c r="H143" s="77">
        <v>135</v>
      </c>
      <c r="I143" s="77">
        <v>129</v>
      </c>
      <c r="J143" s="107">
        <v>122</v>
      </c>
      <c r="K143" s="87"/>
      <c r="L143" s="72">
        <f t="shared" si="40"/>
        <v>0</v>
      </c>
      <c r="M143" s="66">
        <f t="shared" si="41"/>
        <v>0</v>
      </c>
      <c r="N143" s="66">
        <f t="shared" si="42"/>
        <v>0</v>
      </c>
      <c r="O143" s="66">
        <f t="shared" si="43"/>
        <v>0</v>
      </c>
      <c r="P143" s="66">
        <f t="shared" si="44"/>
        <v>0</v>
      </c>
    </row>
    <row r="144" spans="1:16" ht="30">
      <c r="A144" s="93">
        <v>120</v>
      </c>
      <c r="B144" s="83" t="s">
        <v>331</v>
      </c>
      <c r="C144" s="84" t="s">
        <v>332</v>
      </c>
      <c r="D144" s="86" t="s">
        <v>306</v>
      </c>
      <c r="E144" s="86">
        <v>1000</v>
      </c>
      <c r="F144" s="77">
        <v>150</v>
      </c>
      <c r="G144" s="77">
        <v>143</v>
      </c>
      <c r="H144" s="77">
        <v>135</v>
      </c>
      <c r="I144" s="77">
        <v>129</v>
      </c>
      <c r="J144" s="107">
        <v>122</v>
      </c>
      <c r="K144" s="87"/>
      <c r="L144" s="72">
        <f t="shared" si="40"/>
        <v>0</v>
      </c>
      <c r="M144" s="66">
        <f t="shared" si="41"/>
        <v>0</v>
      </c>
      <c r="N144" s="66">
        <f t="shared" si="42"/>
        <v>0</v>
      </c>
      <c r="O144" s="66">
        <f t="shared" si="43"/>
        <v>0</v>
      </c>
      <c r="P144" s="66">
        <f t="shared" si="44"/>
        <v>0</v>
      </c>
    </row>
    <row r="145" spans="1:16" ht="15">
      <c r="A145" s="93">
        <v>121</v>
      </c>
      <c r="B145" s="83" t="s">
        <v>317</v>
      </c>
      <c r="C145" s="84" t="s">
        <v>333</v>
      </c>
      <c r="D145" s="86" t="s">
        <v>306</v>
      </c>
      <c r="E145" s="86">
        <v>1000</v>
      </c>
      <c r="F145" s="77">
        <v>150</v>
      </c>
      <c r="G145" s="77">
        <v>143</v>
      </c>
      <c r="H145" s="77">
        <v>135</v>
      </c>
      <c r="I145" s="77">
        <v>129</v>
      </c>
      <c r="J145" s="107">
        <v>122</v>
      </c>
      <c r="K145" s="87"/>
      <c r="L145" s="72">
        <f t="shared" si="40"/>
        <v>0</v>
      </c>
      <c r="M145" s="66">
        <f t="shared" si="41"/>
        <v>0</v>
      </c>
      <c r="N145" s="66">
        <f t="shared" si="42"/>
        <v>0</v>
      </c>
      <c r="O145" s="66">
        <f t="shared" si="43"/>
        <v>0</v>
      </c>
      <c r="P145" s="66">
        <f t="shared" si="44"/>
        <v>0</v>
      </c>
    </row>
    <row r="146" spans="1:16" ht="15">
      <c r="A146" s="93">
        <v>122</v>
      </c>
      <c r="B146" s="83" t="s">
        <v>334</v>
      </c>
      <c r="C146" s="84" t="s">
        <v>335</v>
      </c>
      <c r="D146" s="86" t="s">
        <v>306</v>
      </c>
      <c r="E146" s="86">
        <v>1000</v>
      </c>
      <c r="F146" s="77">
        <v>150</v>
      </c>
      <c r="G146" s="77">
        <v>143</v>
      </c>
      <c r="H146" s="77">
        <v>135</v>
      </c>
      <c r="I146" s="77">
        <v>129</v>
      </c>
      <c r="J146" s="107">
        <v>122</v>
      </c>
      <c r="K146" s="87"/>
      <c r="L146" s="72">
        <f t="shared" si="40"/>
        <v>0</v>
      </c>
      <c r="M146" s="66">
        <f t="shared" si="41"/>
        <v>0</v>
      </c>
      <c r="N146" s="66">
        <f t="shared" si="42"/>
        <v>0</v>
      </c>
      <c r="O146" s="66">
        <f t="shared" si="43"/>
        <v>0</v>
      </c>
      <c r="P146" s="66">
        <f t="shared" si="44"/>
        <v>0</v>
      </c>
    </row>
    <row r="147" spans="1:16" ht="15">
      <c r="A147" s="93">
        <v>123</v>
      </c>
      <c r="B147" s="83" t="s">
        <v>336</v>
      </c>
      <c r="C147" s="84" t="s">
        <v>337</v>
      </c>
      <c r="D147" s="86" t="s">
        <v>306</v>
      </c>
      <c r="E147" s="86">
        <v>1000</v>
      </c>
      <c r="F147" s="77">
        <v>150</v>
      </c>
      <c r="G147" s="77">
        <v>143</v>
      </c>
      <c r="H147" s="77">
        <v>135</v>
      </c>
      <c r="I147" s="77">
        <v>129</v>
      </c>
      <c r="J147" s="107">
        <v>122</v>
      </c>
      <c r="K147" s="87"/>
      <c r="L147" s="72">
        <f t="shared" si="40"/>
        <v>0</v>
      </c>
      <c r="M147" s="66">
        <f t="shared" si="41"/>
        <v>0</v>
      </c>
      <c r="N147" s="66">
        <f t="shared" si="42"/>
        <v>0</v>
      </c>
      <c r="O147" s="66">
        <f t="shared" si="43"/>
        <v>0</v>
      </c>
      <c r="P147" s="66">
        <f t="shared" si="44"/>
        <v>0</v>
      </c>
    </row>
    <row r="148" spans="1:16" ht="15">
      <c r="A148" s="93">
        <v>124</v>
      </c>
      <c r="B148" s="83" t="s">
        <v>319</v>
      </c>
      <c r="C148" s="84" t="s">
        <v>338</v>
      </c>
      <c r="D148" s="86" t="s">
        <v>306</v>
      </c>
      <c r="E148" s="86">
        <v>1000</v>
      </c>
      <c r="F148" s="77">
        <v>150</v>
      </c>
      <c r="G148" s="77">
        <v>143</v>
      </c>
      <c r="H148" s="77">
        <v>135</v>
      </c>
      <c r="I148" s="77">
        <v>129</v>
      </c>
      <c r="J148" s="107">
        <v>122</v>
      </c>
      <c r="K148" s="87"/>
      <c r="L148" s="72">
        <f t="shared" si="40"/>
        <v>0</v>
      </c>
      <c r="M148" s="66">
        <f t="shared" si="41"/>
        <v>0</v>
      </c>
      <c r="N148" s="66">
        <f t="shared" si="42"/>
        <v>0</v>
      </c>
      <c r="O148" s="66">
        <f t="shared" si="43"/>
        <v>0</v>
      </c>
      <c r="P148" s="66">
        <f t="shared" si="44"/>
        <v>0</v>
      </c>
    </row>
    <row r="149" spans="1:16" ht="15">
      <c r="A149" s="93">
        <v>125</v>
      </c>
      <c r="B149" s="83" t="s">
        <v>321</v>
      </c>
      <c r="C149" s="84" t="s">
        <v>339</v>
      </c>
      <c r="D149" s="86" t="s">
        <v>306</v>
      </c>
      <c r="E149" s="86">
        <v>1000</v>
      </c>
      <c r="F149" s="77">
        <v>150</v>
      </c>
      <c r="G149" s="77">
        <v>143</v>
      </c>
      <c r="H149" s="77">
        <v>135</v>
      </c>
      <c r="I149" s="77">
        <v>129</v>
      </c>
      <c r="J149" s="107">
        <v>122</v>
      </c>
      <c r="K149" s="87"/>
      <c r="L149" s="72">
        <f t="shared" si="40"/>
        <v>0</v>
      </c>
      <c r="M149" s="66">
        <f t="shared" si="41"/>
        <v>0</v>
      </c>
      <c r="N149" s="66">
        <f t="shared" si="42"/>
        <v>0</v>
      </c>
      <c r="O149" s="66">
        <f t="shared" si="43"/>
        <v>0</v>
      </c>
      <c r="P149" s="66">
        <f t="shared" si="44"/>
        <v>0</v>
      </c>
    </row>
    <row r="150" spans="1:16" ht="30">
      <c r="A150" s="93">
        <v>126</v>
      </c>
      <c r="B150" s="83" t="s">
        <v>340</v>
      </c>
      <c r="C150" s="84" t="s">
        <v>341</v>
      </c>
      <c r="D150" s="86" t="s">
        <v>306</v>
      </c>
      <c r="E150" s="86">
        <v>1000</v>
      </c>
      <c r="F150" s="77">
        <v>150</v>
      </c>
      <c r="G150" s="77">
        <v>143</v>
      </c>
      <c r="H150" s="77">
        <v>135</v>
      </c>
      <c r="I150" s="77">
        <v>129</v>
      </c>
      <c r="J150" s="107">
        <v>122</v>
      </c>
      <c r="K150" s="87"/>
      <c r="L150" s="72">
        <f t="shared" si="40"/>
        <v>0</v>
      </c>
      <c r="M150" s="66">
        <f t="shared" si="41"/>
        <v>0</v>
      </c>
      <c r="N150" s="66">
        <f t="shared" si="42"/>
        <v>0</v>
      </c>
      <c r="O150" s="66">
        <f t="shared" si="43"/>
        <v>0</v>
      </c>
      <c r="P150" s="66">
        <f t="shared" si="44"/>
        <v>0</v>
      </c>
    </row>
    <row r="151" spans="1:16" ht="15">
      <c r="A151" s="93">
        <v>127</v>
      </c>
      <c r="B151" s="83" t="s">
        <v>342</v>
      </c>
      <c r="C151" s="84" t="s">
        <v>343</v>
      </c>
      <c r="D151" s="86" t="s">
        <v>306</v>
      </c>
      <c r="E151" s="86">
        <v>1000</v>
      </c>
      <c r="F151" s="77">
        <v>150</v>
      </c>
      <c r="G151" s="77">
        <v>143</v>
      </c>
      <c r="H151" s="77">
        <v>135</v>
      </c>
      <c r="I151" s="77">
        <v>129</v>
      </c>
      <c r="J151" s="107">
        <v>122</v>
      </c>
      <c r="K151" s="87"/>
      <c r="L151" s="72">
        <f t="shared" si="40"/>
        <v>0</v>
      </c>
      <c r="M151" s="66">
        <f t="shared" si="41"/>
        <v>0</v>
      </c>
      <c r="N151" s="66">
        <f t="shared" si="42"/>
        <v>0</v>
      </c>
      <c r="O151" s="66">
        <f t="shared" si="43"/>
        <v>0</v>
      </c>
      <c r="P151" s="66">
        <f t="shared" si="44"/>
        <v>0</v>
      </c>
    </row>
    <row r="152" spans="1:16" ht="15">
      <c r="A152" s="93">
        <v>128</v>
      </c>
      <c r="B152" s="83" t="s">
        <v>344</v>
      </c>
      <c r="C152" s="84" t="s">
        <v>345</v>
      </c>
      <c r="D152" s="86" t="s">
        <v>306</v>
      </c>
      <c r="E152" s="86">
        <v>1000</v>
      </c>
      <c r="F152" s="77">
        <v>150</v>
      </c>
      <c r="G152" s="77">
        <v>143</v>
      </c>
      <c r="H152" s="77">
        <v>135</v>
      </c>
      <c r="I152" s="77">
        <v>129</v>
      </c>
      <c r="J152" s="107">
        <v>122</v>
      </c>
      <c r="K152" s="87"/>
      <c r="L152" s="72">
        <f t="shared" si="40"/>
        <v>0</v>
      </c>
      <c r="M152" s="66">
        <f t="shared" si="41"/>
        <v>0</v>
      </c>
      <c r="N152" s="66">
        <f t="shared" si="42"/>
        <v>0</v>
      </c>
      <c r="O152" s="66">
        <f t="shared" si="43"/>
        <v>0</v>
      </c>
      <c r="P152" s="66">
        <f t="shared" si="44"/>
        <v>0</v>
      </c>
    </row>
    <row r="153" spans="1:12" ht="16.5" customHeight="1">
      <c r="A153" s="172" t="s">
        <v>346</v>
      </c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72"/>
    </row>
    <row r="154" spans="1:16" ht="30">
      <c r="A154" s="82">
        <v>129</v>
      </c>
      <c r="B154" s="98" t="s">
        <v>347</v>
      </c>
      <c r="C154" s="84" t="s">
        <v>348</v>
      </c>
      <c r="D154" s="86" t="s">
        <v>230</v>
      </c>
      <c r="E154" s="86">
        <v>240</v>
      </c>
      <c r="F154" s="110">
        <v>90</v>
      </c>
      <c r="G154" s="110">
        <v>86</v>
      </c>
      <c r="H154" s="111">
        <v>81</v>
      </c>
      <c r="I154" s="111">
        <v>81</v>
      </c>
      <c r="J154" s="110">
        <v>81</v>
      </c>
      <c r="K154" s="87"/>
      <c r="L154" s="72">
        <f>K154*J154</f>
        <v>0</v>
      </c>
      <c r="M154" s="66">
        <f>K154*I154</f>
        <v>0</v>
      </c>
      <c r="N154" s="66">
        <f>K154*H154</f>
        <v>0</v>
      </c>
      <c r="O154" s="66">
        <f>K154*G154</f>
        <v>0</v>
      </c>
      <c r="P154" s="66">
        <f>K154*F154</f>
        <v>0</v>
      </c>
    </row>
    <row r="155" spans="1:16" ht="15">
      <c r="A155" s="82">
        <v>130</v>
      </c>
      <c r="B155" s="98" t="s">
        <v>313</v>
      </c>
      <c r="C155" s="84" t="s">
        <v>349</v>
      </c>
      <c r="D155" s="86" t="s">
        <v>230</v>
      </c>
      <c r="E155" s="86">
        <v>240</v>
      </c>
      <c r="F155" s="110">
        <v>90</v>
      </c>
      <c r="G155" s="110">
        <v>86</v>
      </c>
      <c r="H155" s="111">
        <v>81</v>
      </c>
      <c r="I155" s="111">
        <v>81</v>
      </c>
      <c r="J155" s="110">
        <v>81</v>
      </c>
      <c r="K155" s="87"/>
      <c r="L155" s="72">
        <f>K155*J155</f>
        <v>0</v>
      </c>
      <c r="M155" s="66">
        <f>K155*I155</f>
        <v>0</v>
      </c>
      <c r="N155" s="66">
        <f>K155*H155</f>
        <v>0</v>
      </c>
      <c r="O155" s="66">
        <f>K155*G155</f>
        <v>0</v>
      </c>
      <c r="P155" s="66">
        <f>K155*F155</f>
        <v>0</v>
      </c>
    </row>
    <row r="156" spans="1:16" ht="20.25">
      <c r="A156" s="82">
        <v>131</v>
      </c>
      <c r="B156" s="98" t="s">
        <v>350</v>
      </c>
      <c r="C156" s="84" t="s">
        <v>351</v>
      </c>
      <c r="D156" s="86" t="s">
        <v>230</v>
      </c>
      <c r="E156" s="86">
        <v>240</v>
      </c>
      <c r="F156" s="110">
        <v>90</v>
      </c>
      <c r="G156" s="110">
        <v>86</v>
      </c>
      <c r="H156" s="111">
        <v>81</v>
      </c>
      <c r="I156" s="111">
        <v>81</v>
      </c>
      <c r="J156" s="110">
        <v>81</v>
      </c>
      <c r="K156" s="87"/>
      <c r="L156" s="72">
        <f>K156*J156</f>
        <v>0</v>
      </c>
      <c r="M156" s="66">
        <f>K156*I156</f>
        <v>0</v>
      </c>
      <c r="N156" s="66">
        <f>K156*H156</f>
        <v>0</v>
      </c>
      <c r="O156" s="66">
        <f>K156*G156</f>
        <v>0</v>
      </c>
      <c r="P156" s="66">
        <f>K156*F156</f>
        <v>0</v>
      </c>
    </row>
    <row r="157" spans="1:16" ht="15">
      <c r="A157" s="82">
        <v>132</v>
      </c>
      <c r="B157" s="98" t="s">
        <v>317</v>
      </c>
      <c r="C157" s="84" t="s">
        <v>352</v>
      </c>
      <c r="D157" s="86" t="s">
        <v>230</v>
      </c>
      <c r="E157" s="86">
        <v>240</v>
      </c>
      <c r="F157" s="110">
        <v>90</v>
      </c>
      <c r="G157" s="110">
        <v>86</v>
      </c>
      <c r="H157" s="111">
        <v>81</v>
      </c>
      <c r="I157" s="111">
        <v>81</v>
      </c>
      <c r="J157" s="110">
        <v>81</v>
      </c>
      <c r="K157" s="87"/>
      <c r="L157" s="72">
        <f>K157*J157</f>
        <v>0</v>
      </c>
      <c r="M157" s="66">
        <f>K157*I157</f>
        <v>0</v>
      </c>
      <c r="N157" s="66">
        <f>K157*H157</f>
        <v>0</v>
      </c>
      <c r="O157" s="66">
        <f>K157*G157</f>
        <v>0</v>
      </c>
      <c r="P157" s="66">
        <f>K157*F157</f>
        <v>0</v>
      </c>
    </row>
    <row r="158" spans="1:12" ht="16.5" customHeight="1">
      <c r="A158" s="172" t="s">
        <v>353</v>
      </c>
      <c r="B158" s="172"/>
      <c r="C158" s="172"/>
      <c r="D158" s="172"/>
      <c r="E158" s="172"/>
      <c r="F158" s="172"/>
      <c r="G158" s="172"/>
      <c r="H158" s="172"/>
      <c r="I158" s="172"/>
      <c r="J158" s="172"/>
      <c r="K158" s="172"/>
      <c r="L158" s="72"/>
    </row>
    <row r="159" spans="1:16" ht="15">
      <c r="A159" s="82">
        <v>133</v>
      </c>
      <c r="B159" s="98" t="s">
        <v>110</v>
      </c>
      <c r="C159" s="84" t="s">
        <v>354</v>
      </c>
      <c r="D159" s="86" t="s">
        <v>306</v>
      </c>
      <c r="E159" s="86">
        <v>1000</v>
      </c>
      <c r="F159" s="111">
        <v>230</v>
      </c>
      <c r="G159" s="111">
        <v>219</v>
      </c>
      <c r="H159" s="111">
        <v>208</v>
      </c>
      <c r="I159" s="111">
        <v>197</v>
      </c>
      <c r="J159" s="82">
        <v>187</v>
      </c>
      <c r="K159" s="87"/>
      <c r="L159" s="72">
        <f>K159*J159</f>
        <v>0</v>
      </c>
      <c r="M159" s="66">
        <f>K159*I159</f>
        <v>0</v>
      </c>
      <c r="N159" s="66">
        <f>K159*H159</f>
        <v>0</v>
      </c>
      <c r="O159" s="66">
        <f>K159*G159</f>
        <v>0</v>
      </c>
      <c r="P159" s="66">
        <f>K159*F159</f>
        <v>0</v>
      </c>
    </row>
    <row r="160" spans="1:16" ht="15">
      <c r="A160" s="82">
        <v>134</v>
      </c>
      <c r="B160" s="98" t="s">
        <v>313</v>
      </c>
      <c r="C160" s="84" t="s">
        <v>355</v>
      </c>
      <c r="D160" s="86" t="s">
        <v>306</v>
      </c>
      <c r="E160" s="86">
        <v>1000</v>
      </c>
      <c r="F160" s="111">
        <v>230</v>
      </c>
      <c r="G160" s="111">
        <v>219</v>
      </c>
      <c r="H160" s="111">
        <v>208</v>
      </c>
      <c r="I160" s="111">
        <v>197</v>
      </c>
      <c r="J160" s="82">
        <v>187</v>
      </c>
      <c r="K160" s="87"/>
      <c r="L160" s="72">
        <f>K160*J160</f>
        <v>0</v>
      </c>
      <c r="M160" s="66">
        <f>K160*I160</f>
        <v>0</v>
      </c>
      <c r="N160" s="66">
        <f>K160*H160</f>
        <v>0</v>
      </c>
      <c r="O160" s="66">
        <f>K160*G160</f>
        <v>0</v>
      </c>
      <c r="P160" s="66">
        <f>K160*F160</f>
        <v>0</v>
      </c>
    </row>
    <row r="161" spans="1:16" ht="15">
      <c r="A161" s="82">
        <v>135</v>
      </c>
      <c r="B161" s="98" t="s">
        <v>121</v>
      </c>
      <c r="C161" s="84" t="s">
        <v>356</v>
      </c>
      <c r="D161" s="86" t="s">
        <v>306</v>
      </c>
      <c r="E161" s="86">
        <v>1000</v>
      </c>
      <c r="F161" s="111">
        <v>230</v>
      </c>
      <c r="G161" s="111">
        <v>219</v>
      </c>
      <c r="H161" s="111">
        <v>208</v>
      </c>
      <c r="I161" s="111">
        <v>197</v>
      </c>
      <c r="J161" s="82">
        <v>187</v>
      </c>
      <c r="K161" s="87"/>
      <c r="L161" s="72">
        <f>K161*J161</f>
        <v>0</v>
      </c>
      <c r="M161" s="66">
        <f>K161*I161</f>
        <v>0</v>
      </c>
      <c r="N161" s="66">
        <f>K161*H161</f>
        <v>0</v>
      </c>
      <c r="O161" s="66">
        <f>K161*G161</f>
        <v>0</v>
      </c>
      <c r="P161" s="66">
        <f>K161*F161</f>
        <v>0</v>
      </c>
    </row>
    <row r="162" spans="1:16" ht="15">
      <c r="A162" s="82">
        <v>136</v>
      </c>
      <c r="B162" s="98" t="s">
        <v>317</v>
      </c>
      <c r="C162" s="84" t="s">
        <v>357</v>
      </c>
      <c r="D162" s="86" t="s">
        <v>306</v>
      </c>
      <c r="E162" s="86">
        <v>1000</v>
      </c>
      <c r="F162" s="111">
        <v>230</v>
      </c>
      <c r="G162" s="111">
        <v>219</v>
      </c>
      <c r="H162" s="111">
        <v>208</v>
      </c>
      <c r="I162" s="111">
        <v>197</v>
      </c>
      <c r="J162" s="82">
        <v>187</v>
      </c>
      <c r="K162" s="87"/>
      <c r="L162" s="72">
        <f>K162*J162</f>
        <v>0</v>
      </c>
      <c r="M162" s="66">
        <f>K162*I162</f>
        <v>0</v>
      </c>
      <c r="N162" s="66">
        <f>K162*H162</f>
        <v>0</v>
      </c>
      <c r="O162" s="66">
        <f>K162*G162</f>
        <v>0</v>
      </c>
      <c r="P162" s="66">
        <f>K162*F162</f>
        <v>0</v>
      </c>
    </row>
    <row r="163" spans="1:12" ht="16.5" customHeight="1">
      <c r="A163" s="172" t="s">
        <v>358</v>
      </c>
      <c r="B163" s="172"/>
      <c r="C163" s="172"/>
      <c r="D163" s="172"/>
      <c r="E163" s="172"/>
      <c r="F163" s="172"/>
      <c r="G163" s="172"/>
      <c r="H163" s="172"/>
      <c r="I163" s="172"/>
      <c r="J163" s="172"/>
      <c r="K163" s="172"/>
      <c r="L163" s="72"/>
    </row>
    <row r="164" spans="1:16" ht="15">
      <c r="A164" s="82">
        <v>137</v>
      </c>
      <c r="B164" s="98" t="s">
        <v>272</v>
      </c>
      <c r="C164" s="84" t="s">
        <v>359</v>
      </c>
      <c r="D164" s="86" t="s">
        <v>143</v>
      </c>
      <c r="E164" s="86">
        <v>18</v>
      </c>
      <c r="F164" s="82">
        <v>70</v>
      </c>
      <c r="G164" s="82">
        <v>67</v>
      </c>
      <c r="H164" s="111">
        <v>63</v>
      </c>
      <c r="I164" s="111">
        <v>63</v>
      </c>
      <c r="J164" s="82">
        <v>63</v>
      </c>
      <c r="K164" s="87"/>
      <c r="L164" s="72">
        <f>K164*J164</f>
        <v>0</v>
      </c>
      <c r="M164" s="66">
        <f>K164*I164</f>
        <v>0</v>
      </c>
      <c r="N164" s="66">
        <f>K164*H164</f>
        <v>0</v>
      </c>
      <c r="O164" s="66">
        <f>K164*G164</f>
        <v>0</v>
      </c>
      <c r="P164" s="66">
        <f>K164*F164</f>
        <v>0</v>
      </c>
    </row>
    <row r="165" spans="1:16" ht="15">
      <c r="A165" s="82">
        <v>138</v>
      </c>
      <c r="B165" s="98" t="s">
        <v>146</v>
      </c>
      <c r="C165" s="84" t="s">
        <v>360</v>
      </c>
      <c r="D165" s="86" t="s">
        <v>143</v>
      </c>
      <c r="E165" s="86">
        <v>18</v>
      </c>
      <c r="F165" s="82">
        <v>70</v>
      </c>
      <c r="G165" s="82">
        <v>67</v>
      </c>
      <c r="H165" s="111">
        <v>63</v>
      </c>
      <c r="I165" s="111">
        <v>63</v>
      </c>
      <c r="J165" s="82">
        <v>63</v>
      </c>
      <c r="K165" s="87"/>
      <c r="L165" s="72">
        <f>K165*J165</f>
        <v>0</v>
      </c>
      <c r="M165" s="66">
        <f>K165*I165</f>
        <v>0</v>
      </c>
      <c r="N165" s="66">
        <f>K165*H165</f>
        <v>0</v>
      </c>
      <c r="O165" s="66">
        <f>K165*G165</f>
        <v>0</v>
      </c>
      <c r="P165" s="66">
        <f>K165*F165</f>
        <v>0</v>
      </c>
    </row>
    <row r="166" spans="1:16" ht="15">
      <c r="A166" s="82">
        <v>139</v>
      </c>
      <c r="B166" s="98" t="s">
        <v>113</v>
      </c>
      <c r="C166" s="84" t="s">
        <v>361</v>
      </c>
      <c r="D166" s="86" t="s">
        <v>143</v>
      </c>
      <c r="E166" s="86">
        <v>18</v>
      </c>
      <c r="F166" s="82">
        <v>70</v>
      </c>
      <c r="G166" s="82">
        <v>67</v>
      </c>
      <c r="H166" s="111">
        <v>63</v>
      </c>
      <c r="I166" s="111">
        <v>63</v>
      </c>
      <c r="J166" s="82">
        <v>63</v>
      </c>
      <c r="K166" s="87"/>
      <c r="L166" s="72">
        <f>K166*J166</f>
        <v>0</v>
      </c>
      <c r="M166" s="66">
        <f>K166*I166</f>
        <v>0</v>
      </c>
      <c r="N166" s="66">
        <f>K166*H166</f>
        <v>0</v>
      </c>
      <c r="O166" s="66">
        <f>K166*G166</f>
        <v>0</v>
      </c>
      <c r="P166" s="66">
        <f>K166*F166</f>
        <v>0</v>
      </c>
    </row>
    <row r="167" spans="1:16" ht="15">
      <c r="A167" s="82">
        <v>140</v>
      </c>
      <c r="B167" s="98" t="s">
        <v>121</v>
      </c>
      <c r="C167" s="84" t="s">
        <v>362</v>
      </c>
      <c r="D167" s="86" t="s">
        <v>143</v>
      </c>
      <c r="E167" s="86">
        <v>18</v>
      </c>
      <c r="F167" s="82">
        <v>70</v>
      </c>
      <c r="G167" s="82">
        <v>67</v>
      </c>
      <c r="H167" s="111">
        <v>63</v>
      </c>
      <c r="I167" s="111">
        <v>63</v>
      </c>
      <c r="J167" s="82">
        <v>63</v>
      </c>
      <c r="K167" s="87"/>
      <c r="L167" s="72">
        <f>K167*J167</f>
        <v>0</v>
      </c>
      <c r="M167" s="66">
        <f>K167*I167</f>
        <v>0</v>
      </c>
      <c r="N167" s="66">
        <f>K167*H167</f>
        <v>0</v>
      </c>
      <c r="O167" s="66">
        <f>K167*G167</f>
        <v>0</v>
      </c>
      <c r="P167" s="66">
        <f>K167*F167</f>
        <v>0</v>
      </c>
    </row>
    <row r="168" spans="1:16" ht="15">
      <c r="A168" s="82">
        <v>141</v>
      </c>
      <c r="B168" s="98" t="s">
        <v>292</v>
      </c>
      <c r="C168" s="84" t="s">
        <v>363</v>
      </c>
      <c r="D168" s="86" t="s">
        <v>143</v>
      </c>
      <c r="E168" s="86">
        <v>18</v>
      </c>
      <c r="F168" s="82">
        <v>70</v>
      </c>
      <c r="G168" s="82">
        <v>67</v>
      </c>
      <c r="H168" s="111">
        <v>63</v>
      </c>
      <c r="I168" s="111">
        <v>63</v>
      </c>
      <c r="J168" s="82">
        <v>63</v>
      </c>
      <c r="K168" s="87"/>
      <c r="L168" s="72">
        <f>K168*J168</f>
        <v>0</v>
      </c>
      <c r="M168" s="66">
        <f>K168*I168</f>
        <v>0</v>
      </c>
      <c r="N168" s="66">
        <f>K168*H168</f>
        <v>0</v>
      </c>
      <c r="O168" s="66">
        <f>K168*G168</f>
        <v>0</v>
      </c>
      <c r="P168" s="66">
        <f>K168*F168</f>
        <v>0</v>
      </c>
    </row>
    <row r="169" spans="1:12" ht="16.5" customHeight="1">
      <c r="A169" s="172" t="s">
        <v>364</v>
      </c>
      <c r="B169" s="172"/>
      <c r="C169" s="172"/>
      <c r="D169" s="172"/>
      <c r="E169" s="172"/>
      <c r="F169" s="172"/>
      <c r="G169" s="172"/>
      <c r="H169" s="172"/>
      <c r="I169" s="172"/>
      <c r="J169" s="172"/>
      <c r="K169" s="172"/>
      <c r="L169" s="72"/>
    </row>
    <row r="170" spans="1:19" ht="15">
      <c r="A170" s="82">
        <v>142</v>
      </c>
      <c r="B170" s="98" t="s">
        <v>365</v>
      </c>
      <c r="C170" s="84" t="s">
        <v>366</v>
      </c>
      <c r="D170" s="86" t="s">
        <v>367</v>
      </c>
      <c r="E170" s="86">
        <v>125</v>
      </c>
      <c r="F170" s="82">
        <v>49</v>
      </c>
      <c r="G170" s="82">
        <v>47</v>
      </c>
      <c r="H170" s="82">
        <v>44</v>
      </c>
      <c r="I170" s="82">
        <v>42</v>
      </c>
      <c r="J170" s="82">
        <v>39</v>
      </c>
      <c r="K170" s="87"/>
      <c r="L170" s="72">
        <f aca="true" t="shared" si="45" ref="L170:L202">K170*J170</f>
        <v>0</v>
      </c>
      <c r="M170" s="66">
        <f aca="true" t="shared" si="46" ref="M170:M202">K170*I170</f>
        <v>0</v>
      </c>
      <c r="N170" s="66">
        <f aca="true" t="shared" si="47" ref="N170:N202">K170*H170</f>
        <v>0</v>
      </c>
      <c r="O170" s="66">
        <f aca="true" t="shared" si="48" ref="O170:O202">K170*G170</f>
        <v>0</v>
      </c>
      <c r="P170" s="66">
        <f aca="true" t="shared" si="49" ref="P170:P202">K170*F170</f>
        <v>0</v>
      </c>
      <c r="Q170" s="112" t="s">
        <v>368</v>
      </c>
      <c r="R170" s="112"/>
      <c r="S170" s="112"/>
    </row>
    <row r="171" spans="1:19" ht="15">
      <c r="A171" s="82">
        <v>143</v>
      </c>
      <c r="B171" s="98" t="s">
        <v>369</v>
      </c>
      <c r="C171" s="84" t="s">
        <v>370</v>
      </c>
      <c r="D171" s="86" t="s">
        <v>367</v>
      </c>
      <c r="E171" s="86">
        <v>125</v>
      </c>
      <c r="F171" s="82">
        <v>49</v>
      </c>
      <c r="G171" s="82">
        <v>47</v>
      </c>
      <c r="H171" s="82">
        <v>44</v>
      </c>
      <c r="I171" s="82">
        <v>42</v>
      </c>
      <c r="J171" s="82">
        <v>39</v>
      </c>
      <c r="K171" s="87"/>
      <c r="L171" s="72">
        <f t="shared" si="45"/>
        <v>0</v>
      </c>
      <c r="M171" s="66">
        <f t="shared" si="46"/>
        <v>0</v>
      </c>
      <c r="N171" s="66">
        <f t="shared" si="47"/>
        <v>0</v>
      </c>
      <c r="O171" s="66">
        <f t="shared" si="48"/>
        <v>0</v>
      </c>
      <c r="P171" s="66">
        <f t="shared" si="49"/>
        <v>0</v>
      </c>
      <c r="Q171" s="112" t="s">
        <v>371</v>
      </c>
      <c r="R171" s="112"/>
      <c r="S171" s="112"/>
    </row>
    <row r="172" spans="1:19" ht="15">
      <c r="A172" s="82">
        <v>144</v>
      </c>
      <c r="B172" s="98" t="s">
        <v>372</v>
      </c>
      <c r="C172" s="84" t="s">
        <v>373</v>
      </c>
      <c r="D172" s="86" t="s">
        <v>367</v>
      </c>
      <c r="E172" s="86">
        <v>125</v>
      </c>
      <c r="F172" s="82">
        <v>49</v>
      </c>
      <c r="G172" s="82">
        <v>47</v>
      </c>
      <c r="H172" s="82">
        <v>44</v>
      </c>
      <c r="I172" s="82">
        <v>42</v>
      </c>
      <c r="J172" s="82">
        <v>39</v>
      </c>
      <c r="K172" s="87"/>
      <c r="L172" s="72">
        <f t="shared" si="45"/>
        <v>0</v>
      </c>
      <c r="M172" s="66">
        <f t="shared" si="46"/>
        <v>0</v>
      </c>
      <c r="N172" s="66">
        <f t="shared" si="47"/>
        <v>0</v>
      </c>
      <c r="O172" s="66">
        <f t="shared" si="48"/>
        <v>0</v>
      </c>
      <c r="P172" s="66">
        <f t="shared" si="49"/>
        <v>0</v>
      </c>
      <c r="Q172" s="112"/>
      <c r="R172" s="112"/>
      <c r="S172" s="112"/>
    </row>
    <row r="173" spans="1:19" ht="30">
      <c r="A173" s="82">
        <v>145</v>
      </c>
      <c r="B173" s="98" t="s">
        <v>374</v>
      </c>
      <c r="C173" s="84" t="s">
        <v>375</v>
      </c>
      <c r="D173" s="86" t="s">
        <v>367</v>
      </c>
      <c r="E173" s="86">
        <v>125</v>
      </c>
      <c r="F173" s="82">
        <v>49</v>
      </c>
      <c r="G173" s="82">
        <v>47</v>
      </c>
      <c r="H173" s="82">
        <v>44</v>
      </c>
      <c r="I173" s="82">
        <v>42</v>
      </c>
      <c r="J173" s="82">
        <v>39</v>
      </c>
      <c r="K173" s="87"/>
      <c r="L173" s="72">
        <f t="shared" si="45"/>
        <v>0</v>
      </c>
      <c r="M173" s="66">
        <f t="shared" si="46"/>
        <v>0</v>
      </c>
      <c r="N173" s="66">
        <f t="shared" si="47"/>
        <v>0</v>
      </c>
      <c r="O173" s="66">
        <f t="shared" si="48"/>
        <v>0</v>
      </c>
      <c r="P173" s="66">
        <f t="shared" si="49"/>
        <v>0</v>
      </c>
      <c r="Q173" s="112"/>
      <c r="R173" s="112"/>
      <c r="S173" s="112"/>
    </row>
    <row r="174" spans="1:19" ht="15">
      <c r="A174" s="82">
        <v>146</v>
      </c>
      <c r="B174" s="83" t="s">
        <v>376</v>
      </c>
      <c r="C174" s="84" t="s">
        <v>377</v>
      </c>
      <c r="D174" s="86" t="s">
        <v>367</v>
      </c>
      <c r="E174" s="86">
        <v>125</v>
      </c>
      <c r="F174" s="82">
        <v>49</v>
      </c>
      <c r="G174" s="82">
        <v>47</v>
      </c>
      <c r="H174" s="82">
        <v>44</v>
      </c>
      <c r="I174" s="82">
        <v>42</v>
      </c>
      <c r="J174" s="82">
        <v>39</v>
      </c>
      <c r="K174" s="87"/>
      <c r="L174" s="72">
        <f t="shared" si="45"/>
        <v>0</v>
      </c>
      <c r="M174" s="66">
        <f t="shared" si="46"/>
        <v>0</v>
      </c>
      <c r="N174" s="66">
        <f t="shared" si="47"/>
        <v>0</v>
      </c>
      <c r="O174" s="66">
        <f t="shared" si="48"/>
        <v>0</v>
      </c>
      <c r="P174" s="66">
        <f t="shared" si="49"/>
        <v>0</v>
      </c>
      <c r="Q174" s="112"/>
      <c r="R174" s="112"/>
      <c r="S174" s="112"/>
    </row>
    <row r="175" spans="1:19" ht="15">
      <c r="A175" s="82">
        <v>147</v>
      </c>
      <c r="B175" s="83" t="s">
        <v>378</v>
      </c>
      <c r="C175" s="84" t="s">
        <v>379</v>
      </c>
      <c r="D175" s="86" t="s">
        <v>367</v>
      </c>
      <c r="E175" s="86">
        <v>125</v>
      </c>
      <c r="F175" s="82">
        <v>49</v>
      </c>
      <c r="G175" s="82">
        <v>47</v>
      </c>
      <c r="H175" s="82">
        <v>44</v>
      </c>
      <c r="I175" s="82">
        <v>42</v>
      </c>
      <c r="J175" s="82">
        <v>39</v>
      </c>
      <c r="K175" s="87"/>
      <c r="L175" s="72">
        <f t="shared" si="45"/>
        <v>0</v>
      </c>
      <c r="M175" s="66">
        <f t="shared" si="46"/>
        <v>0</v>
      </c>
      <c r="N175" s="66">
        <f t="shared" si="47"/>
        <v>0</v>
      </c>
      <c r="O175" s="66">
        <f t="shared" si="48"/>
        <v>0</v>
      </c>
      <c r="P175" s="66">
        <f t="shared" si="49"/>
        <v>0</v>
      </c>
      <c r="Q175" s="112"/>
      <c r="R175" s="112"/>
      <c r="S175" s="112"/>
    </row>
    <row r="176" spans="1:19" ht="15">
      <c r="A176" s="82">
        <v>148</v>
      </c>
      <c r="B176" s="83" t="s">
        <v>258</v>
      </c>
      <c r="C176" s="84" t="s">
        <v>380</v>
      </c>
      <c r="D176" s="86" t="s">
        <v>367</v>
      </c>
      <c r="E176" s="86">
        <v>125</v>
      </c>
      <c r="F176" s="82">
        <v>49</v>
      </c>
      <c r="G176" s="82">
        <v>47</v>
      </c>
      <c r="H176" s="82">
        <v>44</v>
      </c>
      <c r="I176" s="82">
        <v>42</v>
      </c>
      <c r="J176" s="82">
        <v>39</v>
      </c>
      <c r="K176" s="87"/>
      <c r="L176" s="72">
        <f t="shared" si="45"/>
        <v>0</v>
      </c>
      <c r="M176" s="66">
        <f t="shared" si="46"/>
        <v>0</v>
      </c>
      <c r="N176" s="66">
        <f t="shared" si="47"/>
        <v>0</v>
      </c>
      <c r="O176" s="66">
        <f t="shared" si="48"/>
        <v>0</v>
      </c>
      <c r="P176" s="66">
        <f t="shared" si="49"/>
        <v>0</v>
      </c>
      <c r="Q176" s="112"/>
      <c r="R176" s="112"/>
      <c r="S176" s="112"/>
    </row>
    <row r="177" spans="1:19" ht="15">
      <c r="A177" s="82">
        <v>149</v>
      </c>
      <c r="B177" s="83" t="s">
        <v>144</v>
      </c>
      <c r="C177" s="84" t="s">
        <v>381</v>
      </c>
      <c r="D177" s="86" t="s">
        <v>367</v>
      </c>
      <c r="E177" s="86">
        <v>125</v>
      </c>
      <c r="F177" s="82">
        <v>49</v>
      </c>
      <c r="G177" s="82">
        <v>47</v>
      </c>
      <c r="H177" s="82">
        <v>44</v>
      </c>
      <c r="I177" s="82">
        <v>42</v>
      </c>
      <c r="J177" s="82">
        <v>39</v>
      </c>
      <c r="K177" s="87"/>
      <c r="L177" s="72">
        <f t="shared" si="45"/>
        <v>0</v>
      </c>
      <c r="M177" s="66">
        <f t="shared" si="46"/>
        <v>0</v>
      </c>
      <c r="N177" s="66">
        <f t="shared" si="47"/>
        <v>0</v>
      </c>
      <c r="O177" s="66">
        <f t="shared" si="48"/>
        <v>0</v>
      </c>
      <c r="P177" s="66">
        <f t="shared" si="49"/>
        <v>0</v>
      </c>
      <c r="Q177" s="112"/>
      <c r="R177" s="112"/>
      <c r="S177" s="112"/>
    </row>
    <row r="178" spans="1:19" ht="15">
      <c r="A178" s="82">
        <v>150</v>
      </c>
      <c r="B178" s="83" t="s">
        <v>382</v>
      </c>
      <c r="C178" s="84" t="s">
        <v>383</v>
      </c>
      <c r="D178" s="113" t="s">
        <v>384</v>
      </c>
      <c r="E178" s="86">
        <v>125</v>
      </c>
      <c r="F178" s="82">
        <v>49</v>
      </c>
      <c r="G178" s="82">
        <v>47</v>
      </c>
      <c r="H178" s="82">
        <v>44</v>
      </c>
      <c r="I178" s="82">
        <v>42</v>
      </c>
      <c r="J178" s="82">
        <v>39</v>
      </c>
      <c r="K178" s="87"/>
      <c r="L178" s="72">
        <f t="shared" si="45"/>
        <v>0</v>
      </c>
      <c r="M178" s="66">
        <f t="shared" si="46"/>
        <v>0</v>
      </c>
      <c r="N178" s="66">
        <f t="shared" si="47"/>
        <v>0</v>
      </c>
      <c r="O178" s="66">
        <f t="shared" si="48"/>
        <v>0</v>
      </c>
      <c r="P178" s="66">
        <f t="shared" si="49"/>
        <v>0</v>
      </c>
      <c r="Q178" s="112"/>
      <c r="R178" s="112"/>
      <c r="S178" s="112"/>
    </row>
    <row r="179" spans="1:19" ht="15">
      <c r="A179" s="82">
        <v>151</v>
      </c>
      <c r="B179" s="88" t="s">
        <v>385</v>
      </c>
      <c r="C179" s="84" t="s">
        <v>386</v>
      </c>
      <c r="D179" s="113" t="s">
        <v>384</v>
      </c>
      <c r="E179" s="86">
        <v>125</v>
      </c>
      <c r="F179" s="82">
        <v>49</v>
      </c>
      <c r="G179" s="82">
        <v>47</v>
      </c>
      <c r="H179" s="82">
        <v>44</v>
      </c>
      <c r="I179" s="82">
        <v>42</v>
      </c>
      <c r="J179" s="82">
        <v>39</v>
      </c>
      <c r="K179" s="87"/>
      <c r="L179" s="72">
        <f t="shared" si="45"/>
        <v>0</v>
      </c>
      <c r="M179" s="66">
        <f t="shared" si="46"/>
        <v>0</v>
      </c>
      <c r="N179" s="66">
        <f t="shared" si="47"/>
        <v>0</v>
      </c>
      <c r="O179" s="66">
        <f t="shared" si="48"/>
        <v>0</v>
      </c>
      <c r="P179" s="66">
        <f t="shared" si="49"/>
        <v>0</v>
      </c>
      <c r="Q179" s="112"/>
      <c r="R179" s="112"/>
      <c r="S179" s="112"/>
    </row>
    <row r="180" spans="1:19" ht="15">
      <c r="A180" s="82">
        <v>152</v>
      </c>
      <c r="B180" s="98" t="s">
        <v>387</v>
      </c>
      <c r="C180" s="84" t="s">
        <v>388</v>
      </c>
      <c r="D180" s="86" t="s">
        <v>367</v>
      </c>
      <c r="E180" s="86">
        <v>125</v>
      </c>
      <c r="F180" s="82">
        <v>49</v>
      </c>
      <c r="G180" s="82">
        <v>47</v>
      </c>
      <c r="H180" s="82">
        <v>44</v>
      </c>
      <c r="I180" s="82">
        <v>42</v>
      </c>
      <c r="J180" s="82">
        <v>39</v>
      </c>
      <c r="K180" s="87"/>
      <c r="L180" s="72">
        <f t="shared" si="45"/>
        <v>0</v>
      </c>
      <c r="M180" s="66">
        <f t="shared" si="46"/>
        <v>0</v>
      </c>
      <c r="N180" s="66">
        <f t="shared" si="47"/>
        <v>0</v>
      </c>
      <c r="O180" s="66">
        <f t="shared" si="48"/>
        <v>0</v>
      </c>
      <c r="P180" s="66">
        <f t="shared" si="49"/>
        <v>0</v>
      </c>
      <c r="Q180" s="112"/>
      <c r="R180" s="112"/>
      <c r="S180" s="112"/>
    </row>
    <row r="181" spans="1:19" ht="15">
      <c r="A181" s="82">
        <v>153</v>
      </c>
      <c r="B181" s="98" t="s">
        <v>389</v>
      </c>
      <c r="C181" s="84" t="s">
        <v>390</v>
      </c>
      <c r="D181" s="86" t="s">
        <v>367</v>
      </c>
      <c r="E181" s="86">
        <v>125</v>
      </c>
      <c r="F181" s="82">
        <v>49</v>
      </c>
      <c r="G181" s="82">
        <v>47</v>
      </c>
      <c r="H181" s="82">
        <v>44</v>
      </c>
      <c r="I181" s="82">
        <v>42</v>
      </c>
      <c r="J181" s="82">
        <v>39</v>
      </c>
      <c r="K181" s="87"/>
      <c r="L181" s="72">
        <f t="shared" si="45"/>
        <v>0</v>
      </c>
      <c r="M181" s="66">
        <f t="shared" si="46"/>
        <v>0</v>
      </c>
      <c r="N181" s="66">
        <f t="shared" si="47"/>
        <v>0</v>
      </c>
      <c r="O181" s="66">
        <f t="shared" si="48"/>
        <v>0</v>
      </c>
      <c r="P181" s="66">
        <f t="shared" si="49"/>
        <v>0</v>
      </c>
      <c r="Q181" s="112"/>
      <c r="R181" s="112"/>
      <c r="S181" s="112"/>
    </row>
    <row r="182" spans="1:19" ht="15">
      <c r="A182" s="82">
        <v>154</v>
      </c>
      <c r="B182" s="88" t="s">
        <v>391</v>
      </c>
      <c r="C182" s="84" t="s">
        <v>392</v>
      </c>
      <c r="D182" s="86" t="s">
        <v>367</v>
      </c>
      <c r="E182" s="86">
        <v>125</v>
      </c>
      <c r="F182" s="82">
        <v>49</v>
      </c>
      <c r="G182" s="82">
        <v>47</v>
      </c>
      <c r="H182" s="82">
        <v>44</v>
      </c>
      <c r="I182" s="82">
        <v>42</v>
      </c>
      <c r="J182" s="82">
        <v>39</v>
      </c>
      <c r="K182" s="87"/>
      <c r="L182" s="72">
        <f t="shared" si="45"/>
        <v>0</v>
      </c>
      <c r="M182" s="66">
        <f t="shared" si="46"/>
        <v>0</v>
      </c>
      <c r="N182" s="66">
        <f t="shared" si="47"/>
        <v>0</v>
      </c>
      <c r="O182" s="66">
        <f t="shared" si="48"/>
        <v>0</v>
      </c>
      <c r="P182" s="66">
        <f t="shared" si="49"/>
        <v>0</v>
      </c>
      <c r="Q182" s="112"/>
      <c r="R182" s="112"/>
      <c r="S182" s="112"/>
    </row>
    <row r="183" spans="1:19" ht="15">
      <c r="A183" s="82">
        <v>155</v>
      </c>
      <c r="B183" s="88" t="s">
        <v>393</v>
      </c>
      <c r="C183" s="84" t="s">
        <v>394</v>
      </c>
      <c r="D183" s="113" t="s">
        <v>384</v>
      </c>
      <c r="E183" s="86">
        <v>125</v>
      </c>
      <c r="F183" s="82">
        <v>49</v>
      </c>
      <c r="G183" s="82">
        <v>47</v>
      </c>
      <c r="H183" s="82">
        <v>44</v>
      </c>
      <c r="I183" s="82">
        <v>42</v>
      </c>
      <c r="J183" s="82">
        <v>39</v>
      </c>
      <c r="K183" s="87"/>
      <c r="L183" s="72">
        <f t="shared" si="45"/>
        <v>0</v>
      </c>
      <c r="M183" s="66">
        <f t="shared" si="46"/>
        <v>0</v>
      </c>
      <c r="N183" s="66">
        <f t="shared" si="47"/>
        <v>0</v>
      </c>
      <c r="O183" s="66">
        <f t="shared" si="48"/>
        <v>0</v>
      </c>
      <c r="P183" s="66">
        <f t="shared" si="49"/>
        <v>0</v>
      </c>
      <c r="Q183" s="112"/>
      <c r="R183" s="112"/>
      <c r="S183" s="112"/>
    </row>
    <row r="184" spans="1:19" ht="15">
      <c r="A184" s="82">
        <v>156</v>
      </c>
      <c r="B184" s="83" t="s">
        <v>395</v>
      </c>
      <c r="C184" s="84" t="s">
        <v>396</v>
      </c>
      <c r="D184" s="86" t="s">
        <v>367</v>
      </c>
      <c r="E184" s="86">
        <v>125</v>
      </c>
      <c r="F184" s="82">
        <v>49</v>
      </c>
      <c r="G184" s="82">
        <v>47</v>
      </c>
      <c r="H184" s="82">
        <v>44</v>
      </c>
      <c r="I184" s="82">
        <v>42</v>
      </c>
      <c r="J184" s="82">
        <v>39</v>
      </c>
      <c r="K184" s="87"/>
      <c r="L184" s="72">
        <f t="shared" si="45"/>
        <v>0</v>
      </c>
      <c r="M184" s="66">
        <f t="shared" si="46"/>
        <v>0</v>
      </c>
      <c r="N184" s="66">
        <f t="shared" si="47"/>
        <v>0</v>
      </c>
      <c r="O184" s="66">
        <f t="shared" si="48"/>
        <v>0</v>
      </c>
      <c r="P184" s="66">
        <f t="shared" si="49"/>
        <v>0</v>
      </c>
      <c r="Q184" s="112"/>
      <c r="R184" s="112"/>
      <c r="S184" s="112"/>
    </row>
    <row r="185" spans="1:19" ht="15">
      <c r="A185" s="82">
        <v>157</v>
      </c>
      <c r="B185" s="83" t="s">
        <v>397</v>
      </c>
      <c r="C185" s="84" t="s">
        <v>398</v>
      </c>
      <c r="D185" s="86" t="s">
        <v>367</v>
      </c>
      <c r="E185" s="86">
        <v>125</v>
      </c>
      <c r="F185" s="82">
        <v>49</v>
      </c>
      <c r="G185" s="82">
        <v>47</v>
      </c>
      <c r="H185" s="82">
        <v>44</v>
      </c>
      <c r="I185" s="82">
        <v>42</v>
      </c>
      <c r="J185" s="82">
        <v>39</v>
      </c>
      <c r="K185" s="87"/>
      <c r="L185" s="72">
        <f t="shared" si="45"/>
        <v>0</v>
      </c>
      <c r="M185" s="66">
        <f t="shared" si="46"/>
        <v>0</v>
      </c>
      <c r="N185" s="66">
        <f t="shared" si="47"/>
        <v>0</v>
      </c>
      <c r="O185" s="66">
        <f t="shared" si="48"/>
        <v>0</v>
      </c>
      <c r="P185" s="66">
        <f t="shared" si="49"/>
        <v>0</v>
      </c>
      <c r="Q185" s="112"/>
      <c r="R185" s="112"/>
      <c r="S185" s="112"/>
    </row>
    <row r="186" spans="1:19" ht="15">
      <c r="A186" s="82">
        <v>158</v>
      </c>
      <c r="B186" s="88" t="s">
        <v>399</v>
      </c>
      <c r="C186" s="84" t="s">
        <v>400</v>
      </c>
      <c r="D186" s="86" t="s">
        <v>367</v>
      </c>
      <c r="E186" s="86">
        <v>125</v>
      </c>
      <c r="F186" s="82">
        <v>49</v>
      </c>
      <c r="G186" s="82">
        <v>47</v>
      </c>
      <c r="H186" s="82">
        <v>44</v>
      </c>
      <c r="I186" s="82">
        <v>42</v>
      </c>
      <c r="J186" s="82">
        <v>39</v>
      </c>
      <c r="K186" s="87"/>
      <c r="L186" s="72">
        <f t="shared" si="45"/>
        <v>0</v>
      </c>
      <c r="M186" s="66">
        <f t="shared" si="46"/>
        <v>0</v>
      </c>
      <c r="N186" s="66">
        <f t="shared" si="47"/>
        <v>0</v>
      </c>
      <c r="O186" s="66">
        <f t="shared" si="48"/>
        <v>0</v>
      </c>
      <c r="P186" s="66">
        <f t="shared" si="49"/>
        <v>0</v>
      </c>
      <c r="Q186" s="112"/>
      <c r="R186" s="112"/>
      <c r="S186" s="112"/>
    </row>
    <row r="187" spans="1:19" ht="15">
      <c r="A187" s="82">
        <v>159</v>
      </c>
      <c r="B187" s="88" t="s">
        <v>401</v>
      </c>
      <c r="C187" s="84" t="s">
        <v>402</v>
      </c>
      <c r="D187" s="86" t="s">
        <v>367</v>
      </c>
      <c r="E187" s="86">
        <v>125</v>
      </c>
      <c r="F187" s="82">
        <v>49</v>
      </c>
      <c r="G187" s="82">
        <v>47</v>
      </c>
      <c r="H187" s="82">
        <v>44</v>
      </c>
      <c r="I187" s="82">
        <v>42</v>
      </c>
      <c r="J187" s="82">
        <v>39</v>
      </c>
      <c r="K187" s="87"/>
      <c r="L187" s="72">
        <f t="shared" si="45"/>
        <v>0</v>
      </c>
      <c r="M187" s="66">
        <f t="shared" si="46"/>
        <v>0</v>
      </c>
      <c r="N187" s="66">
        <f t="shared" si="47"/>
        <v>0</v>
      </c>
      <c r="O187" s="66">
        <f t="shared" si="48"/>
        <v>0</v>
      </c>
      <c r="P187" s="66">
        <f t="shared" si="49"/>
        <v>0</v>
      </c>
      <c r="Q187" s="112"/>
      <c r="R187" s="112"/>
      <c r="S187" s="112"/>
    </row>
    <row r="188" spans="1:19" ht="15">
      <c r="A188" s="82">
        <v>160</v>
      </c>
      <c r="B188" s="88" t="s">
        <v>254</v>
      </c>
      <c r="C188" s="84" t="s">
        <v>403</v>
      </c>
      <c r="D188" s="86" t="s">
        <v>367</v>
      </c>
      <c r="E188" s="86">
        <v>125</v>
      </c>
      <c r="F188" s="82">
        <v>49</v>
      </c>
      <c r="G188" s="82">
        <v>47</v>
      </c>
      <c r="H188" s="82">
        <v>44</v>
      </c>
      <c r="I188" s="82">
        <v>42</v>
      </c>
      <c r="J188" s="82">
        <v>39</v>
      </c>
      <c r="K188" s="87"/>
      <c r="L188" s="72">
        <f t="shared" si="45"/>
        <v>0</v>
      </c>
      <c r="M188" s="66">
        <f t="shared" si="46"/>
        <v>0</v>
      </c>
      <c r="N188" s="66">
        <f t="shared" si="47"/>
        <v>0</v>
      </c>
      <c r="O188" s="66">
        <f t="shared" si="48"/>
        <v>0</v>
      </c>
      <c r="P188" s="66">
        <f t="shared" si="49"/>
        <v>0</v>
      </c>
      <c r="Q188" s="112"/>
      <c r="R188" s="112"/>
      <c r="S188" s="112"/>
    </row>
    <row r="189" spans="1:19" ht="30">
      <c r="A189" s="82">
        <v>161</v>
      </c>
      <c r="B189" s="98" t="s">
        <v>404</v>
      </c>
      <c r="C189" s="84" t="s">
        <v>405</v>
      </c>
      <c r="D189" s="86" t="s">
        <v>367</v>
      </c>
      <c r="E189" s="86">
        <v>125</v>
      </c>
      <c r="F189" s="82">
        <v>49</v>
      </c>
      <c r="G189" s="82">
        <v>47</v>
      </c>
      <c r="H189" s="82">
        <v>44</v>
      </c>
      <c r="I189" s="82">
        <v>42</v>
      </c>
      <c r="J189" s="82">
        <v>39</v>
      </c>
      <c r="K189" s="87"/>
      <c r="L189" s="72">
        <f t="shared" si="45"/>
        <v>0</v>
      </c>
      <c r="M189" s="66">
        <f t="shared" si="46"/>
        <v>0</v>
      </c>
      <c r="N189" s="66">
        <f t="shared" si="47"/>
        <v>0</v>
      </c>
      <c r="O189" s="66">
        <f t="shared" si="48"/>
        <v>0</v>
      </c>
      <c r="P189" s="66">
        <f t="shared" si="49"/>
        <v>0</v>
      </c>
      <c r="Q189" s="112"/>
      <c r="R189" s="112"/>
      <c r="S189" s="112"/>
    </row>
    <row r="190" spans="1:19" ht="15">
      <c r="A190" s="82">
        <v>162</v>
      </c>
      <c r="B190" s="88" t="s">
        <v>336</v>
      </c>
      <c r="C190" s="84" t="s">
        <v>406</v>
      </c>
      <c r="D190" s="86" t="s">
        <v>367</v>
      </c>
      <c r="E190" s="86">
        <v>125</v>
      </c>
      <c r="F190" s="82">
        <v>49</v>
      </c>
      <c r="G190" s="82">
        <v>47</v>
      </c>
      <c r="H190" s="82">
        <v>44</v>
      </c>
      <c r="I190" s="82">
        <v>42</v>
      </c>
      <c r="J190" s="82">
        <v>39</v>
      </c>
      <c r="K190" s="87"/>
      <c r="L190" s="72">
        <f t="shared" si="45"/>
        <v>0</v>
      </c>
      <c r="M190" s="66">
        <f t="shared" si="46"/>
        <v>0</v>
      </c>
      <c r="N190" s="66">
        <f t="shared" si="47"/>
        <v>0</v>
      </c>
      <c r="O190" s="66">
        <f t="shared" si="48"/>
        <v>0</v>
      </c>
      <c r="P190" s="66">
        <f t="shared" si="49"/>
        <v>0</v>
      </c>
      <c r="Q190" s="112"/>
      <c r="R190" s="112"/>
      <c r="S190" s="112"/>
    </row>
    <row r="191" spans="1:19" ht="15">
      <c r="A191" s="82">
        <v>163</v>
      </c>
      <c r="B191" s="88" t="s">
        <v>279</v>
      </c>
      <c r="C191" s="84" t="s">
        <v>407</v>
      </c>
      <c r="D191" s="86" t="s">
        <v>367</v>
      </c>
      <c r="E191" s="86">
        <v>125</v>
      </c>
      <c r="F191" s="82">
        <v>49</v>
      </c>
      <c r="G191" s="82">
        <v>47</v>
      </c>
      <c r="H191" s="82">
        <v>44</v>
      </c>
      <c r="I191" s="82">
        <v>42</v>
      </c>
      <c r="J191" s="82">
        <v>39</v>
      </c>
      <c r="K191" s="87"/>
      <c r="L191" s="72">
        <f t="shared" si="45"/>
        <v>0</v>
      </c>
      <c r="M191" s="66">
        <f t="shared" si="46"/>
        <v>0</v>
      </c>
      <c r="N191" s="66">
        <f t="shared" si="47"/>
        <v>0</v>
      </c>
      <c r="O191" s="66">
        <f t="shared" si="48"/>
        <v>0</v>
      </c>
      <c r="P191" s="66">
        <f t="shared" si="49"/>
        <v>0</v>
      </c>
      <c r="Q191" s="112"/>
      <c r="R191" s="112"/>
      <c r="S191" s="112"/>
    </row>
    <row r="192" spans="1:19" ht="30">
      <c r="A192" s="82">
        <v>164</v>
      </c>
      <c r="B192" s="88" t="s">
        <v>340</v>
      </c>
      <c r="C192" s="84" t="s">
        <v>408</v>
      </c>
      <c r="D192" s="86" t="s">
        <v>367</v>
      </c>
      <c r="E192" s="86">
        <v>125</v>
      </c>
      <c r="F192" s="82">
        <v>49</v>
      </c>
      <c r="G192" s="82">
        <v>47</v>
      </c>
      <c r="H192" s="82">
        <v>44</v>
      </c>
      <c r="I192" s="82">
        <v>42</v>
      </c>
      <c r="J192" s="82">
        <v>39</v>
      </c>
      <c r="K192" s="87"/>
      <c r="L192" s="72">
        <f t="shared" si="45"/>
        <v>0</v>
      </c>
      <c r="M192" s="66">
        <f t="shared" si="46"/>
        <v>0</v>
      </c>
      <c r="N192" s="66">
        <f t="shared" si="47"/>
        <v>0</v>
      </c>
      <c r="O192" s="66">
        <f t="shared" si="48"/>
        <v>0</v>
      </c>
      <c r="P192" s="66">
        <f t="shared" si="49"/>
        <v>0</v>
      </c>
      <c r="Q192" s="112"/>
      <c r="R192" s="112"/>
      <c r="S192" s="112"/>
    </row>
    <row r="193" spans="1:19" ht="15">
      <c r="A193" s="82">
        <v>165</v>
      </c>
      <c r="B193" s="83" t="s">
        <v>409</v>
      </c>
      <c r="C193" s="84" t="s">
        <v>410</v>
      </c>
      <c r="D193" s="113" t="s">
        <v>384</v>
      </c>
      <c r="E193" s="86">
        <v>125</v>
      </c>
      <c r="F193" s="82">
        <v>49</v>
      </c>
      <c r="G193" s="82">
        <v>47</v>
      </c>
      <c r="H193" s="82">
        <v>44</v>
      </c>
      <c r="I193" s="82">
        <v>42</v>
      </c>
      <c r="J193" s="82">
        <v>39</v>
      </c>
      <c r="K193" s="87"/>
      <c r="L193" s="72">
        <f t="shared" si="45"/>
        <v>0</v>
      </c>
      <c r="M193" s="66">
        <f t="shared" si="46"/>
        <v>0</v>
      </c>
      <c r="N193" s="66">
        <f t="shared" si="47"/>
        <v>0</v>
      </c>
      <c r="O193" s="66">
        <f t="shared" si="48"/>
        <v>0</v>
      </c>
      <c r="P193" s="66">
        <f t="shared" si="49"/>
        <v>0</v>
      </c>
      <c r="Q193" s="112"/>
      <c r="R193" s="112"/>
      <c r="S193" s="112"/>
    </row>
    <row r="194" spans="1:19" ht="15">
      <c r="A194" s="82">
        <v>166</v>
      </c>
      <c r="B194" s="83" t="s">
        <v>411</v>
      </c>
      <c r="C194" s="84" t="s">
        <v>412</v>
      </c>
      <c r="D194" s="113" t="s">
        <v>367</v>
      </c>
      <c r="E194" s="86">
        <v>125</v>
      </c>
      <c r="F194" s="82">
        <v>49</v>
      </c>
      <c r="G194" s="82">
        <v>47</v>
      </c>
      <c r="H194" s="82">
        <v>44</v>
      </c>
      <c r="I194" s="82">
        <v>42</v>
      </c>
      <c r="J194" s="82">
        <v>39</v>
      </c>
      <c r="K194" s="87"/>
      <c r="L194" s="72">
        <f t="shared" si="45"/>
        <v>0</v>
      </c>
      <c r="M194" s="66">
        <f t="shared" si="46"/>
        <v>0</v>
      </c>
      <c r="N194" s="66">
        <f t="shared" si="47"/>
        <v>0</v>
      </c>
      <c r="O194" s="66">
        <f t="shared" si="48"/>
        <v>0</v>
      </c>
      <c r="P194" s="66">
        <f t="shared" si="49"/>
        <v>0</v>
      </c>
      <c r="Q194" s="112"/>
      <c r="R194" s="112"/>
      <c r="S194" s="112"/>
    </row>
    <row r="195" spans="1:19" ht="30">
      <c r="A195" s="82">
        <v>167</v>
      </c>
      <c r="B195" s="98" t="s">
        <v>413</v>
      </c>
      <c r="C195" s="84" t="s">
        <v>414</v>
      </c>
      <c r="D195" s="86" t="s">
        <v>367</v>
      </c>
      <c r="E195" s="86">
        <v>125</v>
      </c>
      <c r="F195" s="82">
        <v>49</v>
      </c>
      <c r="G195" s="82">
        <v>47</v>
      </c>
      <c r="H195" s="82">
        <v>44</v>
      </c>
      <c r="I195" s="82">
        <v>42</v>
      </c>
      <c r="J195" s="82">
        <v>39</v>
      </c>
      <c r="K195" s="87"/>
      <c r="L195" s="72">
        <f t="shared" si="45"/>
        <v>0</v>
      </c>
      <c r="M195" s="66">
        <f t="shared" si="46"/>
        <v>0</v>
      </c>
      <c r="N195" s="66">
        <f t="shared" si="47"/>
        <v>0</v>
      </c>
      <c r="O195" s="66">
        <f t="shared" si="48"/>
        <v>0</v>
      </c>
      <c r="P195" s="66">
        <f t="shared" si="49"/>
        <v>0</v>
      </c>
      <c r="Q195" s="112"/>
      <c r="R195" s="112"/>
      <c r="S195" s="112"/>
    </row>
    <row r="196" spans="1:19" ht="15">
      <c r="A196" s="82">
        <v>168</v>
      </c>
      <c r="B196" s="83" t="s">
        <v>415</v>
      </c>
      <c r="C196" s="84" t="s">
        <v>416</v>
      </c>
      <c r="D196" s="86" t="s">
        <v>367</v>
      </c>
      <c r="E196" s="86">
        <v>125</v>
      </c>
      <c r="F196" s="82">
        <v>49</v>
      </c>
      <c r="G196" s="82">
        <v>47</v>
      </c>
      <c r="H196" s="82">
        <v>44</v>
      </c>
      <c r="I196" s="82">
        <v>42</v>
      </c>
      <c r="J196" s="82">
        <v>39</v>
      </c>
      <c r="K196" s="87"/>
      <c r="L196" s="72">
        <f t="shared" si="45"/>
        <v>0</v>
      </c>
      <c r="M196" s="66">
        <f t="shared" si="46"/>
        <v>0</v>
      </c>
      <c r="N196" s="66">
        <f t="shared" si="47"/>
        <v>0</v>
      </c>
      <c r="O196" s="66">
        <f t="shared" si="48"/>
        <v>0</v>
      </c>
      <c r="P196" s="66">
        <f t="shared" si="49"/>
        <v>0</v>
      </c>
      <c r="Q196" s="112"/>
      <c r="R196" s="112"/>
      <c r="S196" s="112"/>
    </row>
    <row r="197" spans="1:19" ht="15">
      <c r="A197" s="82">
        <v>169</v>
      </c>
      <c r="B197" s="83" t="s">
        <v>417</v>
      </c>
      <c r="C197" s="84" t="s">
        <v>418</v>
      </c>
      <c r="D197" s="113" t="s">
        <v>384</v>
      </c>
      <c r="E197" s="86">
        <v>125</v>
      </c>
      <c r="F197" s="82">
        <v>49</v>
      </c>
      <c r="G197" s="82">
        <v>47</v>
      </c>
      <c r="H197" s="82">
        <v>44</v>
      </c>
      <c r="I197" s="82">
        <v>42</v>
      </c>
      <c r="J197" s="82">
        <v>39</v>
      </c>
      <c r="K197" s="87"/>
      <c r="L197" s="72">
        <f t="shared" si="45"/>
        <v>0</v>
      </c>
      <c r="M197" s="66">
        <f t="shared" si="46"/>
        <v>0</v>
      </c>
      <c r="N197" s="66">
        <f t="shared" si="47"/>
        <v>0</v>
      </c>
      <c r="O197" s="66">
        <f t="shared" si="48"/>
        <v>0</v>
      </c>
      <c r="P197" s="66">
        <f t="shared" si="49"/>
        <v>0</v>
      </c>
      <c r="Q197" s="112"/>
      <c r="R197" s="112"/>
      <c r="S197" s="112"/>
    </row>
    <row r="198" spans="1:19" ht="15">
      <c r="A198" s="82">
        <v>170</v>
      </c>
      <c r="B198" s="88" t="s">
        <v>344</v>
      </c>
      <c r="C198" s="84" t="s">
        <v>419</v>
      </c>
      <c r="D198" s="86" t="s">
        <v>367</v>
      </c>
      <c r="E198" s="86">
        <v>125</v>
      </c>
      <c r="F198" s="82">
        <v>49</v>
      </c>
      <c r="G198" s="82">
        <v>47</v>
      </c>
      <c r="H198" s="82">
        <v>44</v>
      </c>
      <c r="I198" s="82">
        <v>42</v>
      </c>
      <c r="J198" s="82">
        <v>39</v>
      </c>
      <c r="K198" s="87"/>
      <c r="L198" s="72">
        <f t="shared" si="45"/>
        <v>0</v>
      </c>
      <c r="M198" s="66">
        <f t="shared" si="46"/>
        <v>0</v>
      </c>
      <c r="N198" s="66">
        <f t="shared" si="47"/>
        <v>0</v>
      </c>
      <c r="O198" s="66">
        <f t="shared" si="48"/>
        <v>0</v>
      </c>
      <c r="P198" s="66">
        <f t="shared" si="49"/>
        <v>0</v>
      </c>
      <c r="Q198" s="112"/>
      <c r="R198" s="112"/>
      <c r="S198" s="112"/>
    </row>
    <row r="199" spans="1:19" ht="15">
      <c r="A199" s="82">
        <v>171</v>
      </c>
      <c r="B199" s="88" t="s">
        <v>420</v>
      </c>
      <c r="C199" s="84" t="s">
        <v>421</v>
      </c>
      <c r="D199" s="113" t="s">
        <v>384</v>
      </c>
      <c r="E199" s="86">
        <v>125</v>
      </c>
      <c r="F199" s="82">
        <v>49</v>
      </c>
      <c r="G199" s="82">
        <v>47</v>
      </c>
      <c r="H199" s="82">
        <v>44</v>
      </c>
      <c r="I199" s="82">
        <v>42</v>
      </c>
      <c r="J199" s="82">
        <v>39</v>
      </c>
      <c r="K199" s="87"/>
      <c r="L199" s="72">
        <f t="shared" si="45"/>
        <v>0</v>
      </c>
      <c r="M199" s="66">
        <f t="shared" si="46"/>
        <v>0</v>
      </c>
      <c r="N199" s="66">
        <f t="shared" si="47"/>
        <v>0</v>
      </c>
      <c r="O199" s="66">
        <f t="shared" si="48"/>
        <v>0</v>
      </c>
      <c r="P199" s="66">
        <f t="shared" si="49"/>
        <v>0</v>
      </c>
      <c r="Q199" s="112"/>
      <c r="R199" s="112"/>
      <c r="S199" s="112"/>
    </row>
    <row r="200" spans="1:19" ht="30">
      <c r="A200" s="82">
        <v>172</v>
      </c>
      <c r="B200" s="83" t="s">
        <v>422</v>
      </c>
      <c r="C200" s="84" t="s">
        <v>423</v>
      </c>
      <c r="D200" s="86" t="s">
        <v>367</v>
      </c>
      <c r="E200" s="86">
        <v>125</v>
      </c>
      <c r="F200" s="82">
        <v>49</v>
      </c>
      <c r="G200" s="82">
        <v>47</v>
      </c>
      <c r="H200" s="82">
        <v>44</v>
      </c>
      <c r="I200" s="82">
        <v>42</v>
      </c>
      <c r="J200" s="82">
        <v>39</v>
      </c>
      <c r="K200" s="87"/>
      <c r="L200" s="72">
        <f t="shared" si="45"/>
        <v>0</v>
      </c>
      <c r="M200" s="66">
        <f t="shared" si="46"/>
        <v>0</v>
      </c>
      <c r="N200" s="66">
        <f t="shared" si="47"/>
        <v>0</v>
      </c>
      <c r="O200" s="66">
        <f t="shared" si="48"/>
        <v>0</v>
      </c>
      <c r="P200" s="66">
        <f t="shared" si="49"/>
        <v>0</v>
      </c>
      <c r="Q200" s="112"/>
      <c r="R200" s="112"/>
      <c r="S200" s="112"/>
    </row>
    <row r="201" spans="1:19" s="115" customFormat="1" ht="18.75">
      <c r="A201" s="82">
        <v>173</v>
      </c>
      <c r="B201" s="83" t="s">
        <v>424</v>
      </c>
      <c r="C201" s="84" t="s">
        <v>425</v>
      </c>
      <c r="D201" s="113" t="s">
        <v>384</v>
      </c>
      <c r="E201" s="86">
        <v>125</v>
      </c>
      <c r="F201" s="82">
        <v>49</v>
      </c>
      <c r="G201" s="82">
        <v>47</v>
      </c>
      <c r="H201" s="82">
        <v>44</v>
      </c>
      <c r="I201" s="82">
        <v>42</v>
      </c>
      <c r="J201" s="82">
        <v>39</v>
      </c>
      <c r="K201" s="87"/>
      <c r="L201" s="72">
        <f t="shared" si="45"/>
        <v>0</v>
      </c>
      <c r="M201" s="66">
        <f t="shared" si="46"/>
        <v>0</v>
      </c>
      <c r="N201" s="66">
        <f t="shared" si="47"/>
        <v>0</v>
      </c>
      <c r="O201" s="66">
        <f t="shared" si="48"/>
        <v>0</v>
      </c>
      <c r="P201" s="66">
        <f t="shared" si="49"/>
        <v>0</v>
      </c>
      <c r="Q201" s="114"/>
      <c r="R201" s="114"/>
      <c r="S201" s="114"/>
    </row>
    <row r="202" spans="1:19" s="115" customFormat="1" ht="18.75">
      <c r="A202" s="82">
        <v>174</v>
      </c>
      <c r="B202" s="83" t="s">
        <v>281</v>
      </c>
      <c r="C202" s="84" t="s">
        <v>426</v>
      </c>
      <c r="D202" s="86" t="s">
        <v>367</v>
      </c>
      <c r="E202" s="86">
        <v>125</v>
      </c>
      <c r="F202" s="82">
        <v>49</v>
      </c>
      <c r="G202" s="82">
        <v>47</v>
      </c>
      <c r="H202" s="82">
        <v>44</v>
      </c>
      <c r="I202" s="82">
        <v>42</v>
      </c>
      <c r="J202" s="82">
        <v>39</v>
      </c>
      <c r="K202" s="87"/>
      <c r="L202" s="72">
        <f t="shared" si="45"/>
        <v>0</v>
      </c>
      <c r="M202" s="66">
        <f t="shared" si="46"/>
        <v>0</v>
      </c>
      <c r="N202" s="66">
        <f t="shared" si="47"/>
        <v>0</v>
      </c>
      <c r="O202" s="66">
        <f t="shared" si="48"/>
        <v>0</v>
      </c>
      <c r="P202" s="66">
        <f t="shared" si="49"/>
        <v>0</v>
      </c>
      <c r="Q202" s="114"/>
      <c r="R202" s="114"/>
      <c r="S202" s="114"/>
    </row>
    <row r="203" spans="1:19" ht="16.5" customHeight="1">
      <c r="A203" s="172" t="s">
        <v>427</v>
      </c>
      <c r="B203" s="172"/>
      <c r="C203" s="172"/>
      <c r="D203" s="172"/>
      <c r="E203" s="172"/>
      <c r="F203" s="172"/>
      <c r="G203" s="172"/>
      <c r="H203" s="172"/>
      <c r="I203" s="172"/>
      <c r="J203" s="172"/>
      <c r="K203" s="172"/>
      <c r="L203" s="72"/>
      <c r="Q203" s="112"/>
      <c r="R203" s="112"/>
      <c r="S203" s="112"/>
    </row>
    <row r="204" spans="1:19" s="115" customFormat="1" ht="18.75">
      <c r="A204" s="93">
        <v>175</v>
      </c>
      <c r="B204" s="83" t="s">
        <v>428</v>
      </c>
      <c r="C204" s="84" t="s">
        <v>429</v>
      </c>
      <c r="D204" s="113" t="s">
        <v>384</v>
      </c>
      <c r="E204" s="86">
        <v>125</v>
      </c>
      <c r="F204" s="82">
        <v>49</v>
      </c>
      <c r="G204" s="82">
        <v>47</v>
      </c>
      <c r="H204" s="82">
        <v>44</v>
      </c>
      <c r="I204" s="82">
        <v>42</v>
      </c>
      <c r="J204" s="82">
        <v>39</v>
      </c>
      <c r="K204" s="87"/>
      <c r="L204" s="72">
        <f aca="true" t="shared" si="50" ref="L204:L209">K204*J204</f>
        <v>0</v>
      </c>
      <c r="M204" s="66">
        <f aca="true" t="shared" si="51" ref="M204:M209">K204*I204</f>
        <v>0</v>
      </c>
      <c r="N204" s="66">
        <f aca="true" t="shared" si="52" ref="N204:N209">K204*H204</f>
        <v>0</v>
      </c>
      <c r="O204" s="66">
        <f aca="true" t="shared" si="53" ref="O204:O209">K204*G204</f>
        <v>0</v>
      </c>
      <c r="P204" s="66">
        <f aca="true" t="shared" si="54" ref="P204:P209">K204*F204</f>
        <v>0</v>
      </c>
      <c r="Q204" s="114"/>
      <c r="R204" s="114"/>
      <c r="S204" s="114"/>
    </row>
    <row r="205" spans="1:19" s="115" customFormat="1" ht="18.75">
      <c r="A205" s="93">
        <v>176</v>
      </c>
      <c r="B205" s="116" t="s">
        <v>430</v>
      </c>
      <c r="C205" s="84" t="s">
        <v>431</v>
      </c>
      <c r="D205" s="113" t="s">
        <v>384</v>
      </c>
      <c r="E205" s="86">
        <v>125</v>
      </c>
      <c r="F205" s="82">
        <v>49</v>
      </c>
      <c r="G205" s="82">
        <v>47</v>
      </c>
      <c r="H205" s="82">
        <v>44</v>
      </c>
      <c r="I205" s="82">
        <v>42</v>
      </c>
      <c r="J205" s="82">
        <v>39</v>
      </c>
      <c r="K205" s="87"/>
      <c r="L205" s="72">
        <f t="shared" si="50"/>
        <v>0</v>
      </c>
      <c r="M205" s="66">
        <f t="shared" si="51"/>
        <v>0</v>
      </c>
      <c r="N205" s="66">
        <f t="shared" si="52"/>
        <v>0</v>
      </c>
      <c r="O205" s="66">
        <f t="shared" si="53"/>
        <v>0</v>
      </c>
      <c r="P205" s="66">
        <f t="shared" si="54"/>
        <v>0</v>
      </c>
      <c r="Q205" s="114"/>
      <c r="R205" s="114"/>
      <c r="S205" s="114"/>
    </row>
    <row r="206" spans="1:19" s="115" customFormat="1" ht="18.75">
      <c r="A206" s="93">
        <v>177</v>
      </c>
      <c r="B206" s="116" t="s">
        <v>432</v>
      </c>
      <c r="C206" s="84" t="s">
        <v>433</v>
      </c>
      <c r="D206" s="113" t="s">
        <v>384</v>
      </c>
      <c r="E206" s="86">
        <v>125</v>
      </c>
      <c r="F206" s="82">
        <v>49</v>
      </c>
      <c r="G206" s="82">
        <v>47</v>
      </c>
      <c r="H206" s="82">
        <v>44</v>
      </c>
      <c r="I206" s="82">
        <v>42</v>
      </c>
      <c r="J206" s="82">
        <v>39</v>
      </c>
      <c r="K206" s="87"/>
      <c r="L206" s="72">
        <f t="shared" si="50"/>
        <v>0</v>
      </c>
      <c r="M206" s="66">
        <f t="shared" si="51"/>
        <v>0</v>
      </c>
      <c r="N206" s="66">
        <f t="shared" si="52"/>
        <v>0</v>
      </c>
      <c r="O206" s="66">
        <f t="shared" si="53"/>
        <v>0</v>
      </c>
      <c r="P206" s="66">
        <f t="shared" si="54"/>
        <v>0</v>
      </c>
      <c r="Q206" s="114"/>
      <c r="R206" s="114"/>
      <c r="S206" s="114"/>
    </row>
    <row r="207" spans="1:19" s="115" customFormat="1" ht="18.75">
      <c r="A207" s="93">
        <v>178</v>
      </c>
      <c r="B207" s="116" t="s">
        <v>434</v>
      </c>
      <c r="C207" s="84" t="s">
        <v>435</v>
      </c>
      <c r="D207" s="86" t="s">
        <v>367</v>
      </c>
      <c r="E207" s="86">
        <v>125</v>
      </c>
      <c r="F207" s="82">
        <v>49</v>
      </c>
      <c r="G207" s="82">
        <v>47</v>
      </c>
      <c r="H207" s="82">
        <v>44</v>
      </c>
      <c r="I207" s="82">
        <v>42</v>
      </c>
      <c r="J207" s="82">
        <v>39</v>
      </c>
      <c r="K207" s="87"/>
      <c r="L207" s="72">
        <f t="shared" si="50"/>
        <v>0</v>
      </c>
      <c r="M207" s="66">
        <f t="shared" si="51"/>
        <v>0</v>
      </c>
      <c r="N207" s="66">
        <f t="shared" si="52"/>
        <v>0</v>
      </c>
      <c r="O207" s="66">
        <f t="shared" si="53"/>
        <v>0</v>
      </c>
      <c r="P207" s="66">
        <f t="shared" si="54"/>
        <v>0</v>
      </c>
      <c r="Q207" s="114"/>
      <c r="R207" s="114"/>
      <c r="S207" s="114"/>
    </row>
    <row r="208" spans="1:19" s="115" customFormat="1" ht="18.75">
      <c r="A208" s="93">
        <v>179</v>
      </c>
      <c r="B208" s="116" t="s">
        <v>436</v>
      </c>
      <c r="C208" s="84" t="s">
        <v>437</v>
      </c>
      <c r="D208" s="113" t="s">
        <v>384</v>
      </c>
      <c r="E208" s="86">
        <v>125</v>
      </c>
      <c r="F208" s="82">
        <v>49</v>
      </c>
      <c r="G208" s="82">
        <v>47</v>
      </c>
      <c r="H208" s="82">
        <v>44</v>
      </c>
      <c r="I208" s="82">
        <v>42</v>
      </c>
      <c r="J208" s="82">
        <v>39</v>
      </c>
      <c r="K208" s="87"/>
      <c r="L208" s="72">
        <f t="shared" si="50"/>
        <v>0</v>
      </c>
      <c r="M208" s="66">
        <f t="shared" si="51"/>
        <v>0</v>
      </c>
      <c r="N208" s="66">
        <f t="shared" si="52"/>
        <v>0</v>
      </c>
      <c r="O208" s="66">
        <f t="shared" si="53"/>
        <v>0</v>
      </c>
      <c r="P208" s="66">
        <f t="shared" si="54"/>
        <v>0</v>
      </c>
      <c r="Q208" s="114"/>
      <c r="R208" s="114"/>
      <c r="S208" s="114"/>
    </row>
    <row r="209" spans="1:19" s="115" customFormat="1" ht="18.75">
      <c r="A209" s="93">
        <v>180</v>
      </c>
      <c r="B209" s="116" t="s">
        <v>438</v>
      </c>
      <c r="C209" s="84" t="s">
        <v>439</v>
      </c>
      <c r="D209" s="86" t="s">
        <v>367</v>
      </c>
      <c r="E209" s="86">
        <v>125</v>
      </c>
      <c r="F209" s="82">
        <v>49</v>
      </c>
      <c r="G209" s="82">
        <v>47</v>
      </c>
      <c r="H209" s="82">
        <v>44</v>
      </c>
      <c r="I209" s="82">
        <v>42</v>
      </c>
      <c r="J209" s="82">
        <v>39</v>
      </c>
      <c r="K209" s="87"/>
      <c r="L209" s="72">
        <f t="shared" si="50"/>
        <v>0</v>
      </c>
      <c r="M209" s="66">
        <f t="shared" si="51"/>
        <v>0</v>
      </c>
      <c r="N209" s="66">
        <f t="shared" si="52"/>
        <v>0</v>
      </c>
      <c r="O209" s="66">
        <f t="shared" si="53"/>
        <v>0</v>
      </c>
      <c r="P209" s="66">
        <f t="shared" si="54"/>
        <v>0</v>
      </c>
      <c r="Q209" s="114"/>
      <c r="R209" s="114"/>
      <c r="S209" s="114"/>
    </row>
    <row r="210" spans="1:19" ht="16.5" customHeight="1">
      <c r="A210" s="172" t="s">
        <v>440</v>
      </c>
      <c r="B210" s="172"/>
      <c r="C210" s="172"/>
      <c r="D210" s="172"/>
      <c r="E210" s="172"/>
      <c r="F210" s="172"/>
      <c r="G210" s="172"/>
      <c r="H210" s="172"/>
      <c r="I210" s="172"/>
      <c r="J210" s="172"/>
      <c r="K210" s="172"/>
      <c r="L210" s="72"/>
      <c r="Q210" s="112"/>
      <c r="R210" s="112"/>
      <c r="S210" s="112"/>
    </row>
    <row r="211" spans="1:19" s="115" customFormat="1" ht="30">
      <c r="A211" s="93">
        <v>181</v>
      </c>
      <c r="B211" s="98" t="s">
        <v>441</v>
      </c>
      <c r="C211" s="84" t="s">
        <v>442</v>
      </c>
      <c r="D211" s="113" t="s">
        <v>384</v>
      </c>
      <c r="E211" s="86">
        <v>50</v>
      </c>
      <c r="F211" s="103">
        <v>30</v>
      </c>
      <c r="G211" s="103">
        <v>29</v>
      </c>
      <c r="H211" s="103">
        <v>27</v>
      </c>
      <c r="I211" s="103">
        <v>27</v>
      </c>
      <c r="J211" s="103">
        <v>27</v>
      </c>
      <c r="K211" s="87"/>
      <c r="L211" s="72">
        <f>K211*J211</f>
        <v>0</v>
      </c>
      <c r="M211" s="66">
        <f>K211*I211</f>
        <v>0</v>
      </c>
      <c r="N211" s="66">
        <f>K211*H211</f>
        <v>0</v>
      </c>
      <c r="O211" s="66">
        <f>K211*G211</f>
        <v>0</v>
      </c>
      <c r="P211" s="66">
        <f>K211*F211</f>
        <v>0</v>
      </c>
      <c r="Q211" s="114"/>
      <c r="R211" s="114"/>
      <c r="S211" s="114"/>
    </row>
    <row r="212" spans="1:19" s="118" customFormat="1" ht="18.75">
      <c r="A212" s="93">
        <v>182</v>
      </c>
      <c r="B212" s="98" t="s">
        <v>397</v>
      </c>
      <c r="C212" s="84" t="s">
        <v>443</v>
      </c>
      <c r="D212" s="113" t="s">
        <v>384</v>
      </c>
      <c r="E212" s="86">
        <v>50</v>
      </c>
      <c r="F212" s="103">
        <v>30</v>
      </c>
      <c r="G212" s="103">
        <v>29</v>
      </c>
      <c r="H212" s="103">
        <v>27</v>
      </c>
      <c r="I212" s="103">
        <v>27</v>
      </c>
      <c r="J212" s="103">
        <v>27</v>
      </c>
      <c r="K212" s="87"/>
      <c r="L212" s="72">
        <f>K212*J212</f>
        <v>0</v>
      </c>
      <c r="M212" s="66">
        <f>K212*I212</f>
        <v>0</v>
      </c>
      <c r="N212" s="66">
        <f>K212*H212</f>
        <v>0</v>
      </c>
      <c r="O212" s="66">
        <f>K212*G212</f>
        <v>0</v>
      </c>
      <c r="P212" s="66">
        <f>K212*F212</f>
        <v>0</v>
      </c>
      <c r="Q212" s="117"/>
      <c r="R212" s="117"/>
      <c r="S212" s="117"/>
    </row>
    <row r="213" spans="1:236" ht="24.75" customHeight="1">
      <c r="A213" s="175" t="s">
        <v>444</v>
      </c>
      <c r="B213" s="175"/>
      <c r="C213" s="175"/>
      <c r="D213" s="175"/>
      <c r="E213" s="175"/>
      <c r="F213" s="175"/>
      <c r="G213" s="175"/>
      <c r="H213" s="175"/>
      <c r="I213" s="175"/>
      <c r="J213" s="119">
        <f>SUM(P9:P212)</f>
        <v>0</v>
      </c>
      <c r="K213" s="72"/>
      <c r="P213" s="64"/>
      <c r="IB213"/>
    </row>
    <row r="214" spans="1:11" ht="35.25" customHeight="1">
      <c r="A214" s="176"/>
      <c r="B214" s="176"/>
      <c r="C214" s="176"/>
      <c r="D214" s="176"/>
      <c r="E214" s="176"/>
      <c r="F214" s="120" t="s">
        <v>56</v>
      </c>
      <c r="G214" s="121" t="s">
        <v>134</v>
      </c>
      <c r="H214" s="122" t="s">
        <v>135</v>
      </c>
      <c r="I214" s="122" t="s">
        <v>136</v>
      </c>
      <c r="J214" s="123" t="s">
        <v>137</v>
      </c>
      <c r="K214" s="124"/>
    </row>
    <row r="215" spans="1:11" ht="19.5" customHeight="1">
      <c r="A215" s="177" t="s">
        <v>445</v>
      </c>
      <c r="B215" s="177"/>
      <c r="C215" s="177"/>
      <c r="D215" s="177"/>
      <c r="E215" s="177"/>
      <c r="F215" s="125">
        <f>SUM(P9:P212)</f>
        <v>0</v>
      </c>
      <c r="G215" s="125">
        <f>SUM(O9:O212)</f>
        <v>0</v>
      </c>
      <c r="H215" s="125">
        <f>SUM(N9:N212)</f>
        <v>0</v>
      </c>
      <c r="I215" s="125">
        <f>SUM(M9:M212)</f>
        <v>0</v>
      </c>
      <c r="J215" s="126">
        <f>SUM(L9:L212)</f>
        <v>0</v>
      </c>
      <c r="K215" s="127"/>
    </row>
    <row r="216" spans="1:16" s="129" customFormat="1" ht="18.75">
      <c r="A216" s="61"/>
      <c r="B216" s="62"/>
      <c r="C216" s="63"/>
      <c r="D216" s="64"/>
      <c r="E216" s="64"/>
      <c r="F216" s="64"/>
      <c r="G216" s="64"/>
      <c r="H216" s="64"/>
      <c r="I216" s="64"/>
      <c r="J216" s="64"/>
      <c r="K216" s="65"/>
      <c r="L216" s="128"/>
      <c r="M216" s="128"/>
      <c r="N216" s="128"/>
      <c r="O216" s="128"/>
      <c r="P216" s="128"/>
    </row>
    <row r="217" spans="1:16" s="129" customFormat="1" ht="37.5" customHeight="1">
      <c r="A217" s="178" t="s">
        <v>446</v>
      </c>
      <c r="B217" s="178"/>
      <c r="C217" s="178"/>
      <c r="D217" s="178"/>
      <c r="E217" s="178"/>
      <c r="F217" s="178"/>
      <c r="G217" s="178"/>
      <c r="H217" s="178"/>
      <c r="I217" s="178"/>
      <c r="J217" s="178"/>
      <c r="K217" s="178"/>
      <c r="L217" s="128"/>
      <c r="M217" s="128"/>
      <c r="N217" s="128"/>
      <c r="O217" s="128"/>
      <c r="P217" s="128"/>
    </row>
    <row r="218" spans="1:16" s="129" customFormat="1" ht="18.75">
      <c r="A218" s="179" t="s">
        <v>447</v>
      </c>
      <c r="B218" s="179"/>
      <c r="C218" s="179"/>
      <c r="D218" s="179"/>
      <c r="E218" s="179"/>
      <c r="F218" s="179"/>
      <c r="G218" s="179"/>
      <c r="H218" s="179"/>
      <c r="I218" s="179"/>
      <c r="J218" s="179"/>
      <c r="K218" s="179"/>
      <c r="L218" s="128"/>
      <c r="M218" s="128"/>
      <c r="N218" s="128"/>
      <c r="O218" s="128"/>
      <c r="P218" s="128"/>
    </row>
    <row r="219" spans="1:16" s="129" customFormat="1" ht="18.75">
      <c r="A219" s="179" t="s">
        <v>448</v>
      </c>
      <c r="B219" s="179"/>
      <c r="C219" s="179"/>
      <c r="D219" s="179"/>
      <c r="E219" s="179"/>
      <c r="F219" s="179"/>
      <c r="G219" s="179"/>
      <c r="H219" s="179"/>
      <c r="I219" s="179"/>
      <c r="J219" s="179"/>
      <c r="K219" s="179"/>
      <c r="L219" s="128"/>
      <c r="M219" s="128"/>
      <c r="N219" s="128"/>
      <c r="O219" s="128"/>
      <c r="P219" s="128"/>
    </row>
    <row r="220" spans="1:16" s="129" customFormat="1" ht="18.75">
      <c r="A220" s="179" t="s">
        <v>449</v>
      </c>
      <c r="B220" s="179"/>
      <c r="C220" s="179"/>
      <c r="D220" s="179"/>
      <c r="E220" s="179"/>
      <c r="F220" s="179"/>
      <c r="G220" s="179"/>
      <c r="H220" s="179"/>
      <c r="I220" s="179"/>
      <c r="J220" s="179"/>
      <c r="K220" s="179"/>
      <c r="L220" s="128"/>
      <c r="M220" s="128"/>
      <c r="N220" s="128"/>
      <c r="O220" s="128"/>
      <c r="P220" s="128"/>
    </row>
  </sheetData>
  <sheetProtection selectLockedCells="1" selectUnlockedCells="1"/>
  <mergeCells count="45">
    <mergeCell ref="A218:K218"/>
    <mergeCell ref="A219:K219"/>
    <mergeCell ref="A220:K220"/>
    <mergeCell ref="A213:I213"/>
    <mergeCell ref="A214:E214"/>
    <mergeCell ref="A215:E215"/>
    <mergeCell ref="A217:K217"/>
    <mergeCell ref="A163:K163"/>
    <mergeCell ref="A169:K169"/>
    <mergeCell ref="A203:K203"/>
    <mergeCell ref="A210:K210"/>
    <mergeCell ref="A132:K132"/>
    <mergeCell ref="A139:K139"/>
    <mergeCell ref="A153:K153"/>
    <mergeCell ref="A158:K158"/>
    <mergeCell ref="A105:K105"/>
    <mergeCell ref="A114:K114"/>
    <mergeCell ref="A115:K115"/>
    <mergeCell ref="A128:K128"/>
    <mergeCell ref="A88:K88"/>
    <mergeCell ref="A92:K92"/>
    <mergeCell ref="A98:K98"/>
    <mergeCell ref="A99:K99"/>
    <mergeCell ref="A67:K67"/>
    <mergeCell ref="A75:K75"/>
    <mergeCell ref="A82:K82"/>
    <mergeCell ref="A87:K87"/>
    <mergeCell ref="A42:K42"/>
    <mergeCell ref="A48:K48"/>
    <mergeCell ref="A54:K54"/>
    <mergeCell ref="A60:K60"/>
    <mergeCell ref="A19:K19"/>
    <mergeCell ref="A28:K28"/>
    <mergeCell ref="A30:K30"/>
    <mergeCell ref="A36:K36"/>
    <mergeCell ref="A6:E6"/>
    <mergeCell ref="A9:K9"/>
    <mergeCell ref="A10:K10"/>
    <mergeCell ref="A17:K17"/>
    <mergeCell ref="A1:E1"/>
    <mergeCell ref="F1:J5"/>
    <mergeCell ref="A2:E2"/>
    <mergeCell ref="A3:E3"/>
    <mergeCell ref="A4:E4"/>
    <mergeCell ref="A5:E5"/>
  </mergeCells>
  <printOptions/>
  <pageMargins left="0.19652777777777777" right="0.19652777777777777" top="0.4618055555555556" bottom="0.4618055555555556" header="0.19652777777777777" footer="0.19652777777777777"/>
  <pageSetup fitToHeight="5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I43"/>
  <sheetViews>
    <sheetView zoomScale="77" zoomScaleNormal="77" workbookViewId="0" topLeftCell="A7">
      <selection activeCell="G11" sqref="G11"/>
    </sheetView>
  </sheetViews>
  <sheetFormatPr defaultColWidth="9.140625" defaultRowHeight="24" customHeight="1"/>
  <cols>
    <col min="1" max="1" width="63.7109375" style="0" customWidth="1"/>
    <col min="2" max="2" width="15.8515625" style="0" customWidth="1"/>
    <col min="3" max="4" width="15.28125" style="0" customWidth="1"/>
    <col min="5" max="6" width="16.140625" style="0" customWidth="1"/>
    <col min="7" max="8" width="15.28125" style="0" customWidth="1"/>
    <col min="9" max="9" width="16.57421875" style="0" customWidth="1"/>
    <col min="10" max="10" width="11.7109375" style="0" customWidth="1"/>
    <col min="11" max="11" width="16.57421875" style="0" customWidth="1"/>
    <col min="12" max="16384" width="11.7109375" style="0" customWidth="1"/>
  </cols>
  <sheetData>
    <row r="1" spans="1:5" ht="24" customHeight="1">
      <c r="A1" s="148" t="s">
        <v>0</v>
      </c>
      <c r="B1" s="148"/>
      <c r="C1" s="148"/>
      <c r="D1" s="148"/>
      <c r="E1" s="148"/>
    </row>
    <row r="2" spans="1:5" ht="24" customHeight="1">
      <c r="A2" s="149" t="s">
        <v>1</v>
      </c>
      <c r="B2" s="149"/>
      <c r="C2" s="149"/>
      <c r="D2" s="149"/>
      <c r="E2" s="149"/>
    </row>
    <row r="3" spans="1:5" ht="7.5" customHeight="1">
      <c r="A3" s="150"/>
      <c r="B3" s="150"/>
      <c r="C3" s="150"/>
      <c r="D3" s="150"/>
      <c r="E3" s="150"/>
    </row>
    <row r="4" spans="1:5" ht="7.5" customHeight="1">
      <c r="A4" s="151" t="s">
        <v>2</v>
      </c>
      <c r="B4" s="151"/>
      <c r="C4" s="151"/>
      <c r="D4" s="151"/>
      <c r="E4" s="151"/>
    </row>
    <row r="5" spans="1:5" ht="21" customHeight="1">
      <c r="A5" s="151"/>
      <c r="B5" s="151"/>
      <c r="C5" s="151"/>
      <c r="D5" s="151"/>
      <c r="E5" s="151"/>
    </row>
    <row r="6" spans="1:5" ht="18.75" customHeight="1">
      <c r="A6" s="152" t="s">
        <v>3</v>
      </c>
      <c r="B6" s="152"/>
      <c r="C6" s="152"/>
      <c r="D6" s="152"/>
      <c r="E6" s="2"/>
    </row>
    <row r="7" spans="1:5" ht="87.75" customHeight="1">
      <c r="A7" s="150"/>
      <c r="B7" s="150"/>
      <c r="C7" s="150"/>
      <c r="D7" s="150"/>
      <c r="E7" s="150"/>
    </row>
    <row r="8" spans="1:9" ht="130.5" customHeight="1">
      <c r="A8" s="153" t="s">
        <v>4</v>
      </c>
      <c r="B8" s="153"/>
      <c r="C8" s="153"/>
      <c r="D8" s="153"/>
      <c r="E8" s="153"/>
      <c r="F8" s="153"/>
      <c r="G8" s="153"/>
      <c r="H8" s="153"/>
      <c r="I8" s="130"/>
    </row>
    <row r="9" spans="1:9" s="56" customFormat="1" ht="24" customHeight="1">
      <c r="A9" s="180" t="s">
        <v>450</v>
      </c>
      <c r="B9" s="131" t="s">
        <v>451</v>
      </c>
      <c r="C9" s="4" t="s">
        <v>7</v>
      </c>
      <c r="D9" s="4" t="s">
        <v>8</v>
      </c>
      <c r="E9" s="4" t="s">
        <v>9</v>
      </c>
      <c r="F9" s="4" t="s">
        <v>10</v>
      </c>
      <c r="G9" s="6" t="s">
        <v>12</v>
      </c>
      <c r="H9" s="7" t="s">
        <v>13</v>
      </c>
      <c r="I9"/>
    </row>
    <row r="10" spans="1:9" s="56" customFormat="1" ht="44.25" customHeight="1">
      <c r="A10" s="180"/>
      <c r="B10" s="57" t="s">
        <v>96</v>
      </c>
      <c r="C10" s="9" t="s">
        <v>16</v>
      </c>
      <c r="D10" s="9" t="s">
        <v>17</v>
      </c>
      <c r="E10" s="9" t="s">
        <v>18</v>
      </c>
      <c r="F10" s="9" t="s">
        <v>97</v>
      </c>
      <c r="G10" s="6" t="s">
        <v>20</v>
      </c>
      <c r="H10" s="7" t="s">
        <v>21</v>
      </c>
      <c r="I10"/>
    </row>
    <row r="11" spans="1:8" s="12" customFormat="1" ht="24.75" customHeight="1">
      <c r="A11" s="132" t="s">
        <v>452</v>
      </c>
      <c r="B11" s="14">
        <v>166</v>
      </c>
      <c r="C11" s="14">
        <f>B11-B11*0.05</f>
        <v>157.7</v>
      </c>
      <c r="D11" s="14">
        <f>B11-B11*0.07</f>
        <v>154.38</v>
      </c>
      <c r="E11" s="14">
        <f>B11-B11*0.1</f>
        <v>149.4</v>
      </c>
      <c r="F11" s="14">
        <f>B11-B11*0.12</f>
        <v>146.08</v>
      </c>
      <c r="G11" s="16"/>
      <c r="H11" s="14">
        <f>B11*G11</f>
        <v>0</v>
      </c>
    </row>
    <row r="12" spans="1:8" s="12" customFormat="1" ht="27" customHeight="1">
      <c r="A12" s="132" t="s">
        <v>453</v>
      </c>
      <c r="B12" s="14">
        <v>195</v>
      </c>
      <c r="C12" s="14">
        <f>B12-B12*0.05</f>
        <v>185.25</v>
      </c>
      <c r="D12" s="14">
        <f>B12-B12*0.07</f>
        <v>181.35</v>
      </c>
      <c r="E12" s="14">
        <f>B12-B12*0.1</f>
        <v>175.5</v>
      </c>
      <c r="F12" s="14">
        <f>B12-B12*0.12</f>
        <v>171.6</v>
      </c>
      <c r="G12" s="16"/>
      <c r="H12" s="14">
        <f>B12*G12</f>
        <v>0</v>
      </c>
    </row>
    <row r="13" spans="1:8" s="12" customFormat="1" ht="27" customHeight="1">
      <c r="A13" s="132" t="s">
        <v>454</v>
      </c>
      <c r="B13" s="14">
        <v>214</v>
      </c>
      <c r="C13" s="14">
        <f>B13-B13*0.05</f>
        <v>203.3</v>
      </c>
      <c r="D13" s="14">
        <f>B13-B13*0.07</f>
        <v>199.02</v>
      </c>
      <c r="E13" s="14">
        <f>B13-B13*0.1</f>
        <v>192.6</v>
      </c>
      <c r="F13" s="14">
        <f>B13-B13*0.12</f>
        <v>188.32</v>
      </c>
      <c r="G13" s="16"/>
      <c r="H13" s="14">
        <f>B13*G13</f>
        <v>0</v>
      </c>
    </row>
    <row r="14" spans="1:8" s="12" customFormat="1" ht="27" customHeight="1">
      <c r="A14" s="132" t="s">
        <v>455</v>
      </c>
      <c r="B14" s="14">
        <v>228</v>
      </c>
      <c r="C14" s="14">
        <f>B14-B14*0.05</f>
        <v>216.6</v>
      </c>
      <c r="D14" s="14">
        <f>B14-B14*0.07</f>
        <v>212.04</v>
      </c>
      <c r="E14" s="14">
        <f>B14-B14*0.1</f>
        <v>205.2</v>
      </c>
      <c r="F14" s="14">
        <f>B14-B14*0.12</f>
        <v>200.64</v>
      </c>
      <c r="G14" s="16"/>
      <c r="H14" s="14">
        <f>B14*G14</f>
        <v>0</v>
      </c>
    </row>
    <row r="15" spans="1:8" s="12" customFormat="1" ht="27" customHeight="1">
      <c r="A15" s="132" t="s">
        <v>456</v>
      </c>
      <c r="B15" s="14">
        <v>242</v>
      </c>
      <c r="C15" s="14">
        <f>B15-B15*0.05</f>
        <v>229.9</v>
      </c>
      <c r="D15" s="14">
        <f>B15-B15*0.07</f>
        <v>225.06</v>
      </c>
      <c r="E15" s="14">
        <f>B15-B15*0.1</f>
        <v>217.8</v>
      </c>
      <c r="F15" s="14">
        <f>B15-B15*0.12</f>
        <v>212.96</v>
      </c>
      <c r="G15" s="16"/>
      <c r="H15" s="14">
        <f>B15*G15</f>
        <v>0</v>
      </c>
    </row>
    <row r="16" spans="1:8" s="12" customFormat="1" ht="13.5" customHeight="1">
      <c r="A16" s="181"/>
      <c r="B16" s="181"/>
      <c r="C16" s="181"/>
      <c r="D16" s="181"/>
      <c r="E16" s="181"/>
      <c r="F16" s="181"/>
      <c r="G16" s="181"/>
      <c r="H16" s="181"/>
    </row>
    <row r="17" spans="1:8" s="12" customFormat="1" ht="27" customHeight="1">
      <c r="A17" s="133" t="s">
        <v>457</v>
      </c>
      <c r="B17" s="14">
        <v>166</v>
      </c>
      <c r="C17" s="14">
        <f>B17-B17*0.05</f>
        <v>157.7</v>
      </c>
      <c r="D17" s="14">
        <f>B17-B17*0.07</f>
        <v>154.38</v>
      </c>
      <c r="E17" s="14">
        <f>B17-B17*0.1</f>
        <v>149.4</v>
      </c>
      <c r="F17" s="14">
        <f>B17-B17*0.12</f>
        <v>146.08</v>
      </c>
      <c r="G17" s="16"/>
      <c r="H17" s="14">
        <f>B17*G17</f>
        <v>0</v>
      </c>
    </row>
    <row r="18" spans="1:8" s="12" customFormat="1" ht="27" customHeight="1">
      <c r="A18" s="133" t="s">
        <v>458</v>
      </c>
      <c r="B18" s="14">
        <v>191</v>
      </c>
      <c r="C18" s="14">
        <f>B18-B18*0.05</f>
        <v>181.45</v>
      </c>
      <c r="D18" s="14">
        <f>B18-B18*0.07</f>
        <v>177.63</v>
      </c>
      <c r="E18" s="14">
        <f>B18-B18*0.1</f>
        <v>171.9</v>
      </c>
      <c r="F18" s="14">
        <f>B18-B18*0.12</f>
        <v>168.08</v>
      </c>
      <c r="G18" s="16"/>
      <c r="H18" s="14">
        <f>B18*G18</f>
        <v>0</v>
      </c>
    </row>
    <row r="19" spans="1:8" s="12" customFormat="1" ht="27" customHeight="1">
      <c r="A19" s="133" t="s">
        <v>459</v>
      </c>
      <c r="B19" s="14">
        <v>203</v>
      </c>
      <c r="C19" s="14">
        <f>B19-B19*0.05</f>
        <v>192.85</v>
      </c>
      <c r="D19" s="14">
        <f>B19-B19*0.07</f>
        <v>188.79</v>
      </c>
      <c r="E19" s="14">
        <f>B19-B19*0.1</f>
        <v>182.7</v>
      </c>
      <c r="F19" s="14">
        <f>B19-B19*0.12</f>
        <v>178.64</v>
      </c>
      <c r="G19" s="16"/>
      <c r="H19" s="14">
        <f>B19*G19</f>
        <v>0</v>
      </c>
    </row>
    <row r="20" spans="1:8" s="12" customFormat="1" ht="27" customHeight="1">
      <c r="A20" s="133" t="s">
        <v>460</v>
      </c>
      <c r="B20" s="14">
        <v>212</v>
      </c>
      <c r="C20" s="14">
        <f>B20-B20*0.05</f>
        <v>201.4</v>
      </c>
      <c r="D20" s="14">
        <f>B20-B20*0.07</f>
        <v>197.16</v>
      </c>
      <c r="E20" s="14">
        <f>B20-B20*0.1</f>
        <v>190.8</v>
      </c>
      <c r="F20" s="14">
        <f>B20-B20*0.12</f>
        <v>186.56</v>
      </c>
      <c r="G20" s="16"/>
      <c r="H20" s="14">
        <f>B20*G20</f>
        <v>0</v>
      </c>
    </row>
    <row r="21" spans="1:8" s="12" customFormat="1" ht="13.5" customHeight="1">
      <c r="A21" s="181"/>
      <c r="B21" s="181"/>
      <c r="C21" s="181"/>
      <c r="D21" s="181"/>
      <c r="E21" s="181"/>
      <c r="F21" s="181"/>
      <c r="G21" s="181"/>
      <c r="H21" s="181"/>
    </row>
    <row r="22" spans="1:8" s="12" customFormat="1" ht="27" customHeight="1">
      <c r="A22" s="134" t="s">
        <v>461</v>
      </c>
      <c r="B22" s="14">
        <v>174</v>
      </c>
      <c r="C22" s="14">
        <f>B22-B22*0.05</f>
        <v>165.3</v>
      </c>
      <c r="D22" s="14">
        <f>B22-B22*0.07</f>
        <v>161.82</v>
      </c>
      <c r="E22" s="14">
        <f>B22-B22*0.1</f>
        <v>156.6</v>
      </c>
      <c r="F22" s="14">
        <f>B22-B22*0.12</f>
        <v>153.12</v>
      </c>
      <c r="G22" s="16"/>
      <c r="H22" s="14">
        <f>B22*G22</f>
        <v>0</v>
      </c>
    </row>
    <row r="23" spans="1:8" s="12" customFormat="1" ht="27" customHeight="1">
      <c r="A23" s="134" t="s">
        <v>462</v>
      </c>
      <c r="B23" s="14">
        <v>200</v>
      </c>
      <c r="C23" s="14">
        <f>B23-B23*0.05</f>
        <v>190</v>
      </c>
      <c r="D23" s="14">
        <f>B23-B23*0.07</f>
        <v>186</v>
      </c>
      <c r="E23" s="14">
        <f>B23-B23*0.1</f>
        <v>180</v>
      </c>
      <c r="F23" s="14">
        <f>B23-B23*0.12</f>
        <v>176</v>
      </c>
      <c r="G23" s="16"/>
      <c r="H23" s="14">
        <f>B23*G23</f>
        <v>0</v>
      </c>
    </row>
    <row r="24" spans="1:8" s="12" customFormat="1" ht="27" customHeight="1">
      <c r="A24" s="134" t="s">
        <v>463</v>
      </c>
      <c r="B24" s="14">
        <v>210</v>
      </c>
      <c r="C24" s="14">
        <f>B24-B24*0.05</f>
        <v>199.5</v>
      </c>
      <c r="D24" s="14">
        <f>B24-B24*0.07</f>
        <v>195.3</v>
      </c>
      <c r="E24" s="14">
        <f>B24-B24*0.1</f>
        <v>189</v>
      </c>
      <c r="F24" s="14">
        <f>B24-B24*0.12</f>
        <v>184.8</v>
      </c>
      <c r="G24" s="16"/>
      <c r="H24" s="14">
        <f>B24*G24</f>
        <v>0</v>
      </c>
    </row>
    <row r="25" spans="1:8" s="12" customFormat="1" ht="27" customHeight="1">
      <c r="A25" s="134" t="s">
        <v>464</v>
      </c>
      <c r="B25" s="14">
        <v>226</v>
      </c>
      <c r="C25" s="14">
        <f>B25-B25*0.05</f>
        <v>214.7</v>
      </c>
      <c r="D25" s="14">
        <f>B25-B25*0.07</f>
        <v>210.18</v>
      </c>
      <c r="E25" s="14">
        <f>B25-B25*0.1</f>
        <v>203.4</v>
      </c>
      <c r="F25" s="14">
        <f>B25-B25*0.12</f>
        <v>198.88</v>
      </c>
      <c r="G25" s="16"/>
      <c r="H25" s="14">
        <f>B25*G25</f>
        <v>0</v>
      </c>
    </row>
    <row r="26" spans="1:8" s="12" customFormat="1" ht="13.5" customHeight="1">
      <c r="A26" s="181"/>
      <c r="B26" s="181"/>
      <c r="C26" s="181"/>
      <c r="D26" s="181"/>
      <c r="E26" s="181"/>
      <c r="F26" s="181"/>
      <c r="G26" s="181"/>
      <c r="H26" s="181"/>
    </row>
    <row r="27" spans="1:8" s="12" customFormat="1" ht="27" customHeight="1">
      <c r="A27" s="135" t="s">
        <v>465</v>
      </c>
      <c r="B27" s="14">
        <v>174</v>
      </c>
      <c r="C27" s="14">
        <f>B27-B27*0.05</f>
        <v>165.3</v>
      </c>
      <c r="D27" s="14">
        <f>B27-B27*0.07</f>
        <v>161.82</v>
      </c>
      <c r="E27" s="14">
        <f>B27-B27*0.1</f>
        <v>156.6</v>
      </c>
      <c r="F27" s="14">
        <f>B27-B27*0.12</f>
        <v>153.12</v>
      </c>
      <c r="G27" s="16"/>
      <c r="H27" s="14">
        <f>B27*G27</f>
        <v>0</v>
      </c>
    </row>
    <row r="28" spans="1:8" s="12" customFormat="1" ht="27" customHeight="1">
      <c r="A28" s="135" t="s">
        <v>466</v>
      </c>
      <c r="B28" s="14">
        <v>200</v>
      </c>
      <c r="C28" s="14">
        <f>B28-B28*0.05</f>
        <v>190</v>
      </c>
      <c r="D28" s="14">
        <f>B28-B28*0.07</f>
        <v>186</v>
      </c>
      <c r="E28" s="14">
        <f>B28-B28*0.1</f>
        <v>180</v>
      </c>
      <c r="F28" s="14">
        <f>B28-B28*0.12</f>
        <v>176</v>
      </c>
      <c r="G28" s="16"/>
      <c r="H28" s="14">
        <f>B28*G28</f>
        <v>0</v>
      </c>
    </row>
    <row r="29" spans="1:8" s="12" customFormat="1" ht="27" customHeight="1">
      <c r="A29" s="135" t="s">
        <v>467</v>
      </c>
      <c r="B29" s="14">
        <v>226</v>
      </c>
      <c r="C29" s="14">
        <f>B29-B29*0.05</f>
        <v>214.7</v>
      </c>
      <c r="D29" s="14">
        <f>B29-B29*0.07</f>
        <v>210.18</v>
      </c>
      <c r="E29" s="14">
        <f>B29-B29*0.1</f>
        <v>203.4</v>
      </c>
      <c r="F29" s="14">
        <f>B29-B29*0.12</f>
        <v>198.88</v>
      </c>
      <c r="G29" s="16"/>
      <c r="H29" s="14">
        <f>B29*G29</f>
        <v>0</v>
      </c>
    </row>
    <row r="30" spans="1:8" s="12" customFormat="1" ht="13.5" customHeight="1">
      <c r="A30" s="181"/>
      <c r="B30" s="181"/>
      <c r="C30" s="181"/>
      <c r="D30" s="181"/>
      <c r="E30" s="181"/>
      <c r="F30" s="181"/>
      <c r="G30" s="181"/>
      <c r="H30" s="181"/>
    </row>
    <row r="31" spans="1:8" s="12" customFormat="1" ht="27" customHeight="1">
      <c r="A31" s="136" t="s">
        <v>468</v>
      </c>
      <c r="B31" s="14">
        <v>174</v>
      </c>
      <c r="C31" s="14">
        <f>B31-B31*0.05</f>
        <v>165.3</v>
      </c>
      <c r="D31" s="14">
        <f>B31-B31*0.07</f>
        <v>161.82</v>
      </c>
      <c r="E31" s="14">
        <f>B31-B31*0.1</f>
        <v>156.6</v>
      </c>
      <c r="F31" s="14">
        <f>B31-B31*0.12</f>
        <v>153.12</v>
      </c>
      <c r="G31" s="16"/>
      <c r="H31" s="14">
        <f>B31*G31</f>
        <v>0</v>
      </c>
    </row>
    <row r="32" spans="1:8" s="12" customFormat="1" ht="27" customHeight="1">
      <c r="A32" s="136" t="s">
        <v>469</v>
      </c>
      <c r="B32" s="14">
        <v>200</v>
      </c>
      <c r="C32" s="14">
        <f>B32-B32*0.05</f>
        <v>190</v>
      </c>
      <c r="D32" s="14">
        <f>B32-B32*0.07</f>
        <v>186</v>
      </c>
      <c r="E32" s="14">
        <f>B32-B32*0.1</f>
        <v>180</v>
      </c>
      <c r="F32" s="14">
        <f>B32-B32*0.12</f>
        <v>176</v>
      </c>
      <c r="G32" s="16"/>
      <c r="H32" s="14">
        <f>B32*G32</f>
        <v>0</v>
      </c>
    </row>
    <row r="33" spans="1:8" s="12" customFormat="1" ht="27" customHeight="1">
      <c r="A33" s="136" t="s">
        <v>470</v>
      </c>
      <c r="B33" s="14">
        <v>226</v>
      </c>
      <c r="C33" s="14">
        <f>B33-B33*0.05</f>
        <v>214.7</v>
      </c>
      <c r="D33" s="14">
        <f>B33-B33*0.07</f>
        <v>210.18</v>
      </c>
      <c r="E33" s="14">
        <f>B33-B33*0.1</f>
        <v>203.4</v>
      </c>
      <c r="F33" s="14">
        <f>B33-B33*0.12</f>
        <v>198.88</v>
      </c>
      <c r="G33" s="16"/>
      <c r="H33" s="14">
        <f>B33*G33</f>
        <v>0</v>
      </c>
    </row>
    <row r="34" spans="1:8" ht="51" customHeight="1">
      <c r="A34" s="157" t="s">
        <v>43</v>
      </c>
      <c r="B34" s="157"/>
      <c r="C34" s="157"/>
      <c r="D34" s="157"/>
      <c r="E34" s="158" t="s">
        <v>44</v>
      </c>
      <c r="F34" s="158"/>
      <c r="G34" s="23">
        <f>SUM(G11:G33)</f>
        <v>0</v>
      </c>
      <c r="H34" s="24">
        <f>SUM(H11:H33)</f>
        <v>0</v>
      </c>
    </row>
    <row r="35" spans="1:8" ht="36.75" customHeight="1">
      <c r="A35" s="159" t="s">
        <v>471</v>
      </c>
      <c r="B35" s="159"/>
      <c r="C35" s="159"/>
      <c r="D35" s="159"/>
      <c r="E35" s="160" t="s">
        <v>46</v>
      </c>
      <c r="F35" s="160"/>
      <c r="G35" s="23" t="s">
        <v>47</v>
      </c>
      <c r="H35" s="25"/>
    </row>
    <row r="36" spans="1:8" ht="36" customHeight="1">
      <c r="A36" s="159" t="s">
        <v>48</v>
      </c>
      <c r="B36" s="159"/>
      <c r="C36" s="159"/>
      <c r="D36" s="159"/>
      <c r="E36" s="160" t="s">
        <v>49</v>
      </c>
      <c r="F36" s="160"/>
      <c r="G36" s="23">
        <f>G34</f>
        <v>0</v>
      </c>
      <c r="H36" s="26">
        <f>H34-(H34*H35%)</f>
        <v>0</v>
      </c>
    </row>
    <row r="37" spans="1:4" ht="19.5" customHeight="1">
      <c r="A37" s="182" t="s">
        <v>50</v>
      </c>
      <c r="B37" s="182"/>
      <c r="C37" s="182"/>
      <c r="D37" s="182"/>
    </row>
    <row r="38" spans="1:4" ht="19.5" customHeight="1">
      <c r="A38" s="182"/>
      <c r="B38" s="182"/>
      <c r="C38" s="182"/>
      <c r="D38" s="182"/>
    </row>
    <row r="39" spans="1:4" ht="19.5" customHeight="1">
      <c r="A39" s="159" t="s">
        <v>51</v>
      </c>
      <c r="B39" s="159"/>
      <c r="C39" s="159"/>
      <c r="D39" s="159"/>
    </row>
    <row r="40" spans="1:4" ht="19.5" customHeight="1">
      <c r="A40" s="159"/>
      <c r="B40" s="159"/>
      <c r="C40" s="159"/>
      <c r="D40" s="159"/>
    </row>
    <row r="41" spans="1:4" ht="19.5" customHeight="1">
      <c r="A41" s="159" t="s">
        <v>52</v>
      </c>
      <c r="B41" s="159"/>
      <c r="C41" s="159"/>
      <c r="D41" s="159"/>
    </row>
    <row r="42" spans="1:4" ht="19.5" customHeight="1">
      <c r="A42" s="159"/>
      <c r="B42" s="159"/>
      <c r="C42" s="159"/>
      <c r="D42" s="159"/>
    </row>
    <row r="43" spans="1:4" ht="19.5" customHeight="1">
      <c r="A43" s="162" t="s">
        <v>53</v>
      </c>
      <c r="B43" s="162"/>
      <c r="C43" s="162"/>
      <c r="D43" s="162"/>
    </row>
  </sheetData>
  <sheetProtection selectLockedCells="1" selectUnlockedCells="1"/>
  <mergeCells count="22">
    <mergeCell ref="A41:D42"/>
    <mergeCell ref="A43:D43"/>
    <mergeCell ref="A36:D36"/>
    <mergeCell ref="E36:F36"/>
    <mergeCell ref="A37:D38"/>
    <mergeCell ref="A39:D40"/>
    <mergeCell ref="A34:D34"/>
    <mergeCell ref="E34:F34"/>
    <mergeCell ref="A35:D35"/>
    <mergeCell ref="E35:F35"/>
    <mergeCell ref="A16:H16"/>
    <mergeCell ref="A21:H21"/>
    <mergeCell ref="A26:H26"/>
    <mergeCell ref="A30:H30"/>
    <mergeCell ref="A6:D6"/>
    <mergeCell ref="A7:E7"/>
    <mergeCell ref="A8:H8"/>
    <mergeCell ref="A9:A10"/>
    <mergeCell ref="A1:E1"/>
    <mergeCell ref="A2:E2"/>
    <mergeCell ref="A3:E3"/>
    <mergeCell ref="A4:E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48"/>
  <rowBreaks count="1" manualBreakCount="1">
    <brk id="43" max="255" man="1"/>
  </rowBreaks>
  <colBreaks count="1" manualBreakCount="1">
    <brk id="1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H25"/>
  <sheetViews>
    <sheetView zoomScale="77" zoomScaleNormal="77" workbookViewId="0" topLeftCell="A1">
      <selection activeCell="I13" sqref="I13"/>
    </sheetView>
  </sheetViews>
  <sheetFormatPr defaultColWidth="9.140625" defaultRowHeight="12.75"/>
  <cols>
    <col min="1" max="1" width="36.57421875" style="0" customWidth="1"/>
    <col min="2" max="2" width="15.8515625" style="0" customWidth="1"/>
    <col min="3" max="5" width="15.28125" style="0" customWidth="1"/>
    <col min="6" max="6" width="16.7109375" style="0" customWidth="1"/>
    <col min="7" max="7" width="17.28125" style="0" customWidth="1"/>
    <col min="8" max="9" width="16.57421875" style="0" customWidth="1"/>
    <col min="10" max="10" width="19.28125" style="0" customWidth="1"/>
    <col min="11" max="11" width="19.8515625" style="0" customWidth="1"/>
    <col min="12" max="16384" width="11.421875" style="0" customWidth="1"/>
  </cols>
  <sheetData>
    <row r="1" spans="1:5" ht="25.5" customHeight="1">
      <c r="A1" s="148" t="s">
        <v>0</v>
      </c>
      <c r="B1" s="148"/>
      <c r="C1" s="148"/>
      <c r="D1" s="148"/>
      <c r="E1" s="148"/>
    </row>
    <row r="2" spans="1:5" ht="21.75" customHeight="1">
      <c r="A2" s="149" t="s">
        <v>1</v>
      </c>
      <c r="B2" s="149"/>
      <c r="C2" s="149"/>
      <c r="D2" s="149"/>
      <c r="E2" s="149"/>
    </row>
    <row r="3" spans="1:5" ht="12.75">
      <c r="A3" s="150"/>
      <c r="B3" s="150"/>
      <c r="C3" s="150"/>
      <c r="D3" s="150"/>
      <c r="E3" s="150"/>
    </row>
    <row r="4" spans="1:5" ht="12.75">
      <c r="A4" s="183" t="s">
        <v>472</v>
      </c>
      <c r="B4" s="183"/>
      <c r="C4" s="183"/>
      <c r="D4" s="183"/>
      <c r="E4" s="183"/>
    </row>
    <row r="5" spans="1:5" ht="12.75">
      <c r="A5" s="183"/>
      <c r="B5" s="183"/>
      <c r="C5" s="183"/>
      <c r="D5" s="183"/>
      <c r="E5" s="183"/>
    </row>
    <row r="6" spans="1:5" ht="28.5" customHeight="1">
      <c r="A6" s="152" t="s">
        <v>3</v>
      </c>
      <c r="B6" s="152"/>
      <c r="C6" s="152"/>
      <c r="D6" s="152"/>
      <c r="E6" s="152"/>
    </row>
    <row r="7" spans="1:5" ht="12" customHeight="1">
      <c r="A7" s="150"/>
      <c r="B7" s="150"/>
      <c r="C7" s="150"/>
      <c r="D7" s="150"/>
      <c r="E7" s="150"/>
    </row>
    <row r="8" spans="1:8" ht="152.25" customHeight="1">
      <c r="A8" s="153" t="s">
        <v>4</v>
      </c>
      <c r="B8" s="153"/>
      <c r="C8" s="153"/>
      <c r="D8" s="153"/>
      <c r="E8" s="153"/>
      <c r="F8" s="153"/>
      <c r="G8" s="153"/>
      <c r="H8" s="153"/>
    </row>
    <row r="9" spans="1:7" ht="28.5" customHeight="1">
      <c r="A9" s="184" t="s">
        <v>473</v>
      </c>
      <c r="B9" s="54" t="s">
        <v>474</v>
      </c>
      <c r="C9" s="5" t="s">
        <v>8</v>
      </c>
      <c r="D9" s="5" t="s">
        <v>10</v>
      </c>
      <c r="E9" s="5" t="s">
        <v>11</v>
      </c>
      <c r="F9" s="6" t="s">
        <v>12</v>
      </c>
      <c r="G9" s="7" t="s">
        <v>13</v>
      </c>
    </row>
    <row r="10" spans="1:7" ht="38.25" customHeight="1">
      <c r="A10" s="184"/>
      <c r="B10" s="57" t="s">
        <v>96</v>
      </c>
      <c r="C10" s="9" t="s">
        <v>15</v>
      </c>
      <c r="D10" s="9" t="s">
        <v>16</v>
      </c>
      <c r="E10" s="9" t="s">
        <v>17</v>
      </c>
      <c r="F10" s="6" t="s">
        <v>20</v>
      </c>
      <c r="G10" s="7" t="s">
        <v>21</v>
      </c>
    </row>
    <row r="11" spans="1:7" ht="46.5" customHeight="1">
      <c r="A11" s="137" t="s">
        <v>473</v>
      </c>
      <c r="B11" s="138">
        <v>180</v>
      </c>
      <c r="C11" s="139">
        <f>B11-B11*0.03</f>
        <v>174.6</v>
      </c>
      <c r="D11" s="139">
        <f>B11-B11*0.05</f>
        <v>171</v>
      </c>
      <c r="E11" s="139">
        <f>B11-B11*0.07</f>
        <v>167.4</v>
      </c>
      <c r="F11" s="16"/>
      <c r="G11" s="14">
        <f>B11*F11</f>
        <v>0</v>
      </c>
    </row>
    <row r="12" spans="4:7" ht="51" customHeight="1">
      <c r="D12" s="185" t="s">
        <v>44</v>
      </c>
      <c r="E12" s="185"/>
      <c r="F12" s="23">
        <f>SUM(F11)</f>
        <v>0</v>
      </c>
      <c r="G12" s="24">
        <f>SUM(G11)</f>
        <v>0</v>
      </c>
    </row>
    <row r="13" spans="4:7" ht="36.75" customHeight="1">
      <c r="D13" s="186" t="s">
        <v>46</v>
      </c>
      <c r="E13" s="186"/>
      <c r="F13" s="23" t="s">
        <v>47</v>
      </c>
      <c r="G13" s="25"/>
    </row>
    <row r="14" spans="4:7" ht="36" customHeight="1">
      <c r="D14" s="186" t="s">
        <v>49</v>
      </c>
      <c r="E14" s="186"/>
      <c r="F14" s="23">
        <f>F12</f>
        <v>0</v>
      </c>
      <c r="G14" s="26">
        <f>G12-(G12*G13%)</f>
        <v>0</v>
      </c>
    </row>
    <row r="15" spans="1:7" ht="36.75" customHeight="1">
      <c r="A15" s="187" t="s">
        <v>43</v>
      </c>
      <c r="B15" s="187"/>
      <c r="C15" s="187"/>
      <c r="D15" s="187"/>
      <c r="E15" s="187"/>
      <c r="F15" s="187"/>
      <c r="G15" s="187"/>
    </row>
    <row r="16" spans="1:7" ht="36.75" customHeight="1">
      <c r="A16" s="159" t="s">
        <v>475</v>
      </c>
      <c r="B16" s="159"/>
      <c r="C16" s="159"/>
      <c r="D16" s="159"/>
      <c r="E16" s="159"/>
      <c r="F16" s="159"/>
      <c r="G16" s="159"/>
    </row>
    <row r="17" spans="1:7" ht="36.75" customHeight="1">
      <c r="A17" s="159" t="s">
        <v>48</v>
      </c>
      <c r="B17" s="159"/>
      <c r="C17" s="159"/>
      <c r="D17" s="159"/>
      <c r="E17" s="159"/>
      <c r="F17" s="159"/>
      <c r="G17" s="159"/>
    </row>
    <row r="18" spans="1:7" ht="36.75" customHeight="1">
      <c r="A18" s="182" t="s">
        <v>476</v>
      </c>
      <c r="B18" s="182"/>
      <c r="C18" s="182"/>
      <c r="D18" s="182"/>
      <c r="E18" s="182"/>
      <c r="F18" s="182"/>
      <c r="G18" s="182"/>
    </row>
    <row r="19" spans="1:7" ht="13.5" customHeight="1">
      <c r="A19" s="188"/>
      <c r="B19" s="188"/>
      <c r="C19" s="188"/>
      <c r="D19" s="188"/>
      <c r="E19" s="188"/>
      <c r="F19" s="188"/>
      <c r="G19" s="188"/>
    </row>
    <row r="20" spans="1:7" ht="20.25" customHeight="1">
      <c r="A20" s="159" t="s">
        <v>477</v>
      </c>
      <c r="B20" s="159"/>
      <c r="C20" s="159"/>
      <c r="D20" s="159"/>
      <c r="E20" s="159"/>
      <c r="F20" s="159"/>
      <c r="G20" s="159"/>
    </row>
    <row r="21" spans="1:7" ht="12.75">
      <c r="A21" s="159"/>
      <c r="B21" s="159"/>
      <c r="C21" s="159"/>
      <c r="D21" s="159"/>
      <c r="E21" s="159"/>
      <c r="F21" s="159"/>
      <c r="G21" s="159"/>
    </row>
    <row r="22" spans="1:7" ht="17.25" customHeight="1">
      <c r="A22" s="188"/>
      <c r="B22" s="188"/>
      <c r="C22" s="188"/>
      <c r="D22" s="188"/>
      <c r="E22" s="188"/>
      <c r="F22" s="188"/>
      <c r="G22" s="188"/>
    </row>
    <row r="23" spans="1:7" ht="17.25" customHeight="1">
      <c r="A23" s="159" t="s">
        <v>52</v>
      </c>
      <c r="B23" s="159"/>
      <c r="C23" s="159"/>
      <c r="D23" s="159"/>
      <c r="E23" s="159"/>
      <c r="F23" s="159"/>
      <c r="G23" s="159"/>
    </row>
    <row r="24" spans="1:7" ht="17.25" customHeight="1">
      <c r="A24" s="188"/>
      <c r="B24" s="188"/>
      <c r="C24" s="188"/>
      <c r="D24" s="188"/>
      <c r="E24" s="188"/>
      <c r="F24" s="188"/>
      <c r="G24" s="188"/>
    </row>
    <row r="25" spans="1:7" ht="17.25" customHeight="1">
      <c r="A25" s="162" t="s">
        <v>53</v>
      </c>
      <c r="B25" s="162"/>
      <c r="C25" s="162"/>
      <c r="D25" s="162"/>
      <c r="E25" s="162"/>
      <c r="F25" s="162"/>
      <c r="G25" s="162"/>
    </row>
  </sheetData>
  <sheetProtection selectLockedCells="1" selectUnlockedCells="1"/>
  <mergeCells count="21">
    <mergeCell ref="A25:G25"/>
    <mergeCell ref="A20:G21"/>
    <mergeCell ref="A22:G22"/>
    <mergeCell ref="A23:G23"/>
    <mergeCell ref="A24:G24"/>
    <mergeCell ref="A16:G16"/>
    <mergeCell ref="A17:G17"/>
    <mergeCell ref="A18:G18"/>
    <mergeCell ref="A19:G19"/>
    <mergeCell ref="D12:E12"/>
    <mergeCell ref="D13:E13"/>
    <mergeCell ref="D14:E14"/>
    <mergeCell ref="A15:G15"/>
    <mergeCell ref="A6:E6"/>
    <mergeCell ref="A7:E7"/>
    <mergeCell ref="A8:H8"/>
    <mergeCell ref="A9:A10"/>
    <mergeCell ref="A1:E1"/>
    <mergeCell ref="A2:E2"/>
    <mergeCell ref="A3:E3"/>
    <mergeCell ref="A4:E5"/>
  </mergeCells>
  <hyperlinks>
    <hyperlink ref="A4" r:id="rId1" display="Наш сайт —  http://триумф-красоты.рф, www.triymfkrasoti.ru"/>
  </hyperlink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L26"/>
  <sheetViews>
    <sheetView zoomScale="91" zoomScaleNormal="91" workbookViewId="0" topLeftCell="A4">
      <selection activeCell="A1" sqref="A1"/>
    </sheetView>
  </sheetViews>
  <sheetFormatPr defaultColWidth="9.140625" defaultRowHeight="12.75"/>
  <cols>
    <col min="1" max="1" width="81.00390625" style="0" customWidth="1"/>
    <col min="2" max="2" width="15.8515625" style="0" customWidth="1"/>
    <col min="3" max="5" width="15.28125" style="0" customWidth="1"/>
    <col min="6" max="6" width="16.421875" style="0" customWidth="1"/>
    <col min="7" max="7" width="15.28125" style="0" customWidth="1"/>
    <col min="8" max="9" width="16.57421875" style="0" customWidth="1"/>
    <col min="10" max="10" width="10.7109375" style="0" customWidth="1"/>
    <col min="11" max="11" width="16.57421875" style="0" customWidth="1"/>
    <col min="12" max="16384" width="11.421875" style="0" customWidth="1"/>
  </cols>
  <sheetData>
    <row r="1" spans="1:4" ht="28.5" customHeight="1">
      <c r="A1" s="148" t="s">
        <v>0</v>
      </c>
      <c r="B1" s="148"/>
      <c r="C1" s="148"/>
      <c r="D1" s="148"/>
    </row>
    <row r="2" spans="1:4" ht="21.75" customHeight="1">
      <c r="A2" s="189" t="s">
        <v>478</v>
      </c>
      <c r="B2" s="189"/>
      <c r="C2" s="189"/>
      <c r="D2" s="189"/>
    </row>
    <row r="3" spans="1:4" ht="12.75">
      <c r="A3" s="150"/>
      <c r="B3" s="150"/>
      <c r="C3" s="150"/>
      <c r="D3" s="150"/>
    </row>
    <row r="4" spans="1:4" ht="12.75">
      <c r="A4" s="151" t="s">
        <v>2</v>
      </c>
      <c r="B4" s="151"/>
      <c r="C4" s="151"/>
      <c r="D4" s="151"/>
    </row>
    <row r="5" spans="1:4" ht="18" customHeight="1">
      <c r="A5" s="151"/>
      <c r="B5" s="151"/>
      <c r="C5" s="151"/>
      <c r="D5" s="151"/>
    </row>
    <row r="6" spans="1:4" ht="25.5" customHeight="1">
      <c r="A6" s="152" t="s">
        <v>3</v>
      </c>
      <c r="B6" s="152"/>
      <c r="C6" s="152"/>
      <c r="D6" s="152"/>
    </row>
    <row r="7" spans="1:4" ht="12" customHeight="1">
      <c r="A7" s="150"/>
      <c r="B7" s="150"/>
      <c r="C7" s="150"/>
      <c r="D7" s="150"/>
    </row>
    <row r="8" spans="1:8" ht="162" customHeight="1">
      <c r="A8" s="153" t="s">
        <v>4</v>
      </c>
      <c r="B8" s="153"/>
      <c r="C8" s="153"/>
      <c r="D8" s="153"/>
      <c r="E8" s="153"/>
      <c r="F8" s="153"/>
      <c r="G8" s="153"/>
      <c r="H8" s="153"/>
    </row>
    <row r="9" spans="1:8" ht="28.5" customHeight="1">
      <c r="A9" s="190" t="s">
        <v>479</v>
      </c>
      <c r="B9" s="131" t="s">
        <v>451</v>
      </c>
      <c r="C9" s="4" t="s">
        <v>7</v>
      </c>
      <c r="D9" s="4" t="s">
        <v>8</v>
      </c>
      <c r="E9" s="4" t="s">
        <v>9</v>
      </c>
      <c r="F9" s="4" t="s">
        <v>10</v>
      </c>
      <c r="G9" s="6" t="s">
        <v>12</v>
      </c>
      <c r="H9" s="7" t="s">
        <v>13</v>
      </c>
    </row>
    <row r="10" spans="1:8" ht="38.25" customHeight="1">
      <c r="A10" s="190"/>
      <c r="B10" s="57" t="s">
        <v>96</v>
      </c>
      <c r="C10" s="9" t="s">
        <v>15</v>
      </c>
      <c r="D10" s="9" t="s">
        <v>16</v>
      </c>
      <c r="E10" s="9" t="s">
        <v>17</v>
      </c>
      <c r="F10" s="9" t="s">
        <v>18</v>
      </c>
      <c r="G10" s="6" t="s">
        <v>20</v>
      </c>
      <c r="H10" s="7" t="s">
        <v>21</v>
      </c>
    </row>
    <row r="11" spans="1:12" ht="36.75" customHeight="1">
      <c r="A11" s="140" t="s">
        <v>480</v>
      </c>
      <c r="B11" s="14">
        <v>48.5</v>
      </c>
      <c r="C11" s="15">
        <f aca="true" t="shared" si="0" ref="C11:C16">B11-B11*0.03</f>
        <v>47.045</v>
      </c>
      <c r="D11" s="15">
        <f aca="true" t="shared" si="1" ref="D11:D16">B11-B11*0.05</f>
        <v>46.075</v>
      </c>
      <c r="E11" s="15">
        <f aca="true" t="shared" si="2" ref="E11:E16">B11-B11*0.07</f>
        <v>45.105</v>
      </c>
      <c r="F11" s="15">
        <f aca="true" t="shared" si="3" ref="F11:F16">B11-B11*0.1</f>
        <v>43.65</v>
      </c>
      <c r="G11" s="16"/>
      <c r="H11" s="14">
        <f aca="true" t="shared" si="4" ref="H11:H16">B11*G11</f>
        <v>0</v>
      </c>
      <c r="I11" s="191"/>
      <c r="J11" s="191"/>
      <c r="K11" s="141"/>
      <c r="L11" s="141"/>
    </row>
    <row r="12" spans="1:12" ht="36.75" customHeight="1">
      <c r="A12" s="140" t="s">
        <v>481</v>
      </c>
      <c r="B12" s="14">
        <v>70.81</v>
      </c>
      <c r="C12" s="15">
        <f t="shared" si="0"/>
        <v>68.6857</v>
      </c>
      <c r="D12" s="15">
        <f t="shared" si="1"/>
        <v>67.26950000000001</v>
      </c>
      <c r="E12" s="15">
        <f t="shared" si="2"/>
        <v>65.8533</v>
      </c>
      <c r="F12" s="15">
        <f t="shared" si="3"/>
        <v>63.729</v>
      </c>
      <c r="G12" s="16"/>
      <c r="H12" s="14">
        <f t="shared" si="4"/>
        <v>0</v>
      </c>
      <c r="I12" s="191"/>
      <c r="J12" s="191"/>
      <c r="K12" s="141"/>
      <c r="L12" s="141"/>
    </row>
    <row r="13" spans="1:11" ht="36.75" customHeight="1">
      <c r="A13" s="140" t="s">
        <v>482</v>
      </c>
      <c r="B13" s="14">
        <v>79.54</v>
      </c>
      <c r="C13" s="15">
        <f t="shared" si="0"/>
        <v>77.1538</v>
      </c>
      <c r="D13" s="15">
        <f t="shared" si="1"/>
        <v>75.563</v>
      </c>
      <c r="E13" s="15">
        <f t="shared" si="2"/>
        <v>73.9722</v>
      </c>
      <c r="F13" s="15">
        <f t="shared" si="3"/>
        <v>71.58600000000001</v>
      </c>
      <c r="G13" s="16"/>
      <c r="H13" s="14">
        <f t="shared" si="4"/>
        <v>0</v>
      </c>
      <c r="I13" s="191"/>
      <c r="J13" s="191"/>
      <c r="K13" s="141"/>
    </row>
    <row r="14" spans="1:10" ht="36.75" customHeight="1">
      <c r="A14" s="140" t="s">
        <v>483</v>
      </c>
      <c r="B14" s="14">
        <v>91.18</v>
      </c>
      <c r="C14" s="15">
        <f t="shared" si="0"/>
        <v>88.44460000000001</v>
      </c>
      <c r="D14" s="15">
        <f t="shared" si="1"/>
        <v>86.62100000000001</v>
      </c>
      <c r="E14" s="15">
        <f t="shared" si="2"/>
        <v>84.79740000000001</v>
      </c>
      <c r="F14" s="15">
        <f t="shared" si="3"/>
        <v>82.06200000000001</v>
      </c>
      <c r="G14" s="16"/>
      <c r="H14" s="14">
        <f t="shared" si="4"/>
        <v>0</v>
      </c>
      <c r="I14" s="191"/>
      <c r="J14" s="191"/>
    </row>
    <row r="15" spans="1:12" ht="36.75" customHeight="1">
      <c r="A15" s="140" t="s">
        <v>484</v>
      </c>
      <c r="B15" s="14">
        <v>137.74</v>
      </c>
      <c r="C15" s="15">
        <f t="shared" si="0"/>
        <v>133.6078</v>
      </c>
      <c r="D15" s="15">
        <f t="shared" si="1"/>
        <v>130.853</v>
      </c>
      <c r="E15" s="15">
        <f t="shared" si="2"/>
        <v>128.09820000000002</v>
      </c>
      <c r="F15" s="15">
        <f t="shared" si="3"/>
        <v>123.96600000000001</v>
      </c>
      <c r="G15" s="16"/>
      <c r="H15" s="14">
        <f t="shared" si="4"/>
        <v>0</v>
      </c>
      <c r="I15" s="191"/>
      <c r="J15" s="191"/>
      <c r="K15" s="141"/>
      <c r="L15" s="141"/>
    </row>
    <row r="16" spans="1:12" ht="36.75" customHeight="1">
      <c r="A16" s="140" t="s">
        <v>485</v>
      </c>
      <c r="B16" s="14">
        <v>161.99</v>
      </c>
      <c r="C16" s="15">
        <f t="shared" si="0"/>
        <v>157.1303</v>
      </c>
      <c r="D16" s="15">
        <f t="shared" si="1"/>
        <v>153.8905</v>
      </c>
      <c r="E16" s="15">
        <f t="shared" si="2"/>
        <v>150.6507</v>
      </c>
      <c r="F16" s="15">
        <f t="shared" si="3"/>
        <v>145.791</v>
      </c>
      <c r="G16" s="16"/>
      <c r="H16" s="14">
        <f t="shared" si="4"/>
        <v>0</v>
      </c>
      <c r="I16" s="191"/>
      <c r="J16" s="191"/>
      <c r="K16" s="141"/>
      <c r="L16" s="141"/>
    </row>
    <row r="17" spans="1:8" ht="51" customHeight="1">
      <c r="A17" s="157" t="s">
        <v>43</v>
      </c>
      <c r="B17" s="157"/>
      <c r="C17" s="157"/>
      <c r="D17" s="157"/>
      <c r="E17" s="158" t="s">
        <v>44</v>
      </c>
      <c r="F17" s="158"/>
      <c r="G17" s="23">
        <f>SUM(G11:G16)</f>
        <v>0</v>
      </c>
      <c r="H17" s="24">
        <f>SUM(H11:H16)</f>
        <v>0</v>
      </c>
    </row>
    <row r="18" spans="1:8" ht="28.5" customHeight="1">
      <c r="A18" s="159" t="s">
        <v>471</v>
      </c>
      <c r="B18" s="159"/>
      <c r="C18" s="159"/>
      <c r="D18" s="159"/>
      <c r="E18" s="160" t="s">
        <v>46</v>
      </c>
      <c r="F18" s="160"/>
      <c r="G18" s="23" t="s">
        <v>47</v>
      </c>
      <c r="H18" s="25"/>
    </row>
    <row r="19" spans="1:8" ht="28.5" customHeight="1">
      <c r="A19" s="159" t="s">
        <v>48</v>
      </c>
      <c r="B19" s="159"/>
      <c r="C19" s="159"/>
      <c r="D19" s="159"/>
      <c r="E19" s="160" t="s">
        <v>49</v>
      </c>
      <c r="F19" s="160"/>
      <c r="G19" s="23">
        <f>G17</f>
        <v>0</v>
      </c>
      <c r="H19" s="26">
        <f>H17-(H17*H18%)</f>
        <v>0</v>
      </c>
    </row>
    <row r="20" spans="1:4" ht="28.5" customHeight="1">
      <c r="A20" s="182" t="s">
        <v>50</v>
      </c>
      <c r="B20" s="182"/>
      <c r="C20" s="182"/>
      <c r="D20" s="182"/>
    </row>
    <row r="21" spans="1:4" ht="17.25" customHeight="1">
      <c r="A21" s="182"/>
      <c r="B21" s="182"/>
      <c r="C21" s="182"/>
      <c r="D21" s="182"/>
    </row>
    <row r="22" spans="1:4" ht="19.5" customHeight="1">
      <c r="A22" s="159" t="s">
        <v>51</v>
      </c>
      <c r="B22" s="159"/>
      <c r="C22" s="159"/>
      <c r="D22" s="159"/>
    </row>
    <row r="23" spans="1:4" ht="28.5" customHeight="1">
      <c r="A23" s="159"/>
      <c r="B23" s="159"/>
      <c r="C23" s="159"/>
      <c r="D23" s="159"/>
    </row>
    <row r="24" spans="1:4" ht="14.25" customHeight="1">
      <c r="A24" s="159" t="s">
        <v>52</v>
      </c>
      <c r="B24" s="159"/>
      <c r="C24" s="159"/>
      <c r="D24" s="159"/>
    </row>
    <row r="25" spans="1:4" ht="12.75">
      <c r="A25" s="159"/>
      <c r="B25" s="159"/>
      <c r="C25" s="159"/>
      <c r="D25" s="159"/>
    </row>
    <row r="26" spans="1:4" ht="17.25" customHeight="1">
      <c r="A26" s="162" t="s">
        <v>53</v>
      </c>
      <c r="B26" s="162"/>
      <c r="C26" s="162"/>
      <c r="D26" s="162"/>
    </row>
  </sheetData>
  <sheetProtection selectLockedCells="1" selectUnlockedCells="1"/>
  <mergeCells count="24">
    <mergeCell ref="A20:D21"/>
    <mergeCell ref="A22:D23"/>
    <mergeCell ref="A24:D25"/>
    <mergeCell ref="A26:D26"/>
    <mergeCell ref="A18:D18"/>
    <mergeCell ref="E18:F18"/>
    <mergeCell ref="A19:D19"/>
    <mergeCell ref="E19:F19"/>
    <mergeCell ref="I15:J15"/>
    <mergeCell ref="I16:J16"/>
    <mergeCell ref="A17:D17"/>
    <mergeCell ref="E17:F17"/>
    <mergeCell ref="I11:J11"/>
    <mergeCell ref="I12:J12"/>
    <mergeCell ref="I13:J13"/>
    <mergeCell ref="I14:J14"/>
    <mergeCell ref="A6:D6"/>
    <mergeCell ref="A7:D7"/>
    <mergeCell ref="A8:H8"/>
    <mergeCell ref="A9:A10"/>
    <mergeCell ref="A1:D1"/>
    <mergeCell ref="A2:D2"/>
    <mergeCell ref="A3:D3"/>
    <mergeCell ref="A4:D5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D45"/>
  <sheetViews>
    <sheetView zoomScale="91" zoomScaleNormal="91" workbookViewId="0" topLeftCell="A25">
      <selection activeCell="A1" sqref="A1"/>
    </sheetView>
  </sheetViews>
  <sheetFormatPr defaultColWidth="9.140625" defaultRowHeight="12.75"/>
  <cols>
    <col min="1" max="2" width="29.7109375" style="0" customWidth="1"/>
    <col min="3" max="3" width="15.140625" style="0" customWidth="1"/>
    <col min="4" max="4" width="17.57421875" style="0" customWidth="1"/>
    <col min="5" max="16384" width="11.57421875" style="0" customWidth="1"/>
  </cols>
  <sheetData>
    <row r="1" spans="1:4" ht="24" customHeight="1">
      <c r="A1" s="170" t="s">
        <v>0</v>
      </c>
      <c r="B1" s="170"/>
      <c r="C1" s="170"/>
      <c r="D1" s="170"/>
    </row>
    <row r="2" spans="1:4" ht="21.75" customHeight="1">
      <c r="A2" s="189" t="s">
        <v>486</v>
      </c>
      <c r="B2" s="189"/>
      <c r="C2" s="189"/>
      <c r="D2" s="189"/>
    </row>
    <row r="3" spans="1:2" ht="12.75">
      <c r="A3" s="150"/>
      <c r="B3" s="150"/>
    </row>
    <row r="4" spans="1:4" ht="12.75">
      <c r="A4" s="183" t="s">
        <v>472</v>
      </c>
      <c r="B4" s="183"/>
      <c r="C4" s="183"/>
      <c r="D4" s="183"/>
    </row>
    <row r="5" spans="1:4" ht="12.75">
      <c r="A5" s="183"/>
      <c r="B5" s="183"/>
      <c r="C5" s="183"/>
      <c r="D5" s="183"/>
    </row>
    <row r="6" spans="1:4" ht="14.25" customHeight="1">
      <c r="A6" s="152" t="s">
        <v>3</v>
      </c>
      <c r="B6" s="152"/>
      <c r="C6" s="152"/>
      <c r="D6" s="152"/>
    </row>
    <row r="7" spans="1:4" ht="12.75">
      <c r="A7" s="152"/>
      <c r="B7" s="152"/>
      <c r="C7" s="152"/>
      <c r="D7" s="152"/>
    </row>
    <row r="8" spans="1:2" ht="14.25" customHeight="1">
      <c r="A8" s="150"/>
      <c r="B8" s="150"/>
    </row>
    <row r="9" spans="1:4" ht="19.5" customHeight="1">
      <c r="A9" s="184" t="s">
        <v>487</v>
      </c>
      <c r="B9" s="142" t="s">
        <v>56</v>
      </c>
      <c r="C9" s="6" t="s">
        <v>12</v>
      </c>
      <c r="D9" s="7" t="s">
        <v>13</v>
      </c>
    </row>
    <row r="10" spans="1:4" ht="18">
      <c r="A10" s="184"/>
      <c r="B10" s="143" t="s">
        <v>21</v>
      </c>
      <c r="C10" s="6" t="s">
        <v>20</v>
      </c>
      <c r="D10" s="7" t="s">
        <v>21</v>
      </c>
    </row>
    <row r="11" spans="1:4" ht="22.5">
      <c r="A11" s="144" t="s">
        <v>488</v>
      </c>
      <c r="B11" s="145">
        <v>328.5</v>
      </c>
      <c r="C11" s="16"/>
      <c r="D11" s="14">
        <f aca="true" t="shared" si="0" ref="D11:D43">B11*C11</f>
        <v>0</v>
      </c>
    </row>
    <row r="12" spans="1:4" ht="22.5">
      <c r="A12" s="144" t="s">
        <v>489</v>
      </c>
      <c r="B12" s="145">
        <v>328.5</v>
      </c>
      <c r="C12" s="16"/>
      <c r="D12" s="14">
        <f t="shared" si="0"/>
        <v>0</v>
      </c>
    </row>
    <row r="13" spans="1:4" ht="22.5">
      <c r="A13" s="144" t="s">
        <v>490</v>
      </c>
      <c r="B13" s="145">
        <v>328.5</v>
      </c>
      <c r="C13" s="16"/>
      <c r="D13" s="14">
        <f t="shared" si="0"/>
        <v>0</v>
      </c>
    </row>
    <row r="14" spans="1:4" ht="22.5">
      <c r="A14" s="144" t="s">
        <v>491</v>
      </c>
      <c r="B14" s="145">
        <v>328.5</v>
      </c>
      <c r="C14" s="16"/>
      <c r="D14" s="14">
        <f t="shared" si="0"/>
        <v>0</v>
      </c>
    </row>
    <row r="15" spans="1:4" ht="22.5">
      <c r="A15" s="144" t="s">
        <v>492</v>
      </c>
      <c r="B15" s="145">
        <v>328.5</v>
      </c>
      <c r="C15" s="16"/>
      <c r="D15" s="14">
        <f t="shared" si="0"/>
        <v>0</v>
      </c>
    </row>
    <row r="16" spans="1:4" ht="22.5">
      <c r="A16" s="144" t="s">
        <v>493</v>
      </c>
      <c r="B16" s="145">
        <v>328.5</v>
      </c>
      <c r="C16" s="16"/>
      <c r="D16" s="14">
        <f t="shared" si="0"/>
        <v>0</v>
      </c>
    </row>
    <row r="17" spans="1:4" ht="22.5">
      <c r="A17" s="144" t="s">
        <v>494</v>
      </c>
      <c r="B17" s="145">
        <v>328.5</v>
      </c>
      <c r="C17" s="16"/>
      <c r="D17" s="14">
        <f t="shared" si="0"/>
        <v>0</v>
      </c>
    </row>
    <row r="18" spans="1:4" ht="22.5">
      <c r="A18" s="144" t="s">
        <v>495</v>
      </c>
      <c r="B18" s="145">
        <v>328.5</v>
      </c>
      <c r="C18" s="16"/>
      <c r="D18" s="14">
        <f t="shared" si="0"/>
        <v>0</v>
      </c>
    </row>
    <row r="19" spans="1:4" ht="22.5">
      <c r="A19" s="144" t="s">
        <v>496</v>
      </c>
      <c r="B19" s="145">
        <v>328.5</v>
      </c>
      <c r="C19" s="16"/>
      <c r="D19" s="14">
        <f t="shared" si="0"/>
        <v>0</v>
      </c>
    </row>
    <row r="20" spans="1:4" ht="22.5">
      <c r="A20" s="144" t="s">
        <v>497</v>
      </c>
      <c r="B20" s="145">
        <v>367.5</v>
      </c>
      <c r="C20" s="16"/>
      <c r="D20" s="14">
        <f t="shared" si="0"/>
        <v>0</v>
      </c>
    </row>
    <row r="21" spans="1:4" ht="22.5">
      <c r="A21" s="144" t="s">
        <v>498</v>
      </c>
      <c r="B21" s="145">
        <v>196.5</v>
      </c>
      <c r="C21" s="16"/>
      <c r="D21" s="14">
        <f t="shared" si="0"/>
        <v>0</v>
      </c>
    </row>
    <row r="22" spans="1:4" ht="22.5">
      <c r="A22" s="144" t="s">
        <v>499</v>
      </c>
      <c r="B22" s="145">
        <v>267</v>
      </c>
      <c r="C22" s="16"/>
      <c r="D22" s="14">
        <f t="shared" si="0"/>
        <v>0</v>
      </c>
    </row>
    <row r="23" spans="1:4" ht="22.5">
      <c r="A23" s="144" t="s">
        <v>500</v>
      </c>
      <c r="B23" s="145">
        <v>585</v>
      </c>
      <c r="C23" s="16"/>
      <c r="D23" s="14">
        <f t="shared" si="0"/>
        <v>0</v>
      </c>
    </row>
    <row r="24" spans="1:4" ht="22.5">
      <c r="A24" s="144" t="s">
        <v>501</v>
      </c>
      <c r="B24" s="145">
        <v>585</v>
      </c>
      <c r="C24" s="16"/>
      <c r="D24" s="14">
        <f t="shared" si="0"/>
        <v>0</v>
      </c>
    </row>
    <row r="25" spans="1:4" ht="22.5">
      <c r="A25" s="144" t="s">
        <v>502</v>
      </c>
      <c r="B25" s="145">
        <v>585</v>
      </c>
      <c r="C25" s="16"/>
      <c r="D25" s="14">
        <f t="shared" si="0"/>
        <v>0</v>
      </c>
    </row>
    <row r="26" spans="1:4" ht="22.5">
      <c r="A26" s="144" t="s">
        <v>503</v>
      </c>
      <c r="B26" s="145">
        <v>909</v>
      </c>
      <c r="C26" s="16"/>
      <c r="D26" s="14">
        <f t="shared" si="0"/>
        <v>0</v>
      </c>
    </row>
    <row r="27" spans="1:4" ht="22.5">
      <c r="A27" s="144" t="s">
        <v>504</v>
      </c>
      <c r="B27" s="145">
        <v>328.5</v>
      </c>
      <c r="C27" s="16"/>
      <c r="D27" s="14">
        <f t="shared" si="0"/>
        <v>0</v>
      </c>
    </row>
    <row r="28" spans="1:4" ht="22.5">
      <c r="A28" s="144" t="s">
        <v>505</v>
      </c>
      <c r="B28" s="145">
        <v>328.5</v>
      </c>
      <c r="C28" s="16"/>
      <c r="D28" s="14">
        <f t="shared" si="0"/>
        <v>0</v>
      </c>
    </row>
    <row r="29" spans="1:4" ht="22.5">
      <c r="A29" s="144" t="s">
        <v>506</v>
      </c>
      <c r="B29" s="145">
        <v>328.5</v>
      </c>
      <c r="C29" s="16"/>
      <c r="D29" s="14">
        <f t="shared" si="0"/>
        <v>0</v>
      </c>
    </row>
    <row r="30" spans="1:4" ht="22.5">
      <c r="A30" s="144" t="s">
        <v>507</v>
      </c>
      <c r="B30" s="145">
        <v>328.5</v>
      </c>
      <c r="C30" s="16"/>
      <c r="D30" s="14">
        <f t="shared" si="0"/>
        <v>0</v>
      </c>
    </row>
    <row r="31" spans="1:4" ht="22.5">
      <c r="A31" s="144" t="s">
        <v>508</v>
      </c>
      <c r="B31" s="145">
        <v>328.5</v>
      </c>
      <c r="C31" s="16"/>
      <c r="D31" s="14">
        <f t="shared" si="0"/>
        <v>0</v>
      </c>
    </row>
    <row r="32" spans="1:4" ht="12.75">
      <c r="A32" s="144" t="s">
        <v>509</v>
      </c>
      <c r="B32" s="145">
        <v>232.5</v>
      </c>
      <c r="C32" s="16"/>
      <c r="D32" s="14">
        <f t="shared" si="0"/>
        <v>0</v>
      </c>
    </row>
    <row r="33" spans="1:4" ht="22.5">
      <c r="A33" s="144" t="s">
        <v>510</v>
      </c>
      <c r="B33" s="145">
        <v>381</v>
      </c>
      <c r="C33" s="16"/>
      <c r="D33" s="14">
        <f t="shared" si="0"/>
        <v>0</v>
      </c>
    </row>
    <row r="34" spans="1:4" ht="22.5">
      <c r="A34" s="144" t="s">
        <v>511</v>
      </c>
      <c r="B34" s="145">
        <v>370.5</v>
      </c>
      <c r="C34" s="16"/>
      <c r="D34" s="14">
        <f t="shared" si="0"/>
        <v>0</v>
      </c>
    </row>
    <row r="35" spans="1:4" ht="22.5">
      <c r="A35" s="144" t="s">
        <v>512</v>
      </c>
      <c r="B35" s="145">
        <v>320</v>
      </c>
      <c r="C35" s="16"/>
      <c r="D35" s="14">
        <f t="shared" si="0"/>
        <v>0</v>
      </c>
    </row>
    <row r="36" spans="1:4" ht="22.5">
      <c r="A36" s="144" t="s">
        <v>513</v>
      </c>
      <c r="B36" s="145">
        <v>320</v>
      </c>
      <c r="C36" s="16"/>
      <c r="D36" s="14">
        <f t="shared" si="0"/>
        <v>0</v>
      </c>
    </row>
    <row r="37" spans="1:4" ht="22.5">
      <c r="A37" s="144" t="s">
        <v>514</v>
      </c>
      <c r="B37" s="145">
        <v>568.5</v>
      </c>
      <c r="C37" s="16"/>
      <c r="D37" s="14">
        <f t="shared" si="0"/>
        <v>0</v>
      </c>
    </row>
    <row r="38" spans="1:4" ht="22.5">
      <c r="A38" s="144" t="s">
        <v>515</v>
      </c>
      <c r="B38" s="145">
        <v>697.5</v>
      </c>
      <c r="C38" s="16"/>
      <c r="D38" s="14">
        <f t="shared" si="0"/>
        <v>0</v>
      </c>
    </row>
    <row r="39" spans="1:4" ht="22.5">
      <c r="A39" s="144" t="s">
        <v>516</v>
      </c>
      <c r="B39" s="145">
        <v>468</v>
      </c>
      <c r="C39" s="16"/>
      <c r="D39" s="14">
        <f t="shared" si="0"/>
        <v>0</v>
      </c>
    </row>
    <row r="40" spans="1:4" ht="22.5">
      <c r="A40" s="144" t="s">
        <v>517</v>
      </c>
      <c r="B40" s="145">
        <v>291</v>
      </c>
      <c r="C40" s="16"/>
      <c r="D40" s="14">
        <f t="shared" si="0"/>
        <v>0</v>
      </c>
    </row>
    <row r="41" spans="1:4" ht="22.5">
      <c r="A41" s="144" t="s">
        <v>518</v>
      </c>
      <c r="B41" s="145">
        <v>213</v>
      </c>
      <c r="C41" s="16"/>
      <c r="D41" s="14">
        <f t="shared" si="0"/>
        <v>0</v>
      </c>
    </row>
    <row r="42" spans="1:4" ht="22.5">
      <c r="A42" s="144" t="s">
        <v>519</v>
      </c>
      <c r="B42" s="145">
        <v>280.5</v>
      </c>
      <c r="C42" s="16"/>
      <c r="D42" s="14">
        <f t="shared" si="0"/>
        <v>0</v>
      </c>
    </row>
    <row r="43" spans="1:4" ht="22.5">
      <c r="A43" s="144" t="s">
        <v>520</v>
      </c>
      <c r="B43" s="145">
        <v>196.5</v>
      </c>
      <c r="C43" s="16"/>
      <c r="D43" s="14">
        <f t="shared" si="0"/>
        <v>0</v>
      </c>
    </row>
    <row r="44" spans="3:4" ht="12.75">
      <c r="C44" s="192" t="s">
        <v>521</v>
      </c>
      <c r="D44" s="192">
        <f>SUM(D11:D43)</f>
        <v>0</v>
      </c>
    </row>
    <row r="45" spans="3:4" ht="12.75">
      <c r="C45" s="192"/>
      <c r="D45" s="192"/>
    </row>
  </sheetData>
  <sheetProtection selectLockedCells="1" selectUnlockedCells="1"/>
  <mergeCells count="9">
    <mergeCell ref="A6:D7"/>
    <mergeCell ref="A8:B8"/>
    <mergeCell ref="A9:A10"/>
    <mergeCell ref="C44:C45"/>
    <mergeCell ref="D44:D45"/>
    <mergeCell ref="A1:D1"/>
    <mergeCell ref="A2:D2"/>
    <mergeCell ref="A3:B3"/>
    <mergeCell ref="A4:D5"/>
  </mergeCells>
  <hyperlinks>
    <hyperlink ref="A4" r:id="rId1" display="Наш сайт —  http://триумф-красоты.рф, www.triymfkrasoti.ru"/>
  </hyperlinks>
  <printOptions/>
  <pageMargins left="0.19652777777777777" right="0.19652777777777777" top="0.4618055555555556" bottom="0.4618055555555556" header="0.19652777777777777" footer="0.19652777777777777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E147"/>
  <sheetViews>
    <sheetView tabSelected="1" zoomScale="77" zoomScaleNormal="77" workbookViewId="0" topLeftCell="A10">
      <selection activeCell="L44" sqref="L44"/>
    </sheetView>
  </sheetViews>
  <sheetFormatPr defaultColWidth="9.140625" defaultRowHeight="12.75"/>
  <cols>
    <col min="1" max="1" width="49.28125" style="0" customWidth="1"/>
    <col min="2" max="16384" width="11.57421875" style="0" customWidth="1"/>
  </cols>
  <sheetData>
    <row r="1" spans="1:4" ht="24" customHeight="1">
      <c r="A1" s="170" t="s">
        <v>0</v>
      </c>
      <c r="B1" s="170"/>
      <c r="C1" s="170"/>
      <c r="D1" s="170"/>
    </row>
    <row r="2" spans="1:4" ht="21.75" customHeight="1">
      <c r="A2" s="189" t="s">
        <v>522</v>
      </c>
      <c r="B2" s="189"/>
      <c r="C2" s="189"/>
      <c r="D2" s="189"/>
    </row>
    <row r="3" spans="1:2" ht="12.75">
      <c r="A3" s="150"/>
      <c r="B3" s="150"/>
    </row>
    <row r="4" spans="1:4" ht="12.75">
      <c r="A4" s="183" t="s">
        <v>472</v>
      </c>
      <c r="B4" s="183"/>
      <c r="C4" s="183"/>
      <c r="D4" s="183"/>
    </row>
    <row r="5" spans="1:4" ht="12.75">
      <c r="A5" s="183"/>
      <c r="B5" s="183"/>
      <c r="C5" s="183"/>
      <c r="D5" s="183"/>
    </row>
    <row r="6" spans="1:4" ht="14.25" customHeight="1">
      <c r="A6" s="152" t="s">
        <v>3</v>
      </c>
      <c r="B6" s="152"/>
      <c r="C6" s="152"/>
      <c r="D6" s="152"/>
    </row>
    <row r="7" spans="1:4" ht="12.75">
      <c r="A7" s="152"/>
      <c r="B7" s="152"/>
      <c r="C7" s="152"/>
      <c r="D7" s="152"/>
    </row>
    <row r="8" spans="1:2" ht="14.25" customHeight="1">
      <c r="A8" s="150"/>
      <c r="B8" s="150"/>
    </row>
    <row r="9" spans="1:4" ht="19.5" customHeight="1">
      <c r="A9" s="184" t="s">
        <v>487</v>
      </c>
      <c r="B9" s="142" t="s">
        <v>56</v>
      </c>
      <c r="C9" s="6" t="s">
        <v>12</v>
      </c>
      <c r="D9" s="7" t="s">
        <v>13</v>
      </c>
    </row>
    <row r="10" spans="1:4" ht="18">
      <c r="A10" s="184"/>
      <c r="B10" s="143" t="s">
        <v>21</v>
      </c>
      <c r="C10" s="6" t="s">
        <v>20</v>
      </c>
      <c r="D10" s="7" t="s">
        <v>21</v>
      </c>
    </row>
    <row r="11" spans="1:4" ht="15.75" customHeight="1">
      <c r="A11" s="193" t="s">
        <v>523</v>
      </c>
      <c r="B11" s="193"/>
      <c r="C11" s="193"/>
      <c r="D11" s="193"/>
    </row>
    <row r="12" spans="1:4" ht="12.75">
      <c r="A12" s="144" t="s">
        <v>524</v>
      </c>
      <c r="B12" s="145">
        <v>135</v>
      </c>
      <c r="C12" s="16"/>
      <c r="D12" s="14">
        <f aca="true" t="shared" si="0" ref="D12:D22">B12*C12</f>
        <v>0</v>
      </c>
    </row>
    <row r="13" spans="1:4" ht="12.75">
      <c r="A13" s="144" t="s">
        <v>525</v>
      </c>
      <c r="B13" s="145">
        <v>135</v>
      </c>
      <c r="C13" s="16"/>
      <c r="D13" s="14">
        <f t="shared" si="0"/>
        <v>0</v>
      </c>
    </row>
    <row r="14" spans="1:4" ht="12.75">
      <c r="A14" s="144" t="s">
        <v>526</v>
      </c>
      <c r="B14" s="145">
        <v>135</v>
      </c>
      <c r="C14" s="16"/>
      <c r="D14" s="14">
        <f t="shared" si="0"/>
        <v>0</v>
      </c>
    </row>
    <row r="15" spans="1:4" ht="12.75">
      <c r="A15" s="144" t="s">
        <v>527</v>
      </c>
      <c r="B15" s="145">
        <v>135</v>
      </c>
      <c r="C15" s="16"/>
      <c r="D15" s="14">
        <f t="shared" si="0"/>
        <v>0</v>
      </c>
    </row>
    <row r="16" spans="1:4" ht="12.75">
      <c r="A16" s="144" t="s">
        <v>528</v>
      </c>
      <c r="B16" s="145">
        <v>135</v>
      </c>
      <c r="C16" s="16"/>
      <c r="D16" s="14">
        <f t="shared" si="0"/>
        <v>0</v>
      </c>
    </row>
    <row r="17" spans="1:4" ht="12.75">
      <c r="A17" s="144" t="s">
        <v>529</v>
      </c>
      <c r="B17" s="145">
        <v>135</v>
      </c>
      <c r="C17" s="16"/>
      <c r="D17" s="14">
        <f t="shared" si="0"/>
        <v>0</v>
      </c>
    </row>
    <row r="18" spans="1:4" ht="12.75">
      <c r="A18" s="144" t="s">
        <v>530</v>
      </c>
      <c r="B18" s="145">
        <v>135</v>
      </c>
      <c r="C18" s="16"/>
      <c r="D18" s="14">
        <f t="shared" si="0"/>
        <v>0</v>
      </c>
    </row>
    <row r="19" spans="1:4" ht="12.75">
      <c r="A19" s="144" t="s">
        <v>531</v>
      </c>
      <c r="B19" s="145">
        <v>135</v>
      </c>
      <c r="C19" s="16"/>
      <c r="D19" s="14">
        <f t="shared" si="0"/>
        <v>0</v>
      </c>
    </row>
    <row r="20" spans="1:4" ht="12.75">
      <c r="A20" s="144" t="s">
        <v>532</v>
      </c>
      <c r="B20" s="145">
        <v>135</v>
      </c>
      <c r="C20" s="16"/>
      <c r="D20" s="14">
        <f t="shared" si="0"/>
        <v>0</v>
      </c>
    </row>
    <row r="21" spans="1:4" ht="12.75">
      <c r="A21" s="144" t="s">
        <v>533</v>
      </c>
      <c r="B21" s="145">
        <v>135</v>
      </c>
      <c r="C21" s="16"/>
      <c r="D21" s="14">
        <f t="shared" si="0"/>
        <v>0</v>
      </c>
    </row>
    <row r="22" spans="1:4" ht="12.75">
      <c r="A22" s="144" t="s">
        <v>534</v>
      </c>
      <c r="B22" s="145">
        <v>135</v>
      </c>
      <c r="C22" s="16"/>
      <c r="D22" s="14">
        <f t="shared" si="0"/>
        <v>0</v>
      </c>
    </row>
    <row r="23" spans="1:4" ht="15.75" customHeight="1">
      <c r="A23" s="193" t="s">
        <v>535</v>
      </c>
      <c r="B23" s="193"/>
      <c r="C23" s="193"/>
      <c r="D23" s="193"/>
    </row>
    <row r="24" spans="1:4" ht="12.75">
      <c r="A24" s="144" t="s">
        <v>536</v>
      </c>
      <c r="B24" s="145">
        <v>112.5</v>
      </c>
      <c r="C24" s="16"/>
      <c r="D24" s="14">
        <f aca="true" t="shared" si="1" ref="D24:D55">B24*C24</f>
        <v>0</v>
      </c>
    </row>
    <row r="25" spans="1:4" ht="12.75">
      <c r="A25" s="144" t="s">
        <v>537</v>
      </c>
      <c r="B25" s="145">
        <v>112.5</v>
      </c>
      <c r="C25" s="16"/>
      <c r="D25" s="14">
        <f t="shared" si="1"/>
        <v>0</v>
      </c>
    </row>
    <row r="26" spans="1:4" ht="12.75">
      <c r="A26" s="144" t="s">
        <v>538</v>
      </c>
      <c r="B26" s="145">
        <v>112.5</v>
      </c>
      <c r="C26" s="16"/>
      <c r="D26" s="14">
        <f t="shared" si="1"/>
        <v>0</v>
      </c>
    </row>
    <row r="27" spans="1:4" ht="12.75">
      <c r="A27" s="144" t="s">
        <v>539</v>
      </c>
      <c r="B27" s="145">
        <v>112.5</v>
      </c>
      <c r="C27" s="16"/>
      <c r="D27" s="14">
        <f t="shared" si="1"/>
        <v>0</v>
      </c>
    </row>
    <row r="28" spans="1:4" ht="12.75">
      <c r="A28" s="144" t="s">
        <v>540</v>
      </c>
      <c r="B28" s="145">
        <v>112.5</v>
      </c>
      <c r="C28" s="16"/>
      <c r="D28" s="14">
        <f t="shared" si="1"/>
        <v>0</v>
      </c>
    </row>
    <row r="29" spans="1:4" ht="12.75">
      <c r="A29" s="144" t="s">
        <v>541</v>
      </c>
      <c r="B29" s="145">
        <v>112.5</v>
      </c>
      <c r="C29" s="16"/>
      <c r="D29" s="14">
        <f t="shared" si="1"/>
        <v>0</v>
      </c>
    </row>
    <row r="30" spans="1:4" ht="12.75">
      <c r="A30" s="144" t="s">
        <v>542</v>
      </c>
      <c r="B30" s="145">
        <v>112.5</v>
      </c>
      <c r="C30" s="16"/>
      <c r="D30" s="14">
        <f t="shared" si="1"/>
        <v>0</v>
      </c>
    </row>
    <row r="31" spans="1:4" ht="12.75">
      <c r="A31" s="144" t="s">
        <v>543</v>
      </c>
      <c r="B31" s="145">
        <v>112.5</v>
      </c>
      <c r="C31" s="16"/>
      <c r="D31" s="14">
        <f t="shared" si="1"/>
        <v>0</v>
      </c>
    </row>
    <row r="32" spans="1:4" ht="12.75">
      <c r="A32" s="144" t="s">
        <v>544</v>
      </c>
      <c r="B32" s="145">
        <v>112.5</v>
      </c>
      <c r="C32" s="16"/>
      <c r="D32" s="14">
        <f t="shared" si="1"/>
        <v>0</v>
      </c>
    </row>
    <row r="33" spans="1:4" ht="12.75">
      <c r="A33" s="144" t="s">
        <v>545</v>
      </c>
      <c r="B33" s="145">
        <v>112.5</v>
      </c>
      <c r="C33" s="16"/>
      <c r="D33" s="14">
        <f t="shared" si="1"/>
        <v>0</v>
      </c>
    </row>
    <row r="34" spans="1:4" ht="12.75">
      <c r="A34" s="144" t="s">
        <v>546</v>
      </c>
      <c r="B34" s="145">
        <v>112.5</v>
      </c>
      <c r="C34" s="16"/>
      <c r="D34" s="14">
        <f t="shared" si="1"/>
        <v>0</v>
      </c>
    </row>
    <row r="35" spans="1:5" ht="15.75" customHeight="1">
      <c r="A35" s="193" t="s">
        <v>547</v>
      </c>
      <c r="B35" s="193"/>
      <c r="C35" s="193"/>
      <c r="D35" s="193">
        <f t="shared" si="1"/>
        <v>0</v>
      </c>
      <c r="E35" s="40"/>
    </row>
    <row r="36" spans="1:5" ht="12.75">
      <c r="A36" s="144" t="s">
        <v>548</v>
      </c>
      <c r="B36" s="145">
        <v>140.63</v>
      </c>
      <c r="C36" s="16"/>
      <c r="D36" s="14">
        <f t="shared" si="1"/>
        <v>0</v>
      </c>
      <c r="E36" s="40"/>
    </row>
    <row r="37" spans="1:5" ht="12.75">
      <c r="A37" s="144" t="s">
        <v>549</v>
      </c>
      <c r="B37" s="145">
        <v>140.63</v>
      </c>
      <c r="C37" s="16"/>
      <c r="D37" s="14">
        <f t="shared" si="1"/>
        <v>0</v>
      </c>
      <c r="E37" s="40"/>
    </row>
    <row r="38" spans="1:5" ht="12.75">
      <c r="A38" s="144" t="s">
        <v>550</v>
      </c>
      <c r="B38" s="145">
        <v>140.63</v>
      </c>
      <c r="C38" s="16"/>
      <c r="D38" s="14">
        <f t="shared" si="1"/>
        <v>0</v>
      </c>
      <c r="E38" s="40"/>
    </row>
    <row r="39" spans="1:5" ht="12.75">
      <c r="A39" s="144" t="s">
        <v>551</v>
      </c>
      <c r="B39" s="145">
        <v>140.63</v>
      </c>
      <c r="C39" s="16"/>
      <c r="D39" s="14">
        <f t="shared" si="1"/>
        <v>0</v>
      </c>
      <c r="E39" s="40"/>
    </row>
    <row r="40" spans="1:5" ht="12.75">
      <c r="A40" s="144" t="s">
        <v>552</v>
      </c>
      <c r="B40" s="145">
        <v>140.63</v>
      </c>
      <c r="C40" s="16"/>
      <c r="D40" s="14">
        <f t="shared" si="1"/>
        <v>0</v>
      </c>
      <c r="E40" s="40"/>
    </row>
    <row r="41" spans="1:5" ht="12.75">
      <c r="A41" s="144" t="s">
        <v>553</v>
      </c>
      <c r="B41" s="145">
        <v>140.63</v>
      </c>
      <c r="C41" s="16"/>
      <c r="D41" s="14">
        <f t="shared" si="1"/>
        <v>0</v>
      </c>
      <c r="E41" s="40"/>
    </row>
    <row r="42" spans="1:5" ht="12.75">
      <c r="A42" s="144" t="s">
        <v>554</v>
      </c>
      <c r="B42" s="145">
        <v>140.63</v>
      </c>
      <c r="C42" s="16"/>
      <c r="D42" s="14">
        <f t="shared" si="1"/>
        <v>0</v>
      </c>
      <c r="E42" s="40"/>
    </row>
    <row r="43" spans="1:4" ht="15.75" customHeight="1">
      <c r="A43" s="193" t="s">
        <v>555</v>
      </c>
      <c r="B43" s="193"/>
      <c r="C43" s="193"/>
      <c r="D43" s="193">
        <f t="shared" si="1"/>
        <v>0</v>
      </c>
    </row>
    <row r="44" spans="1:4" ht="12.75">
      <c r="A44" s="144" t="s">
        <v>556</v>
      </c>
      <c r="B44" s="145">
        <v>146.25</v>
      </c>
      <c r="C44" s="16"/>
      <c r="D44" s="14">
        <f t="shared" si="1"/>
        <v>0</v>
      </c>
    </row>
    <row r="45" spans="1:4" ht="12.75">
      <c r="A45" s="144" t="s">
        <v>557</v>
      </c>
      <c r="B45" s="145">
        <v>146.25</v>
      </c>
      <c r="C45" s="16"/>
      <c r="D45" s="14">
        <f t="shared" si="1"/>
        <v>0</v>
      </c>
    </row>
    <row r="46" spans="1:4" ht="12.75">
      <c r="A46" s="144" t="s">
        <v>558</v>
      </c>
      <c r="B46" s="145">
        <v>146.25</v>
      </c>
      <c r="C46" s="16"/>
      <c r="D46" s="14">
        <f t="shared" si="1"/>
        <v>0</v>
      </c>
    </row>
    <row r="47" spans="1:4" ht="12.75">
      <c r="A47" s="144" t="s">
        <v>559</v>
      </c>
      <c r="B47" s="145">
        <v>146.25</v>
      </c>
      <c r="C47" s="16"/>
      <c r="D47" s="14">
        <f t="shared" si="1"/>
        <v>0</v>
      </c>
    </row>
    <row r="48" spans="1:4" ht="12.75">
      <c r="A48" s="144" t="s">
        <v>560</v>
      </c>
      <c r="B48" s="145">
        <v>146.25</v>
      </c>
      <c r="C48" s="16"/>
      <c r="D48" s="14">
        <f t="shared" si="1"/>
        <v>0</v>
      </c>
    </row>
    <row r="49" spans="1:4" ht="12.75">
      <c r="A49" s="144" t="s">
        <v>561</v>
      </c>
      <c r="B49" s="145">
        <v>146.25</v>
      </c>
      <c r="C49" s="16"/>
      <c r="D49" s="14">
        <f t="shared" si="1"/>
        <v>0</v>
      </c>
    </row>
    <row r="50" spans="1:4" ht="12.75">
      <c r="A50" s="144" t="s">
        <v>562</v>
      </c>
      <c r="B50" s="145">
        <v>146.25</v>
      </c>
      <c r="C50" s="16"/>
      <c r="D50" s="14">
        <f t="shared" si="1"/>
        <v>0</v>
      </c>
    </row>
    <row r="51" spans="1:4" ht="12.75">
      <c r="A51" s="144" t="s">
        <v>563</v>
      </c>
      <c r="B51" s="145">
        <v>146.25</v>
      </c>
      <c r="C51" s="16"/>
      <c r="D51" s="14">
        <f t="shared" si="1"/>
        <v>0</v>
      </c>
    </row>
    <row r="52" spans="1:4" ht="12.75">
      <c r="A52" s="146" t="s">
        <v>564</v>
      </c>
      <c r="B52" s="145">
        <v>157.5</v>
      </c>
      <c r="C52" s="16"/>
      <c r="D52" s="14">
        <f t="shared" si="1"/>
        <v>0</v>
      </c>
    </row>
    <row r="53" spans="1:4" ht="12.75">
      <c r="A53" s="146" t="s">
        <v>565</v>
      </c>
      <c r="B53" s="145">
        <v>157.5</v>
      </c>
      <c r="C53" s="16"/>
      <c r="D53" s="14">
        <f t="shared" si="1"/>
        <v>0</v>
      </c>
    </row>
    <row r="54" spans="1:4" ht="15.75" customHeight="1">
      <c r="A54" s="193" t="s">
        <v>566</v>
      </c>
      <c r="B54" s="193"/>
      <c r="C54" s="193"/>
      <c r="D54" s="193">
        <f t="shared" si="1"/>
        <v>0</v>
      </c>
    </row>
    <row r="55" spans="1:4" ht="12.75">
      <c r="A55" s="144" t="s">
        <v>567</v>
      </c>
      <c r="B55" s="145">
        <v>56.25</v>
      </c>
      <c r="C55" s="16"/>
      <c r="D55" s="14">
        <f t="shared" si="1"/>
        <v>0</v>
      </c>
    </row>
    <row r="56" spans="1:4" ht="12.75">
      <c r="A56" s="144" t="s">
        <v>568</v>
      </c>
      <c r="B56" s="145">
        <v>56.25</v>
      </c>
      <c r="C56" s="16"/>
      <c r="D56" s="14">
        <f aca="true" t="shared" si="2" ref="D56:D87">B56*C56</f>
        <v>0</v>
      </c>
    </row>
    <row r="57" spans="1:4" ht="12.75">
      <c r="A57" s="144" t="s">
        <v>569</v>
      </c>
      <c r="B57" s="145">
        <v>56.25</v>
      </c>
      <c r="C57" s="16"/>
      <c r="D57" s="14">
        <f t="shared" si="2"/>
        <v>0</v>
      </c>
    </row>
    <row r="58" spans="1:4" ht="12.75">
      <c r="A58" s="144" t="s">
        <v>570</v>
      </c>
      <c r="B58" s="145">
        <v>56.25</v>
      </c>
      <c r="C58" s="16"/>
      <c r="D58" s="14">
        <f t="shared" si="2"/>
        <v>0</v>
      </c>
    </row>
    <row r="59" spans="1:4" ht="12.75">
      <c r="A59" s="144" t="s">
        <v>571</v>
      </c>
      <c r="B59" s="145">
        <v>56.25</v>
      </c>
      <c r="C59" s="16"/>
      <c r="D59" s="14">
        <f t="shared" si="2"/>
        <v>0</v>
      </c>
    </row>
    <row r="60" spans="1:4" ht="15.75" customHeight="1">
      <c r="A60" s="193" t="s">
        <v>572</v>
      </c>
      <c r="B60" s="193"/>
      <c r="C60" s="193"/>
      <c r="D60" s="193">
        <f t="shared" si="2"/>
        <v>0</v>
      </c>
    </row>
    <row r="61" spans="1:4" ht="12.75">
      <c r="A61" s="144" t="s">
        <v>573</v>
      </c>
      <c r="B61" s="145">
        <v>146.25</v>
      </c>
      <c r="C61" s="16"/>
      <c r="D61" s="14">
        <f t="shared" si="2"/>
        <v>0</v>
      </c>
    </row>
    <row r="62" spans="1:4" ht="12.75">
      <c r="A62" s="144" t="s">
        <v>574</v>
      </c>
      <c r="B62" s="145">
        <v>146.25</v>
      </c>
      <c r="C62" s="16"/>
      <c r="D62" s="14">
        <f t="shared" si="2"/>
        <v>0</v>
      </c>
    </row>
    <row r="63" spans="1:4" ht="12.75">
      <c r="A63" s="144" t="s">
        <v>575</v>
      </c>
      <c r="B63" s="145">
        <v>146.25</v>
      </c>
      <c r="C63" s="16"/>
      <c r="D63" s="14">
        <f t="shared" si="2"/>
        <v>0</v>
      </c>
    </row>
    <row r="64" spans="1:4" ht="12.75">
      <c r="A64" s="144" t="s">
        <v>576</v>
      </c>
      <c r="B64" s="145">
        <v>146.25</v>
      </c>
      <c r="C64" s="16"/>
      <c r="D64" s="14">
        <f t="shared" si="2"/>
        <v>0</v>
      </c>
    </row>
    <row r="65" spans="1:4" ht="12.75">
      <c r="A65" s="144" t="s">
        <v>577</v>
      </c>
      <c r="B65" s="145">
        <v>146.25</v>
      </c>
      <c r="C65" s="16"/>
      <c r="D65" s="14">
        <f t="shared" si="2"/>
        <v>0</v>
      </c>
    </row>
    <row r="66" spans="1:4" ht="12.75">
      <c r="A66" s="144" t="s">
        <v>578</v>
      </c>
      <c r="B66" s="145">
        <v>146.25</v>
      </c>
      <c r="C66" s="16"/>
      <c r="D66" s="14">
        <f t="shared" si="2"/>
        <v>0</v>
      </c>
    </row>
    <row r="67" spans="1:4" ht="15.75" customHeight="1">
      <c r="A67" s="193" t="s">
        <v>579</v>
      </c>
      <c r="B67" s="193"/>
      <c r="C67" s="193"/>
      <c r="D67" s="193">
        <f t="shared" si="2"/>
        <v>0</v>
      </c>
    </row>
    <row r="68" spans="1:4" ht="12.75">
      <c r="A68" s="144" t="s">
        <v>580</v>
      </c>
      <c r="B68" s="145">
        <v>112.5</v>
      </c>
      <c r="C68" s="16"/>
      <c r="D68" s="14">
        <f t="shared" si="2"/>
        <v>0</v>
      </c>
    </row>
    <row r="69" spans="1:4" ht="12.75">
      <c r="A69" s="144" t="s">
        <v>581</v>
      </c>
      <c r="B69" s="145">
        <v>112.5</v>
      </c>
      <c r="C69" s="16"/>
      <c r="D69" s="14">
        <f t="shared" si="2"/>
        <v>0</v>
      </c>
    </row>
    <row r="70" spans="1:4" ht="12.75">
      <c r="A70" s="144" t="s">
        <v>582</v>
      </c>
      <c r="B70" s="145">
        <v>112.5</v>
      </c>
      <c r="C70" s="16"/>
      <c r="D70" s="14">
        <f t="shared" si="2"/>
        <v>0</v>
      </c>
    </row>
    <row r="71" spans="1:4" ht="15.75" customHeight="1">
      <c r="A71" s="193" t="s">
        <v>583</v>
      </c>
      <c r="B71" s="193"/>
      <c r="C71" s="193"/>
      <c r="D71" s="193">
        <f t="shared" si="2"/>
        <v>0</v>
      </c>
    </row>
    <row r="72" spans="1:4" ht="12.75">
      <c r="A72" s="144" t="s">
        <v>584</v>
      </c>
      <c r="B72" s="145">
        <v>112.5</v>
      </c>
      <c r="C72" s="16"/>
      <c r="D72" s="14">
        <f t="shared" si="2"/>
        <v>0</v>
      </c>
    </row>
    <row r="73" spans="1:4" ht="12.75">
      <c r="A73" s="144" t="s">
        <v>585</v>
      </c>
      <c r="B73" s="145">
        <v>112.5</v>
      </c>
      <c r="C73" s="16"/>
      <c r="D73" s="14">
        <v>0</v>
      </c>
    </row>
    <row r="74" spans="1:4" ht="12.75">
      <c r="A74" s="144" t="s">
        <v>586</v>
      </c>
      <c r="B74" s="145">
        <v>112.5</v>
      </c>
      <c r="C74" s="16"/>
      <c r="D74" s="14">
        <f aca="true" t="shared" si="3" ref="D74:D105">B74*C74</f>
        <v>0</v>
      </c>
    </row>
    <row r="75" spans="1:4" ht="15.75" customHeight="1">
      <c r="A75" s="193" t="s">
        <v>587</v>
      </c>
      <c r="B75" s="193"/>
      <c r="C75" s="193"/>
      <c r="D75" s="193">
        <f t="shared" si="3"/>
        <v>0</v>
      </c>
    </row>
    <row r="76" spans="1:4" ht="12.75">
      <c r="A76" s="144" t="s">
        <v>588</v>
      </c>
      <c r="B76" s="145">
        <v>84.38</v>
      </c>
      <c r="C76" s="16"/>
      <c r="D76" s="14">
        <f t="shared" si="3"/>
        <v>0</v>
      </c>
    </row>
    <row r="77" spans="1:4" ht="12.75">
      <c r="A77" s="144" t="s">
        <v>589</v>
      </c>
      <c r="B77" s="145">
        <v>123.75</v>
      </c>
      <c r="C77" s="16"/>
      <c r="D77" s="14">
        <f t="shared" si="3"/>
        <v>0</v>
      </c>
    </row>
    <row r="78" spans="1:4" ht="12.75">
      <c r="A78" s="144" t="s">
        <v>590</v>
      </c>
      <c r="B78" s="145">
        <v>101.25</v>
      </c>
      <c r="C78" s="16"/>
      <c r="D78" s="14">
        <f t="shared" si="3"/>
        <v>0</v>
      </c>
    </row>
    <row r="79" spans="1:4" ht="12.75">
      <c r="A79" s="144" t="s">
        <v>591</v>
      </c>
      <c r="B79" s="145">
        <v>84.38</v>
      </c>
      <c r="C79" s="16"/>
      <c r="D79" s="14">
        <f t="shared" si="3"/>
        <v>0</v>
      </c>
    </row>
    <row r="80" spans="1:4" ht="15.75" customHeight="1">
      <c r="A80" s="193" t="s">
        <v>592</v>
      </c>
      <c r="B80" s="193"/>
      <c r="C80" s="193"/>
      <c r="D80" s="193">
        <f t="shared" si="3"/>
        <v>0</v>
      </c>
    </row>
    <row r="81" spans="1:4" ht="12.75">
      <c r="A81" s="144" t="s">
        <v>593</v>
      </c>
      <c r="B81" s="145">
        <v>101.25</v>
      </c>
      <c r="C81" s="16"/>
      <c r="D81" s="14">
        <f t="shared" si="3"/>
        <v>0</v>
      </c>
    </row>
    <row r="82" spans="1:4" ht="15.75" customHeight="1">
      <c r="A82" s="193" t="s">
        <v>594</v>
      </c>
      <c r="B82" s="193"/>
      <c r="C82" s="193"/>
      <c r="D82" s="193">
        <f t="shared" si="3"/>
        <v>0</v>
      </c>
    </row>
    <row r="83" spans="1:4" ht="12.75">
      <c r="A83" s="144" t="s">
        <v>595</v>
      </c>
      <c r="B83" s="145">
        <v>101.25</v>
      </c>
      <c r="C83" s="16"/>
      <c r="D83" s="14">
        <f t="shared" si="3"/>
        <v>0</v>
      </c>
    </row>
    <row r="84" spans="1:4" ht="12.75">
      <c r="A84" s="144" t="s">
        <v>596</v>
      </c>
      <c r="B84" s="145">
        <v>101.25</v>
      </c>
      <c r="C84" s="16"/>
      <c r="D84" s="14">
        <f t="shared" si="3"/>
        <v>0</v>
      </c>
    </row>
    <row r="85" spans="1:4" ht="12.75">
      <c r="A85" s="144" t="s">
        <v>597</v>
      </c>
      <c r="B85" s="145">
        <v>101.25</v>
      </c>
      <c r="C85" s="16"/>
      <c r="D85" s="14">
        <f t="shared" si="3"/>
        <v>0</v>
      </c>
    </row>
    <row r="86" spans="1:4" ht="12.75">
      <c r="A86" s="144" t="s">
        <v>598</v>
      </c>
      <c r="B86" s="145">
        <v>101.25</v>
      </c>
      <c r="C86" s="16"/>
      <c r="D86" s="14">
        <f t="shared" si="3"/>
        <v>0</v>
      </c>
    </row>
    <row r="87" spans="1:4" ht="15.75" customHeight="1">
      <c r="A87" s="193" t="s">
        <v>599</v>
      </c>
      <c r="B87" s="193"/>
      <c r="C87" s="193"/>
      <c r="D87" s="193">
        <f t="shared" si="3"/>
        <v>0</v>
      </c>
    </row>
    <row r="88" spans="1:4" ht="12.75">
      <c r="A88" s="144" t="s">
        <v>600</v>
      </c>
      <c r="B88" s="145">
        <v>101.25</v>
      </c>
      <c r="C88" s="16"/>
      <c r="D88" s="14">
        <f t="shared" si="3"/>
        <v>0</v>
      </c>
    </row>
    <row r="89" spans="1:4" ht="15.75" customHeight="1">
      <c r="A89" s="193" t="s">
        <v>601</v>
      </c>
      <c r="B89" s="193"/>
      <c r="C89" s="193"/>
      <c r="D89" s="193">
        <f t="shared" si="3"/>
        <v>0</v>
      </c>
    </row>
    <row r="90" spans="1:4" ht="12.75">
      <c r="A90" s="144" t="s">
        <v>602</v>
      </c>
      <c r="B90" s="145">
        <v>123.75</v>
      </c>
      <c r="C90" s="16"/>
      <c r="D90" s="14">
        <f t="shared" si="3"/>
        <v>0</v>
      </c>
    </row>
    <row r="91" spans="1:4" ht="12.75">
      <c r="A91" s="144" t="s">
        <v>603</v>
      </c>
      <c r="B91" s="145">
        <v>123.75</v>
      </c>
      <c r="C91" s="16"/>
      <c r="D91" s="14">
        <f t="shared" si="3"/>
        <v>0</v>
      </c>
    </row>
    <row r="92" spans="1:4" ht="12.75">
      <c r="A92" s="144" t="s">
        <v>604</v>
      </c>
      <c r="B92" s="145">
        <v>123.75</v>
      </c>
      <c r="C92" s="16"/>
      <c r="D92" s="14">
        <f t="shared" si="3"/>
        <v>0</v>
      </c>
    </row>
    <row r="93" spans="1:4" ht="12.75">
      <c r="A93" s="144" t="s">
        <v>605</v>
      </c>
      <c r="B93" s="145">
        <v>123.75</v>
      </c>
      <c r="C93" s="16"/>
      <c r="D93" s="14">
        <f t="shared" si="3"/>
        <v>0</v>
      </c>
    </row>
    <row r="94" spans="1:4" ht="15.75" customHeight="1">
      <c r="A94" s="193" t="s">
        <v>606</v>
      </c>
      <c r="B94" s="193"/>
      <c r="C94" s="193"/>
      <c r="D94" s="193">
        <f t="shared" si="3"/>
        <v>0</v>
      </c>
    </row>
    <row r="95" spans="1:4" ht="12.75">
      <c r="A95" s="144" t="s">
        <v>607</v>
      </c>
      <c r="B95" s="145">
        <v>112.5</v>
      </c>
      <c r="C95" s="16"/>
      <c r="D95" s="14">
        <f t="shared" si="3"/>
        <v>0</v>
      </c>
    </row>
    <row r="96" spans="1:4" ht="12.75">
      <c r="A96" s="144" t="s">
        <v>608</v>
      </c>
      <c r="B96" s="145">
        <v>112.5</v>
      </c>
      <c r="C96" s="16"/>
      <c r="D96" s="14">
        <f t="shared" si="3"/>
        <v>0</v>
      </c>
    </row>
    <row r="97" spans="1:4" ht="12.75">
      <c r="A97" s="144" t="s">
        <v>609</v>
      </c>
      <c r="B97" s="145">
        <v>112.5</v>
      </c>
      <c r="C97" s="16"/>
      <c r="D97" s="14">
        <f t="shared" si="3"/>
        <v>0</v>
      </c>
    </row>
    <row r="98" spans="1:4" ht="15.75" customHeight="1">
      <c r="A98" s="193" t="s">
        <v>610</v>
      </c>
      <c r="B98" s="193"/>
      <c r="C98" s="193"/>
      <c r="D98" s="193">
        <f t="shared" si="3"/>
        <v>0</v>
      </c>
    </row>
    <row r="99" spans="1:4" ht="12.75">
      <c r="A99" s="144" t="s">
        <v>611</v>
      </c>
      <c r="B99" s="145">
        <v>112.5</v>
      </c>
      <c r="C99" s="16"/>
      <c r="D99" s="14">
        <f t="shared" si="3"/>
        <v>0</v>
      </c>
    </row>
    <row r="100" spans="1:4" ht="12.75">
      <c r="A100" s="144" t="s">
        <v>612</v>
      </c>
      <c r="B100" s="145">
        <v>112.5</v>
      </c>
      <c r="C100" s="16"/>
      <c r="D100" s="14">
        <f t="shared" si="3"/>
        <v>0</v>
      </c>
    </row>
    <row r="101" spans="1:4" ht="12.75">
      <c r="A101" s="144" t="s">
        <v>613</v>
      </c>
      <c r="B101" s="145">
        <v>112.5</v>
      </c>
      <c r="C101" s="16"/>
      <c r="D101" s="14">
        <f t="shared" si="3"/>
        <v>0</v>
      </c>
    </row>
    <row r="102" spans="1:4" ht="15.75" customHeight="1">
      <c r="A102" s="193" t="s">
        <v>614</v>
      </c>
      <c r="B102" s="193"/>
      <c r="C102" s="193"/>
      <c r="D102" s="193">
        <f t="shared" si="3"/>
        <v>0</v>
      </c>
    </row>
    <row r="103" spans="1:4" ht="12.75">
      <c r="A103" s="144" t="s">
        <v>615</v>
      </c>
      <c r="B103" s="145">
        <v>140.63</v>
      </c>
      <c r="C103" s="16"/>
      <c r="D103" s="14">
        <f t="shared" si="3"/>
        <v>0</v>
      </c>
    </row>
    <row r="104" spans="1:4" ht="15.75" customHeight="1">
      <c r="A104" s="193" t="s">
        <v>616</v>
      </c>
      <c r="B104" s="193"/>
      <c r="C104" s="193"/>
      <c r="D104" s="193">
        <f t="shared" si="3"/>
        <v>0</v>
      </c>
    </row>
    <row r="105" spans="1:4" ht="12.75">
      <c r="A105" s="144" t="s">
        <v>617</v>
      </c>
      <c r="B105" s="145">
        <v>112.5</v>
      </c>
      <c r="C105" s="16"/>
      <c r="D105" s="14">
        <f t="shared" si="3"/>
        <v>0</v>
      </c>
    </row>
    <row r="106" spans="1:4" ht="12.75">
      <c r="A106" s="144" t="s">
        <v>618</v>
      </c>
      <c r="B106" s="145">
        <v>112.5</v>
      </c>
      <c r="C106" s="16"/>
      <c r="D106" s="14">
        <f aca="true" t="shared" si="4" ref="D106:D137">B106*C106</f>
        <v>0</v>
      </c>
    </row>
    <row r="107" spans="1:4" ht="12.75">
      <c r="A107" s="144" t="s">
        <v>619</v>
      </c>
      <c r="B107" s="145">
        <v>112.5</v>
      </c>
      <c r="C107" s="16"/>
      <c r="D107" s="14">
        <f t="shared" si="4"/>
        <v>0</v>
      </c>
    </row>
    <row r="108" spans="1:4" ht="12.75">
      <c r="A108" s="144" t="s">
        <v>620</v>
      </c>
      <c r="B108" s="145">
        <v>112.5</v>
      </c>
      <c r="C108" s="16"/>
      <c r="D108" s="14">
        <f t="shared" si="4"/>
        <v>0</v>
      </c>
    </row>
    <row r="109" spans="1:4" ht="12.75">
      <c r="A109" s="144" t="s">
        <v>621</v>
      </c>
      <c r="B109" s="145">
        <v>112.5</v>
      </c>
      <c r="C109" s="16"/>
      <c r="D109" s="14">
        <f t="shared" si="4"/>
        <v>0</v>
      </c>
    </row>
    <row r="110" spans="1:4" ht="12.75">
      <c r="A110" s="144" t="s">
        <v>622</v>
      </c>
      <c r="B110" s="145">
        <v>112.5</v>
      </c>
      <c r="C110" s="16"/>
      <c r="D110" s="14">
        <f t="shared" si="4"/>
        <v>0</v>
      </c>
    </row>
    <row r="111" spans="1:4" ht="15.75" customHeight="1">
      <c r="A111" s="193" t="s">
        <v>623</v>
      </c>
      <c r="B111" s="193"/>
      <c r="C111" s="193"/>
      <c r="D111" s="193">
        <f t="shared" si="4"/>
        <v>0</v>
      </c>
    </row>
    <row r="112" spans="1:4" ht="12.75">
      <c r="A112" s="144" t="s">
        <v>624</v>
      </c>
      <c r="B112" s="145">
        <v>112.5</v>
      </c>
      <c r="C112" s="16"/>
      <c r="D112" s="14">
        <f t="shared" si="4"/>
        <v>0</v>
      </c>
    </row>
    <row r="113" spans="1:4" ht="12.75">
      <c r="A113" s="144" t="s">
        <v>625</v>
      </c>
      <c r="B113" s="145">
        <v>112.5</v>
      </c>
      <c r="C113" s="16"/>
      <c r="D113" s="14">
        <f t="shared" si="4"/>
        <v>0</v>
      </c>
    </row>
    <row r="114" spans="1:4" ht="12.75">
      <c r="A114" s="144" t="s">
        <v>626</v>
      </c>
      <c r="B114" s="145">
        <v>112.5</v>
      </c>
      <c r="C114" s="16"/>
      <c r="D114" s="14">
        <f t="shared" si="4"/>
        <v>0</v>
      </c>
    </row>
    <row r="115" spans="1:4" ht="12.75">
      <c r="A115" s="144" t="s">
        <v>627</v>
      </c>
      <c r="B115" s="145">
        <v>112.5</v>
      </c>
      <c r="C115" s="16"/>
      <c r="D115" s="14">
        <f t="shared" si="4"/>
        <v>0</v>
      </c>
    </row>
    <row r="116" spans="1:4" ht="15.75" customHeight="1">
      <c r="A116" s="193" t="s">
        <v>628</v>
      </c>
      <c r="B116" s="193"/>
      <c r="C116" s="193"/>
      <c r="D116" s="193">
        <f t="shared" si="4"/>
        <v>0</v>
      </c>
    </row>
    <row r="117" spans="1:4" ht="12.75">
      <c r="A117" s="144" t="s">
        <v>629</v>
      </c>
      <c r="B117" s="145">
        <v>101.25</v>
      </c>
      <c r="C117" s="16"/>
      <c r="D117" s="14">
        <f t="shared" si="4"/>
        <v>0</v>
      </c>
    </row>
    <row r="118" spans="1:4" ht="15.75" customHeight="1">
      <c r="A118" s="193" t="s">
        <v>630</v>
      </c>
      <c r="B118" s="193"/>
      <c r="C118" s="193"/>
      <c r="D118" s="193">
        <f t="shared" si="4"/>
        <v>0</v>
      </c>
    </row>
    <row r="119" spans="1:4" ht="12.75">
      <c r="A119" s="144" t="s">
        <v>631</v>
      </c>
      <c r="B119" s="145">
        <v>101.25</v>
      </c>
      <c r="C119" s="16"/>
      <c r="D119" s="14">
        <f t="shared" si="4"/>
        <v>0</v>
      </c>
    </row>
    <row r="120" spans="1:4" ht="12.75">
      <c r="A120" s="144" t="s">
        <v>632</v>
      </c>
      <c r="B120" s="145">
        <v>101.25</v>
      </c>
      <c r="C120" s="16"/>
      <c r="D120" s="14">
        <f t="shared" si="4"/>
        <v>0</v>
      </c>
    </row>
    <row r="121" spans="1:4" ht="12.75">
      <c r="A121" s="144" t="s">
        <v>633</v>
      </c>
      <c r="B121" s="145">
        <v>101.25</v>
      </c>
      <c r="C121" s="16"/>
      <c r="D121" s="14">
        <f t="shared" si="4"/>
        <v>0</v>
      </c>
    </row>
    <row r="122" spans="1:4" ht="12.75">
      <c r="A122" s="144" t="s">
        <v>634</v>
      </c>
      <c r="B122" s="145">
        <v>101.25</v>
      </c>
      <c r="C122" s="16"/>
      <c r="D122" s="14">
        <f t="shared" si="4"/>
        <v>0</v>
      </c>
    </row>
    <row r="123" spans="1:4" ht="15.75" customHeight="1">
      <c r="A123" s="193" t="s">
        <v>635</v>
      </c>
      <c r="B123" s="193"/>
      <c r="C123" s="193"/>
      <c r="D123" s="193">
        <f t="shared" si="4"/>
        <v>0</v>
      </c>
    </row>
    <row r="124" spans="1:4" ht="12.75">
      <c r="A124" s="144" t="s">
        <v>636</v>
      </c>
      <c r="B124" s="145">
        <v>140.63</v>
      </c>
      <c r="C124" s="16"/>
      <c r="D124" s="14">
        <f t="shared" si="4"/>
        <v>0</v>
      </c>
    </row>
    <row r="125" spans="1:4" ht="12.75">
      <c r="A125" s="144" t="s">
        <v>637</v>
      </c>
      <c r="B125" s="145">
        <v>140.63</v>
      </c>
      <c r="C125" s="16"/>
      <c r="D125" s="14">
        <f t="shared" si="4"/>
        <v>0</v>
      </c>
    </row>
    <row r="126" spans="1:4" ht="15.75" customHeight="1">
      <c r="A126" s="193" t="s">
        <v>638</v>
      </c>
      <c r="B126" s="193"/>
      <c r="C126" s="193"/>
      <c r="D126" s="193">
        <f t="shared" si="4"/>
        <v>0</v>
      </c>
    </row>
    <row r="127" spans="1:4" ht="12.75">
      <c r="A127" s="144" t="s">
        <v>639</v>
      </c>
      <c r="B127" s="145">
        <v>78.75</v>
      </c>
      <c r="C127" s="16"/>
      <c r="D127" s="14">
        <f t="shared" si="4"/>
        <v>0</v>
      </c>
    </row>
    <row r="128" spans="1:4" ht="12.75">
      <c r="A128" s="144" t="s">
        <v>640</v>
      </c>
      <c r="B128" s="145">
        <v>78.75</v>
      </c>
      <c r="C128" s="16"/>
      <c r="D128" s="14">
        <f t="shared" si="4"/>
        <v>0</v>
      </c>
    </row>
    <row r="129" spans="1:4" ht="22.5">
      <c r="A129" s="144" t="s">
        <v>641</v>
      </c>
      <c r="B129" s="145">
        <v>78.75</v>
      </c>
      <c r="C129" s="16"/>
      <c r="D129" s="14">
        <f t="shared" si="4"/>
        <v>0</v>
      </c>
    </row>
    <row r="130" spans="1:4" ht="15.75" customHeight="1">
      <c r="A130" s="193" t="s">
        <v>642</v>
      </c>
      <c r="B130" s="193"/>
      <c r="C130" s="193"/>
      <c r="D130" s="193">
        <f t="shared" si="4"/>
        <v>0</v>
      </c>
    </row>
    <row r="131" spans="1:4" ht="12.75">
      <c r="A131" s="144" t="s">
        <v>643</v>
      </c>
      <c r="B131" s="145">
        <v>61.88</v>
      </c>
      <c r="C131" s="16"/>
      <c r="D131" s="14">
        <f t="shared" si="4"/>
        <v>0</v>
      </c>
    </row>
    <row r="132" spans="1:4" ht="12.75">
      <c r="A132" s="144" t="s">
        <v>644</v>
      </c>
      <c r="B132" s="145">
        <v>61.88</v>
      </c>
      <c r="C132" s="16"/>
      <c r="D132" s="14">
        <f t="shared" si="4"/>
        <v>0</v>
      </c>
    </row>
    <row r="133" spans="1:4" ht="12.75">
      <c r="A133" s="144" t="s">
        <v>645</v>
      </c>
      <c r="B133" s="145">
        <v>61.88</v>
      </c>
      <c r="C133" s="16"/>
      <c r="D133" s="14">
        <f t="shared" si="4"/>
        <v>0</v>
      </c>
    </row>
    <row r="134" spans="1:4" ht="15.75" customHeight="1">
      <c r="A134" s="193" t="s">
        <v>646</v>
      </c>
      <c r="B134" s="193"/>
      <c r="C134" s="193"/>
      <c r="D134" s="193">
        <f t="shared" si="4"/>
        <v>0</v>
      </c>
    </row>
    <row r="135" spans="1:4" ht="12.75">
      <c r="A135" s="144" t="s">
        <v>647</v>
      </c>
      <c r="B135" s="145">
        <v>73.13</v>
      </c>
      <c r="C135" s="16"/>
      <c r="D135" s="14">
        <f t="shared" si="4"/>
        <v>0</v>
      </c>
    </row>
    <row r="136" spans="1:4" ht="12.75">
      <c r="A136" s="144" t="s">
        <v>648</v>
      </c>
      <c r="B136" s="145">
        <v>73.13</v>
      </c>
      <c r="C136" s="16"/>
      <c r="D136" s="14">
        <f t="shared" si="4"/>
        <v>0</v>
      </c>
    </row>
    <row r="137" spans="1:4" ht="12.75">
      <c r="A137" s="144" t="s">
        <v>649</v>
      </c>
      <c r="B137" s="145">
        <v>73.13</v>
      </c>
      <c r="C137" s="16"/>
      <c r="D137" s="14">
        <f t="shared" si="4"/>
        <v>0</v>
      </c>
    </row>
    <row r="138" spans="1:4" ht="15.75" customHeight="1">
      <c r="A138" s="193" t="s">
        <v>650</v>
      </c>
      <c r="B138" s="193"/>
      <c r="C138" s="193"/>
      <c r="D138" s="193">
        <f>B138*C138</f>
        <v>0</v>
      </c>
    </row>
    <row r="139" spans="1:4" ht="12.75">
      <c r="A139" s="144" t="s">
        <v>651</v>
      </c>
      <c r="B139" s="145">
        <v>95.63</v>
      </c>
      <c r="C139" s="16"/>
      <c r="D139" s="14">
        <f>B139*C139</f>
        <v>0</v>
      </c>
    </row>
    <row r="140" spans="1:4" ht="12.75">
      <c r="A140" s="144" t="s">
        <v>652</v>
      </c>
      <c r="B140" s="145">
        <v>95.63</v>
      </c>
      <c r="C140" s="16"/>
      <c r="D140" s="14">
        <f>B140*C140</f>
        <v>0</v>
      </c>
    </row>
    <row r="141" spans="1:4" ht="12.75">
      <c r="A141" s="144" t="s">
        <v>653</v>
      </c>
      <c r="B141" s="145">
        <v>95.63</v>
      </c>
      <c r="C141" s="16"/>
      <c r="D141" s="14">
        <f>B141*C141</f>
        <v>0</v>
      </c>
    </row>
    <row r="142" spans="1:4" ht="12.75">
      <c r="A142" s="144" t="s">
        <v>654</v>
      </c>
      <c r="B142" s="145">
        <v>95.63</v>
      </c>
      <c r="C142" s="16"/>
      <c r="D142" s="14">
        <f>B142*C142</f>
        <v>0</v>
      </c>
    </row>
    <row r="143" spans="1:4" ht="12.75">
      <c r="A143" s="144" t="s">
        <v>655</v>
      </c>
      <c r="B143" s="145">
        <v>95.63</v>
      </c>
      <c r="C143" s="16"/>
      <c r="D143" s="14">
        <f>B143*C143</f>
        <v>0</v>
      </c>
    </row>
    <row r="144" spans="1:4" ht="12.75">
      <c r="A144" s="144" t="s">
        <v>656</v>
      </c>
      <c r="B144" s="145">
        <v>95.63</v>
      </c>
      <c r="C144" s="16"/>
      <c r="D144" s="14">
        <f>B144*C144</f>
        <v>0</v>
      </c>
    </row>
    <row r="145" spans="1:4" ht="14.25">
      <c r="A145" s="193"/>
      <c r="B145" s="193"/>
      <c r="C145" s="193"/>
      <c r="D145" s="193"/>
    </row>
    <row r="146" spans="3:4" ht="12.75">
      <c r="C146" s="192" t="s">
        <v>521</v>
      </c>
      <c r="D146" s="192">
        <f>SUM(D11:D144)</f>
        <v>0</v>
      </c>
    </row>
    <row r="147" spans="3:4" ht="12.75">
      <c r="C147" s="192"/>
      <c r="D147" s="192"/>
    </row>
  </sheetData>
  <sheetProtection selectLockedCells="1" selectUnlockedCells="1"/>
  <mergeCells count="35">
    <mergeCell ref="A145:D145"/>
    <mergeCell ref="C146:C147"/>
    <mergeCell ref="D146:D147"/>
    <mergeCell ref="A126:D126"/>
    <mergeCell ref="A130:D130"/>
    <mergeCell ref="A134:D134"/>
    <mergeCell ref="A138:D138"/>
    <mergeCell ref="A111:D111"/>
    <mergeCell ref="A116:D116"/>
    <mergeCell ref="A118:D118"/>
    <mergeCell ref="A123:D123"/>
    <mergeCell ref="A94:D94"/>
    <mergeCell ref="A98:D98"/>
    <mergeCell ref="A102:D102"/>
    <mergeCell ref="A104:D104"/>
    <mergeCell ref="A80:D80"/>
    <mergeCell ref="A82:D82"/>
    <mergeCell ref="A87:D87"/>
    <mergeCell ref="A89:D89"/>
    <mergeCell ref="A60:D60"/>
    <mergeCell ref="A67:D67"/>
    <mergeCell ref="A71:D71"/>
    <mergeCell ref="A75:D75"/>
    <mergeCell ref="A23:D23"/>
    <mergeCell ref="A35:D35"/>
    <mergeCell ref="A43:D43"/>
    <mergeCell ref="A54:D54"/>
    <mergeCell ref="A6:D7"/>
    <mergeCell ref="A8:B8"/>
    <mergeCell ref="A9:A10"/>
    <mergeCell ref="A11:D11"/>
    <mergeCell ref="A1:D1"/>
    <mergeCell ref="A2:D2"/>
    <mergeCell ref="A3:B3"/>
    <mergeCell ref="A4:D5"/>
  </mergeCells>
  <hyperlinks>
    <hyperlink ref="A4" r:id="rId1" display="Наш сайт —  http://триумф-красоты.рф, www.triymfkrasoti.r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2014-01-29T06:09:29Z</dcterms:created>
  <dcterms:modified xsi:type="dcterms:W3CDTF">2014-01-29T06:09:29Z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