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<sst xmlns="http://schemas.openxmlformats.org/spreadsheetml/2006/main" count="396" uniqueCount="285">
  <si>
    <t>масло виноградных косточек 200мл </t>
  </si>
  <si>
    <t>Selesta</t>
  </si>
  <si>
    <t>НИК</t>
  </si>
  <si>
    <t>ЗАКАЗ</t>
  </si>
  <si>
    <t>объем</t>
  </si>
  <si>
    <t>кол</t>
  </si>
  <si>
    <t>цена</t>
  </si>
  <si>
    <t>oxano4ka</t>
  </si>
  <si>
    <t xml:space="preserve">Воды душистые Ромашка 100 мл 45 руб </t>
  </si>
  <si>
    <t>Воды душистые Василек 100 мл 50 руб </t>
  </si>
  <si>
    <t xml:space="preserve">Гидролат-микс UltraHold 0, 80 руб </t>
  </si>
  <si>
    <t xml:space="preserve">Соль для маникюра Цвет миндаля 60 руб </t>
  </si>
  <si>
    <t xml:space="preserve">Соль для педикюра Рассвет 60 руб </t>
  </si>
  <si>
    <t>Мыло органическое Кроха 75 руб</t>
  </si>
  <si>
    <t>НастЬя</t>
  </si>
  <si>
    <t>итого</t>
  </si>
  <si>
    <t>ВОДА "КАЛЕНДУЛА" 100 мл.- 1 шт. на замену можно ВОДА "КИПАРИС" </t>
  </si>
  <si>
    <t>юлялена</t>
  </si>
  <si>
    <t>МАСЛО ВИНОГРАДНЫХ КОСТОЧЕК (ХОЛОДНОГО ОТЖИМА) 50 мл.///зам. миндальное масло</t>
  </si>
  <si>
    <t>lady.elena</t>
  </si>
  <si>
    <t>Эфирное масло розмарина</t>
  </si>
  <si>
    <t>Эфирное масло тимьяна</t>
  </si>
  <si>
    <t>Эфирное масло чайного дерева</t>
  </si>
  <si>
    <t>LLena249</t>
  </si>
  <si>
    <t>Эфирное масло эвкалипт</t>
  </si>
  <si>
    <t>Солнечный зaйчик*</t>
  </si>
  <si>
    <t>зам.5мл</t>
  </si>
  <si>
    <t>Малигоша</t>
  </si>
  <si>
    <t>Масло Авокадо</t>
  </si>
  <si>
    <t>Иланг-иланг 600 гр 60 соль для ванн </t>
  </si>
  <si>
    <t>Ромашка 250 мл 70 душистая вода </t>
  </si>
  <si>
    <t>Календула 250 мл душистая вода 70 </t>
  </si>
  <si>
    <t>Мыло органическое Алуштинская роза 75 </t>
  </si>
  <si>
    <t>Мыло органическое Кроха 75 </t>
  </si>
  <si>
    <t>масло Виноградных косточек, 50мл. </t>
  </si>
  <si>
    <t>tanaka</t>
  </si>
  <si>
    <t>Розмарин 250 - 1 шт 65 р </t>
  </si>
  <si>
    <t>Розмарин + лаванда 250 - 65 р - 2 шт </t>
  </si>
  <si>
    <t>Шалфей 250 -65 р -2 шт </t>
  </si>
  <si>
    <t>Лопух 250 - 70 р -1 шт </t>
  </si>
  <si>
    <t>Календула 250-70 р -2 шт </t>
  </si>
  <si>
    <t>Южнобежный 100 р </t>
  </si>
  <si>
    <t>Мыло набор 200 гр - 170 р </t>
  </si>
  <si>
    <t>Нероли 70 р </t>
  </si>
  <si>
    <t>Мята -55 р </t>
  </si>
  <si>
    <t>Шалфей -55 р </t>
  </si>
  <si>
    <t>Сандал -85 р </t>
  </si>
  <si>
    <t>Эвкалипт -60 р </t>
  </si>
  <si>
    <t>Горная лаванда - 55 р </t>
  </si>
  <si>
    <t>Иланг-Иланг -70 р </t>
  </si>
  <si>
    <t>podapster</t>
  </si>
  <si>
    <t>Василек 250мл -80р </t>
  </si>
  <si>
    <t>мыло Кроха </t>
  </si>
  <si>
    <t>Елена Васильева</t>
  </si>
  <si>
    <t>Чай "Легенда Крыма"</t>
  </si>
  <si>
    <t>SeLeniy</t>
  </si>
  <si>
    <t>Чай Легенды Крыма 100 </t>
  </si>
  <si>
    <t>Чай Южнобережный 100 </t>
  </si>
  <si>
    <t>Чай Старый Крым 100 - 2шт. </t>
  </si>
  <si>
    <t>Чай Тихий вечер 100 </t>
  </si>
  <si>
    <t>Чай "Легенда Крыма" 1 шт </t>
  </si>
  <si>
    <t>Чай "Старый Крым" 1 шт </t>
  </si>
  <si>
    <t>Чай "Южнобережный" 1 шт </t>
  </si>
  <si>
    <t>Чай Старый Крым</t>
  </si>
  <si>
    <t>Эфирное масло грейпфрут</t>
  </si>
  <si>
    <t xml:space="preserve">Мыло органическое Черная жемчужина 75 </t>
  </si>
  <si>
    <t>Соль детская Питер-Пэн 600 гр 60 </t>
  </si>
  <si>
    <t>Соль для ванны Грейпфрут 600гр 60</t>
  </si>
  <si>
    <t>Асцелла</t>
  </si>
  <si>
    <t>Соль для ванн «Вербена» </t>
  </si>
  <si>
    <t>Соль для ванн «Грейпфрут» </t>
  </si>
  <si>
    <t>Соль "Пиноккио" для мальчиков </t>
  </si>
  <si>
    <t>Гидролат лаванда</t>
  </si>
  <si>
    <t>Мыло органическое Лавандовый край 75 </t>
  </si>
  <si>
    <t>Мыло органическое Морская пена 75 </t>
  </si>
  <si>
    <t>Бальзам Детский 120</t>
  </si>
  <si>
    <t>серия для волос Гидролат-микс UltraHold 250мл 80 </t>
  </si>
  <si>
    <t>Гидролат-микс ActiveGro 250мл 80 </t>
  </si>
  <si>
    <t>Olil</t>
  </si>
  <si>
    <t>олёся</t>
  </si>
  <si>
    <t>Виноградных косточек 50 мл - 70 р. , 1 шт </t>
  </si>
  <si>
    <t>Эфирное масло мелиссы</t>
  </si>
  <si>
    <t>Грейпфрут 5 мл 55руб </t>
  </si>
  <si>
    <t>Апельсин 5 мл 55руб </t>
  </si>
  <si>
    <t>Аликанте</t>
  </si>
  <si>
    <t>эфирное масло пихты</t>
  </si>
  <si>
    <t>эфирное масло пальмарозы</t>
  </si>
  <si>
    <t>эфирное масло Горная лаванда 15р. - 1шт </t>
  </si>
  <si>
    <t>эфирное масло Чайное дерево 20 </t>
  </si>
  <si>
    <t>эфирное масло Можжевельник 20 </t>
  </si>
  <si>
    <t>Набор мыла натурального косметического 200 гр 170 руб </t>
  </si>
  <si>
    <t>Вода душистая Роза 250 гр 100 руб </t>
  </si>
  <si>
    <t>масло виноградных косточек 50 мл 70 руб </t>
  </si>
  <si>
    <t xml:space="preserve">Анис 15 руб </t>
  </si>
  <si>
    <t>Бергамот 15 руб </t>
  </si>
  <si>
    <t xml:space="preserve">Вербена 25 руб </t>
  </si>
  <si>
    <t xml:space="preserve">Гвоздика 20 руб </t>
  </si>
  <si>
    <t>Герань 15 руб </t>
  </si>
  <si>
    <t xml:space="preserve">Горная лаванда 15 руб </t>
  </si>
  <si>
    <t xml:space="preserve">Грейпфрут 20 руб </t>
  </si>
  <si>
    <t xml:space="preserve">Эвкалипт 20 руб </t>
  </si>
  <si>
    <t xml:space="preserve">Иланг-иланг 20 руб </t>
  </si>
  <si>
    <t xml:space="preserve">Кедр 15 руб </t>
  </si>
  <si>
    <t xml:space="preserve">Кипарис 20 руб </t>
  </si>
  <si>
    <t xml:space="preserve">Корица 20 руб </t>
  </si>
  <si>
    <t xml:space="preserve">Кориандр 25 руб </t>
  </si>
  <si>
    <t xml:space="preserve">Левзея 20 руб </t>
  </si>
  <si>
    <t xml:space="preserve">Лемонграсс 15 </t>
  </si>
  <si>
    <t xml:space="preserve">Мандарин 20 </t>
  </si>
  <si>
    <t xml:space="preserve">Душица 20 </t>
  </si>
  <si>
    <t xml:space="preserve">Мелисса 15 </t>
  </si>
  <si>
    <t xml:space="preserve">Мирт 25 </t>
  </si>
  <si>
    <t xml:space="preserve">Нероли 15 </t>
  </si>
  <si>
    <t xml:space="preserve">Пачули 20 </t>
  </si>
  <si>
    <t xml:space="preserve">Петитгрейн 20 </t>
  </si>
  <si>
    <t xml:space="preserve">Полынь 15 </t>
  </si>
  <si>
    <t xml:space="preserve">Апельсин 15 </t>
  </si>
  <si>
    <t xml:space="preserve">Розовое дерево 20 </t>
  </si>
  <si>
    <t xml:space="preserve">Розмарин 15 </t>
  </si>
  <si>
    <t xml:space="preserve">Сандал 25 </t>
  </si>
  <si>
    <t xml:space="preserve">Фенхель 15 </t>
  </si>
  <si>
    <t xml:space="preserve">Чайное дерево 20 </t>
  </si>
  <si>
    <t xml:space="preserve">Тимьян 15 </t>
  </si>
  <si>
    <t xml:space="preserve">Шалфей 15 </t>
  </si>
  <si>
    <t xml:space="preserve">Пихта 15 </t>
  </si>
  <si>
    <t>Можжевельник 20</t>
  </si>
  <si>
    <t>ВОДЫ ДУШИСТЫЕ василек 250 мл </t>
  </si>
  <si>
    <t>Мыло органическое Кроха 75 2шт </t>
  </si>
  <si>
    <t>Бальзам Детский 120 </t>
  </si>
  <si>
    <t>Бальзам Таежный 80 </t>
  </si>
  <si>
    <t>Гидролат-микс ActiveGro 80 </t>
  </si>
  <si>
    <t>Гидролат-микс HerbalCare 80 </t>
  </si>
  <si>
    <t>Гидролат-микс UltraHold 0, 80 </t>
  </si>
  <si>
    <t>mama_na5</t>
  </si>
  <si>
    <t>КатьЁнок</t>
  </si>
  <si>
    <t>Вода душистая василек, кипарис, шалфей 500мл</t>
  </si>
  <si>
    <t>Детская Мальвина - 600 - 75 р.- 1 шт. </t>
  </si>
  <si>
    <t>Детская Динь-Динь - 600 - 75р.- 1 шт.- 1 шт. </t>
  </si>
  <si>
    <t>морская - 600 - 75р.- 1 шт.- 1 шт. </t>
  </si>
  <si>
    <t>Чайное дерево 600 - 85р.- 1 шт.- 1 шт.</t>
  </si>
  <si>
    <t>эфирное масло Чайное дерево 0,5 28 26 24 55</t>
  </si>
  <si>
    <t>Гидролат-микс ActiveGro 250 мл 80 </t>
  </si>
  <si>
    <t>Гидролат-микс HerbalCare 250 мл 80 </t>
  </si>
  <si>
    <t xml:space="preserve">душистая вода Василек 500 мл 130 </t>
  </si>
  <si>
    <t>душистая вода Роза 250 мл 100 </t>
  </si>
  <si>
    <t>душистая вода Липа 250 мл 80 </t>
  </si>
  <si>
    <t>Фиточай Легенды Крыма 100 </t>
  </si>
  <si>
    <t>canary-bird</t>
  </si>
  <si>
    <t>Пачули 0,5мл </t>
  </si>
  <si>
    <t>Гидролат  лопух</t>
  </si>
  <si>
    <t>Горная лаванда 5 мл </t>
  </si>
  <si>
    <t>Вербена 5 мл </t>
  </si>
  <si>
    <t>Эвкалипт 10 мл </t>
  </si>
  <si>
    <t>фиточай Старый Крым </t>
  </si>
  <si>
    <t>Бальзам Таежный, универсальный </t>
  </si>
  <si>
    <t>Розмариново-лавандовый тоник 100 мл </t>
  </si>
  <si>
    <t>Мыло органическое Черная жемчужина</t>
  </si>
  <si>
    <t>Легенда Крыма -153 </t>
  </si>
  <si>
    <t>Масло виноградных косточек 100 мл- 145 </t>
  </si>
  <si>
    <t>Масло жожоба 50 мл- 245</t>
  </si>
  <si>
    <t>martiny</t>
  </si>
  <si>
    <t>Бальзам для суставов 100 165 </t>
  </si>
  <si>
    <t>Соль детская Динь-Динь 600 75 </t>
  </si>
  <si>
    <t>Эфирное масло «Телец» 5 80 </t>
  </si>
  <si>
    <t>Гидролат роза</t>
  </si>
  <si>
    <t>hellcat222</t>
  </si>
  <si>
    <t>Масло виноградных косточек</t>
  </si>
  <si>
    <t>Эфирное масло иланг-иланг</t>
  </si>
  <si>
    <t>Гидролат липа</t>
  </si>
  <si>
    <t>Дубрава 10 100</t>
  </si>
  <si>
    <t>Чудесница</t>
  </si>
  <si>
    <t>Эфирное масло Полынь 5 мл 70 руб </t>
  </si>
  <si>
    <t>Гидролат Ромашка 0,25 105 </t>
  </si>
  <si>
    <t>Эфирное масло кипариса</t>
  </si>
  <si>
    <t>Эфирное масло пихта</t>
  </si>
  <si>
    <t>Эфирное масло каепута</t>
  </si>
  <si>
    <t>ЖИРНЫЕ МАСЛА - Виноградных косточек 50 </t>
  </si>
  <si>
    <t>Мыло органическое Кроха </t>
  </si>
  <si>
    <t>ГИДРОЛАТЫ (душистые воды) - Василек 0,1</t>
  </si>
  <si>
    <t>Эфирные масла  Горная лаванда</t>
  </si>
  <si>
    <t>Эфирные масла Кипарис</t>
  </si>
  <si>
    <t>AltaiLynx</t>
  </si>
  <si>
    <t>Эфирные масла иланг-иланг</t>
  </si>
  <si>
    <t>Эфирные масла сандал</t>
  </si>
  <si>
    <t>Эфирные масла мята</t>
  </si>
  <si>
    <t>Эфирные масла левзеи</t>
  </si>
  <si>
    <t>Эфирное масло базилика</t>
  </si>
  <si>
    <t>Эфирное масло иссопа</t>
  </si>
  <si>
    <t>Эфирное масло лаванды</t>
  </si>
  <si>
    <t>Эфирное масло корицы</t>
  </si>
  <si>
    <t>Репейное масло 100мл.</t>
  </si>
  <si>
    <t>Чай Южнобережный</t>
  </si>
  <si>
    <t>Гидролат василек</t>
  </si>
  <si>
    <t>Бальзам таежный, универсальный</t>
  </si>
  <si>
    <t>Эфирное масло лаванда</t>
  </si>
  <si>
    <t>Эфирное масло эвкалипта</t>
  </si>
  <si>
    <t>Эфирное масло Пихта 5мл 75р </t>
  </si>
  <si>
    <t>Эфирное масло Левзея 5мл 83р </t>
  </si>
  <si>
    <t>Эфирное масло Вербена 5мл 123р </t>
  </si>
  <si>
    <t>Эфирное масло Апельсин 10мл 118р</t>
  </si>
  <si>
    <t>Бальзам Велюр, для рук </t>
  </si>
  <si>
    <t>Эфирное масло эвкалипт 0,5</t>
  </si>
  <si>
    <t>Эфирное масло мята 0,5 </t>
  </si>
  <si>
    <t>Эфирное масло гвоздика 5 мл -83 руб 1 ш </t>
  </si>
  <si>
    <t>Эфирное масло иланг-иланг 10 мл -158 руб 1 шт </t>
  </si>
  <si>
    <t>Эфирное масло мирт 5мл -128 руб. 1 шт , </t>
  </si>
  <si>
    <t>Эфирное масло нероли 5мл - 95 руб 1 шт </t>
  </si>
  <si>
    <t>Эфирное масло пачули 0,5 мл -28 руб.1 шт. </t>
  </si>
  <si>
    <t>Эфирное масло лемонграс 5 мл - 70 руб. 1 шт. </t>
  </si>
  <si>
    <t>Эфирное масло эвкалипт 5.мл.-83 1 шт </t>
  </si>
  <si>
    <t>Эфирное масло кедр 5 мл -83 </t>
  </si>
  <si>
    <t>Масло виноградных косточек—100мл-145 руб-1шт </t>
  </si>
  <si>
    <t>Бальзам таежный 100 -110руб -10шт</t>
  </si>
  <si>
    <t>Лапыч</t>
  </si>
  <si>
    <t>Эфирное масло лемонграс 0,5 мл - 1 шт. </t>
  </si>
  <si>
    <t>Эфирное масло кипарис-0,5 мл-1шт </t>
  </si>
  <si>
    <t>эфирное масло лаванды</t>
  </si>
  <si>
    <t>эфирное масло мелиссы</t>
  </si>
  <si>
    <t>эфирное масло розового дерева</t>
  </si>
  <si>
    <t>шалфей</t>
  </si>
  <si>
    <t>Веста1982</t>
  </si>
  <si>
    <t>Anutik1206</t>
  </si>
  <si>
    <t>Эфирное масло герани</t>
  </si>
  <si>
    <t>с орг%</t>
  </si>
  <si>
    <t>СДАЕМ</t>
  </si>
  <si>
    <t>ОЛиВ@</t>
  </si>
  <si>
    <t> lena4ka82</t>
  </si>
  <si>
    <t>ЛисичкаОля</t>
  </si>
  <si>
    <t>леgа</t>
  </si>
  <si>
    <t>Розмарин + лаванда 250 - 65 р -  </t>
  </si>
  <si>
    <t>ПРИСТРОЙ</t>
  </si>
  <si>
    <t>Гидролат-микс Ultrahold 250 мл 80 </t>
  </si>
  <si>
    <t>Лучезара</t>
  </si>
  <si>
    <t>гидролат василек</t>
  </si>
  <si>
    <t>Seahel</t>
  </si>
  <si>
    <t>Гидролат лопух</t>
  </si>
  <si>
    <t>гидролат ромашка</t>
  </si>
  <si>
    <t>гидролат роза</t>
  </si>
  <si>
    <t>масло виноградных косточек</t>
  </si>
  <si>
    <t>масло репейное</t>
  </si>
  <si>
    <t>бальзам таежный</t>
  </si>
  <si>
    <t>таежный</t>
  </si>
  <si>
    <t>ЭМ вербена</t>
  </si>
  <si>
    <t>масло сандала</t>
  </si>
  <si>
    <t>масло можжевельника</t>
  </si>
  <si>
    <t>гидролат иссопа</t>
  </si>
  <si>
    <t>Shustra</t>
  </si>
  <si>
    <t>Bondarinka</t>
  </si>
  <si>
    <t xml:space="preserve">масло виногр косточек </t>
  </si>
  <si>
    <t>ТА\\ТА</t>
  </si>
  <si>
    <t>Ol'ga</t>
  </si>
  <si>
    <t>Мыло органическое Морская пена 75</t>
  </si>
  <si>
    <t>сдано</t>
  </si>
  <si>
    <t>Я</t>
  </si>
  <si>
    <t>РЦРНика</t>
  </si>
  <si>
    <t>ЦРПЦ</t>
  </si>
  <si>
    <t>крым-масла</t>
  </si>
  <si>
    <t>ФЛАГМАН</t>
  </si>
  <si>
    <t>Крым</t>
  </si>
  <si>
    <t>крым</t>
  </si>
  <si>
    <t>Крым-теперь напрямую!Масла (база, массаж,ЭМ),мыло,соли, вода</t>
  </si>
  <si>
    <t>Крым-теперь напрямую!Масла</t>
  </si>
  <si>
    <t>крым масла</t>
  </si>
  <si>
    <t>крым напрямую</t>
  </si>
  <si>
    <t>Крым масла</t>
  </si>
  <si>
    <t>Масла</t>
  </si>
  <si>
    <t>Крым, масла</t>
  </si>
  <si>
    <t>Масла Крым</t>
  </si>
  <si>
    <t>крымские масла</t>
  </si>
  <si>
    <t>Крым-теперь напрямую</t>
  </si>
  <si>
    <t>КРЫМ</t>
  </si>
  <si>
    <t>тр.единиц</t>
  </si>
  <si>
    <t>итого ед.</t>
  </si>
  <si>
    <t>Пересорт</t>
  </si>
  <si>
    <t>эфирное масло сандал</t>
  </si>
  <si>
    <t>василек 2 по 110.45, розмарин 1 по 94</t>
  </si>
  <si>
    <t>компенсирую</t>
  </si>
  <si>
    <t>ПРИСТРОИТ</t>
  </si>
  <si>
    <t>РАЗБИТО</t>
  </si>
  <si>
    <t>верну, делит на всех</t>
  </si>
  <si>
    <t>каепут</t>
  </si>
  <si>
    <t>иссоп</t>
  </si>
  <si>
    <t>тр.2.32р/ед</t>
  </si>
  <si>
    <t>общ.</t>
  </si>
  <si>
    <t>ДОЛГ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</si>
</sst>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u val="single"/>
      <sz val="11.5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15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4" borderId="2" xfId="0" applyFont="1" applyFill="1" applyBorder="1" applyAlignment="1">
      <alignment horizontal="left" wrapText="1" readingOrder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90110&amp;start=61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1"/>
  <sheetViews>
    <sheetView zoomScale="160" zoomScaleNormal="160" workbookViewId="0" topLeftCell="A1">
      <selection activeCell="A1" sqref="A1:A18"/>
    </sheetView>
  </sheetViews>
  <sheetFormatPr defaultColWidth="9.140625" defaultRowHeight="12.75"/>
  <cols>
    <col min="1" max="1" width="18.00390625" style="12" customWidth="1"/>
    <col min="2" max="2" width="21.7109375" style="12" customWidth="1"/>
    <col min="3" max="3" width="33.140625" style="12" customWidth="1"/>
    <col min="4" max="16384" width="9.140625" style="12" customWidth="1"/>
  </cols>
  <sheetData>
    <row r="1" spans="2:4" ht="12" thickBot="1">
      <c r="B1" s="10" t="s">
        <v>257</v>
      </c>
      <c r="C1" s="10" t="s">
        <v>258</v>
      </c>
      <c r="D1" s="11"/>
    </row>
    <row r="2" spans="2:4" ht="12" thickBot="1">
      <c r="B2" s="10" t="s">
        <v>257</v>
      </c>
      <c r="C2" s="10" t="s">
        <v>259</v>
      </c>
      <c r="D2" s="11"/>
    </row>
    <row r="3" spans="2:4" ht="12" thickBot="1">
      <c r="B3" s="10" t="s">
        <v>257</v>
      </c>
      <c r="C3" s="10" t="s">
        <v>259</v>
      </c>
      <c r="D3" s="11"/>
    </row>
    <row r="4" spans="2:4" ht="12" thickBot="1">
      <c r="B4" s="10" t="s">
        <v>257</v>
      </c>
      <c r="C4" s="10" t="s">
        <v>259</v>
      </c>
      <c r="D4" s="11"/>
    </row>
    <row r="5" spans="2:4" ht="12" thickBot="1">
      <c r="B5" s="10" t="s">
        <v>257</v>
      </c>
      <c r="C5" s="10" t="s">
        <v>259</v>
      </c>
      <c r="D5" s="11"/>
    </row>
    <row r="6" spans="2:4" ht="12" thickBot="1">
      <c r="B6" s="10" t="s">
        <v>257</v>
      </c>
      <c r="C6" s="10" t="s">
        <v>258</v>
      </c>
      <c r="D6" s="11"/>
    </row>
    <row r="7" spans="2:4" ht="12" thickBot="1">
      <c r="B7" s="10" t="s">
        <v>257</v>
      </c>
      <c r="C7" s="10" t="s">
        <v>259</v>
      </c>
      <c r="D7" s="11"/>
    </row>
    <row r="8" spans="2:4" ht="12" thickBot="1">
      <c r="B8" s="10" t="s">
        <v>257</v>
      </c>
      <c r="C8" s="10" t="s">
        <v>258</v>
      </c>
      <c r="D8" s="11"/>
    </row>
    <row r="9" spans="2:4" ht="12" thickBot="1">
      <c r="B9" s="10" t="s">
        <v>257</v>
      </c>
      <c r="C9" s="10" t="s">
        <v>258</v>
      </c>
      <c r="D9" s="11"/>
    </row>
    <row r="10" spans="2:4" ht="12" thickBot="1">
      <c r="B10" s="10" t="s">
        <v>257</v>
      </c>
      <c r="C10" s="10" t="s">
        <v>262</v>
      </c>
      <c r="D10" s="11"/>
    </row>
    <row r="11" spans="2:4" ht="12" thickBot="1">
      <c r="B11" s="10" t="s">
        <v>257</v>
      </c>
      <c r="C11" s="10" t="s">
        <v>264</v>
      </c>
      <c r="D11" s="11"/>
    </row>
    <row r="12" spans="2:4" ht="12" thickBot="1">
      <c r="B12" s="10" t="s">
        <v>257</v>
      </c>
      <c r="C12" s="10" t="s">
        <v>263</v>
      </c>
      <c r="D12" s="11"/>
    </row>
    <row r="13" spans="2:4" ht="12" thickBot="1">
      <c r="B13" s="10"/>
      <c r="C13" s="10"/>
      <c r="D13" s="11"/>
    </row>
    <row r="14" spans="2:4" ht="12" thickBot="1">
      <c r="B14" s="10" t="s">
        <v>257</v>
      </c>
      <c r="C14" s="10" t="s">
        <v>266</v>
      </c>
      <c r="D14" s="11"/>
    </row>
    <row r="15" spans="2:4" ht="12" thickBot="1">
      <c r="B15" s="10" t="s">
        <v>257</v>
      </c>
      <c r="C15" s="10" t="s">
        <v>268</v>
      </c>
      <c r="D15" s="11"/>
    </row>
    <row r="16" spans="2:4" ht="12" thickBot="1">
      <c r="B16" s="10" t="s">
        <v>257</v>
      </c>
      <c r="C16" s="10" t="s">
        <v>261</v>
      </c>
      <c r="D16" s="11"/>
    </row>
    <row r="17" spans="2:4" ht="23.25" thickBot="1">
      <c r="B17" s="10" t="s">
        <v>257</v>
      </c>
      <c r="C17" s="10" t="s">
        <v>260</v>
      </c>
      <c r="D17" s="11"/>
    </row>
    <row r="18" spans="2:4" ht="12" thickBot="1">
      <c r="B18" s="10" t="s">
        <v>257</v>
      </c>
      <c r="C18" s="10" t="s">
        <v>267</v>
      </c>
      <c r="D18" s="11"/>
    </row>
    <row r="19" spans="2:4" ht="12" thickBot="1">
      <c r="B19" s="10" t="s">
        <v>255</v>
      </c>
      <c r="C19" s="10" t="s">
        <v>258</v>
      </c>
      <c r="D19" s="11"/>
    </row>
    <row r="20" spans="2:4" ht="12" thickBot="1">
      <c r="B20" s="10" t="s">
        <v>255</v>
      </c>
      <c r="C20" s="10" t="s">
        <v>258</v>
      </c>
      <c r="D20" s="11"/>
    </row>
    <row r="21" spans="2:4" ht="12" thickBot="1">
      <c r="B21" s="10" t="s">
        <v>255</v>
      </c>
      <c r="C21" s="10" t="s">
        <v>258</v>
      </c>
      <c r="D21" s="11"/>
    </row>
    <row r="22" spans="2:4" ht="12" thickBot="1">
      <c r="B22" s="10" t="s">
        <v>255</v>
      </c>
      <c r="C22" s="10" t="s">
        <v>258</v>
      </c>
      <c r="D22" s="11"/>
    </row>
    <row r="23" spans="2:4" ht="12" thickBot="1">
      <c r="B23" s="10" t="s">
        <v>255</v>
      </c>
      <c r="C23" s="10" t="s">
        <v>258</v>
      </c>
      <c r="D23" s="11"/>
    </row>
    <row r="24" spans="2:4" ht="12" thickBot="1">
      <c r="B24" s="10" t="s">
        <v>255</v>
      </c>
      <c r="C24" s="10" t="s">
        <v>258</v>
      </c>
      <c r="D24" s="11"/>
    </row>
    <row r="25" spans="2:4" ht="12" thickBot="1">
      <c r="B25" s="10" t="s">
        <v>255</v>
      </c>
      <c r="C25" s="10" t="s">
        <v>258</v>
      </c>
      <c r="D25" s="11"/>
    </row>
    <row r="26" spans="2:4" ht="12" thickBot="1">
      <c r="B26" s="10" t="s">
        <v>255</v>
      </c>
      <c r="C26" s="10" t="s">
        <v>259</v>
      </c>
      <c r="D26" s="11"/>
    </row>
    <row r="27" spans="2:4" ht="12" thickBot="1">
      <c r="B27" s="10" t="s">
        <v>255</v>
      </c>
      <c r="C27" s="10" t="s">
        <v>258</v>
      </c>
      <c r="D27" s="11"/>
    </row>
    <row r="28" spans="2:4" ht="12" thickBot="1">
      <c r="B28" s="10" t="s">
        <v>255</v>
      </c>
      <c r="C28" s="10" t="s">
        <v>258</v>
      </c>
      <c r="D28" s="11"/>
    </row>
    <row r="29" spans="2:4" ht="12" thickBot="1">
      <c r="B29" s="10" t="s">
        <v>255</v>
      </c>
      <c r="C29" s="10" t="s">
        <v>270</v>
      </c>
      <c r="D29" s="11"/>
    </row>
    <row r="30" spans="2:4" ht="12" thickBot="1">
      <c r="B30" s="10" t="s">
        <v>255</v>
      </c>
      <c r="C30" s="10" t="s">
        <v>264</v>
      </c>
      <c r="D30" s="11"/>
    </row>
    <row r="31" spans="2:4" ht="12" thickBot="1">
      <c r="B31" s="10" t="s">
        <v>255</v>
      </c>
      <c r="C31" s="10" t="s">
        <v>262</v>
      </c>
      <c r="D31" s="11"/>
    </row>
    <row r="32" spans="2:4" ht="12" thickBot="1">
      <c r="B32" s="10" t="s">
        <v>255</v>
      </c>
      <c r="C32" s="10" t="s">
        <v>256</v>
      </c>
      <c r="D32" s="11"/>
    </row>
    <row r="33" spans="2:4" ht="12" thickBot="1">
      <c r="B33" s="10" t="s">
        <v>255</v>
      </c>
      <c r="C33" s="10" t="s">
        <v>269</v>
      </c>
      <c r="D33" s="11"/>
    </row>
    <row r="34" spans="2:4" ht="23.25" thickBot="1">
      <c r="B34" s="10" t="s">
        <v>255</v>
      </c>
      <c r="C34" s="10" t="s">
        <v>260</v>
      </c>
      <c r="D34" s="11"/>
    </row>
    <row r="35" spans="2:4" ht="23.25" thickBot="1">
      <c r="B35" s="10" t="s">
        <v>255</v>
      </c>
      <c r="C35" s="10" t="s">
        <v>260</v>
      </c>
      <c r="D35" s="11"/>
    </row>
    <row r="36" spans="2:4" ht="23.25" thickBot="1">
      <c r="B36" s="10" t="s">
        <v>255</v>
      </c>
      <c r="C36" s="10" t="s">
        <v>260</v>
      </c>
      <c r="D36" s="11"/>
    </row>
    <row r="37" spans="2:4" ht="12" thickBot="1">
      <c r="B37" s="10" t="s">
        <v>255</v>
      </c>
      <c r="C37" s="10" t="s">
        <v>265</v>
      </c>
      <c r="D37" s="11"/>
    </row>
    <row r="38" spans="1:4" ht="11.25">
      <c r="A38" s="13"/>
      <c r="B38" s="11"/>
      <c r="C38" s="11"/>
      <c r="D38" s="11"/>
    </row>
    <row r="39" spans="1:4" ht="11.25">
      <c r="A39" s="13"/>
      <c r="B39" s="11"/>
      <c r="C39" s="11"/>
      <c r="D39" s="11"/>
    </row>
    <row r="40" spans="1:4" ht="11.25">
      <c r="A40" s="13"/>
      <c r="B40" s="11"/>
      <c r="C40" s="11"/>
      <c r="D40" s="11"/>
    </row>
    <row r="41" spans="1:4" ht="11.25">
      <c r="A41" s="11"/>
      <c r="B41" s="11"/>
      <c r="C41" s="11"/>
      <c r="D41" s="11"/>
    </row>
    <row r="42" spans="1:4" ht="11.25">
      <c r="A42" s="13"/>
      <c r="B42" s="11"/>
      <c r="C42" s="11"/>
      <c r="D42" s="11"/>
    </row>
    <row r="43" spans="1:4" ht="11.25">
      <c r="A43" s="13"/>
      <c r="B43" s="11"/>
      <c r="C43" s="11"/>
      <c r="D43" s="11"/>
    </row>
    <row r="44" spans="1:4" ht="11.25">
      <c r="A44" s="13"/>
      <c r="B44" s="11"/>
      <c r="C44" s="11"/>
      <c r="D44" s="11"/>
    </row>
    <row r="45" spans="1:4" ht="11.25">
      <c r="A45" s="13"/>
      <c r="B45" s="11"/>
      <c r="C45" s="11"/>
      <c r="D45" s="11"/>
    </row>
    <row r="46" spans="1:4" ht="11.25">
      <c r="A46" s="13"/>
      <c r="B46" s="11"/>
      <c r="C46" s="11"/>
      <c r="D46" s="11"/>
    </row>
    <row r="47" spans="1:4" ht="11.25">
      <c r="A47" s="13"/>
      <c r="B47" s="11"/>
      <c r="C47" s="11"/>
      <c r="D47" s="11"/>
    </row>
    <row r="48" spans="1:4" ht="11.25">
      <c r="A48" s="13"/>
      <c r="B48" s="11"/>
      <c r="C48" s="11"/>
      <c r="D48" s="11"/>
    </row>
    <row r="49" spans="1:4" ht="11.25">
      <c r="A49" s="13"/>
      <c r="B49" s="11"/>
      <c r="C49" s="11"/>
      <c r="D49" s="11"/>
    </row>
    <row r="50" spans="1:4" ht="11.25">
      <c r="A50" s="13"/>
      <c r="B50" s="11"/>
      <c r="C50" s="11"/>
      <c r="D50" s="11"/>
    </row>
    <row r="51" spans="1:4" ht="11.25">
      <c r="A51" s="13"/>
      <c r="B51" s="11"/>
      <c r="C51" s="11"/>
      <c r="D51" s="11"/>
    </row>
    <row r="52" spans="1:4" ht="11.25">
      <c r="A52" s="13"/>
      <c r="B52" s="11"/>
      <c r="C52" s="11"/>
      <c r="D52" s="11"/>
    </row>
    <row r="53" spans="1:4" ht="11.25">
      <c r="A53" s="14"/>
      <c r="B53" s="11"/>
      <c r="C53" s="11"/>
      <c r="D53" s="11"/>
    </row>
    <row r="54" spans="1:4" ht="11.25">
      <c r="A54" s="13"/>
      <c r="B54" s="11"/>
      <c r="C54" s="11"/>
      <c r="D54" s="11"/>
    </row>
    <row r="55" spans="1:4" ht="11.25">
      <c r="A55" s="14"/>
      <c r="B55" s="11"/>
      <c r="C55" s="11"/>
      <c r="D55" s="11"/>
    </row>
    <row r="56" spans="1:4" ht="11.25">
      <c r="A56" s="13"/>
      <c r="B56" s="11"/>
      <c r="C56" s="11"/>
      <c r="D56" s="11"/>
    </row>
    <row r="57" spans="1:4" ht="11.25">
      <c r="A57" s="13"/>
      <c r="B57" s="11"/>
      <c r="C57" s="11"/>
      <c r="D57" s="11"/>
    </row>
    <row r="58" spans="1:4" ht="11.25">
      <c r="A58" s="13"/>
      <c r="B58" s="11"/>
      <c r="C58" s="11"/>
      <c r="D58" s="11"/>
    </row>
    <row r="59" spans="1:4" ht="11.25">
      <c r="A59" s="14"/>
      <c r="B59" s="11"/>
      <c r="C59" s="11"/>
      <c r="D59" s="11"/>
    </row>
    <row r="60" spans="1:4" ht="11.25">
      <c r="A60" s="13"/>
      <c r="B60" s="11"/>
      <c r="C60" s="11"/>
      <c r="D60" s="11"/>
    </row>
    <row r="61" spans="1:4" ht="11.25">
      <c r="A61" s="13"/>
      <c r="B61" s="11"/>
      <c r="C61" s="11"/>
      <c r="D61" s="11"/>
    </row>
    <row r="62" spans="1:4" ht="11.25">
      <c r="A62" s="13"/>
      <c r="B62" s="11"/>
      <c r="C62" s="11"/>
      <c r="D62" s="11"/>
    </row>
    <row r="63" spans="1:4" ht="11.25">
      <c r="A63" s="13"/>
      <c r="B63" s="11"/>
      <c r="C63" s="11"/>
      <c r="D63" s="11"/>
    </row>
    <row r="64" spans="1:4" ht="11.25">
      <c r="A64" s="13"/>
      <c r="B64" s="11"/>
      <c r="C64" s="11"/>
      <c r="D64" s="11"/>
    </row>
    <row r="65" spans="1:4" ht="11.25">
      <c r="A65" s="13"/>
      <c r="B65" s="11"/>
      <c r="C65" s="11"/>
      <c r="D65" s="11"/>
    </row>
    <row r="66" spans="1:4" ht="11.25">
      <c r="A66" s="13"/>
      <c r="B66" s="11"/>
      <c r="C66" s="11"/>
      <c r="D66" s="11"/>
    </row>
    <row r="67" spans="1:4" ht="11.25">
      <c r="A67" s="13"/>
      <c r="B67" s="11"/>
      <c r="C67" s="11"/>
      <c r="D67" s="11"/>
    </row>
    <row r="68" spans="1:4" ht="11.25">
      <c r="A68" s="13"/>
      <c r="B68" s="11"/>
      <c r="C68" s="11"/>
      <c r="D68" s="11"/>
    </row>
    <row r="69" spans="1:4" ht="11.25">
      <c r="A69" s="13"/>
      <c r="B69" s="11"/>
      <c r="C69" s="11"/>
      <c r="D69" s="11"/>
    </row>
    <row r="70" spans="1:4" ht="11.25">
      <c r="A70" s="13"/>
      <c r="B70" s="11"/>
      <c r="C70" s="11"/>
      <c r="D70" s="11"/>
    </row>
    <row r="71" spans="1:4" ht="11.25">
      <c r="A71" s="14"/>
      <c r="B71" s="11"/>
      <c r="C71" s="11"/>
      <c r="D71" s="11"/>
    </row>
    <row r="72" spans="1:4" ht="11.25">
      <c r="A72" s="13"/>
      <c r="B72" s="11"/>
      <c r="C72" s="11"/>
      <c r="D72" s="11"/>
    </row>
    <row r="73" spans="1:4" ht="11.25">
      <c r="A73" s="13"/>
      <c r="B73" s="11"/>
      <c r="C73" s="11"/>
      <c r="D73" s="11"/>
    </row>
    <row r="74" spans="1:4" ht="11.25">
      <c r="A74" s="13"/>
      <c r="B74" s="11"/>
      <c r="C74" s="11"/>
      <c r="D74" s="11"/>
    </row>
    <row r="75" spans="1:4" ht="11.25">
      <c r="A75" s="13"/>
      <c r="B75" s="11"/>
      <c r="C75" s="11"/>
      <c r="D75" s="11"/>
    </row>
    <row r="76" spans="1:4" ht="11.25">
      <c r="A76" s="13"/>
      <c r="B76" s="11"/>
      <c r="C76" s="11"/>
      <c r="D76" s="11"/>
    </row>
    <row r="77" spans="1:4" ht="11.25">
      <c r="A77" s="13"/>
      <c r="B77" s="11"/>
      <c r="C77" s="11"/>
      <c r="D77" s="11"/>
    </row>
    <row r="78" spans="1:4" ht="11.25">
      <c r="A78" s="13"/>
      <c r="B78" s="11"/>
      <c r="C78" s="11"/>
      <c r="D78" s="11"/>
    </row>
    <row r="79" spans="1:4" ht="11.25">
      <c r="A79" s="13"/>
      <c r="B79" s="11"/>
      <c r="C79" s="11"/>
      <c r="D79" s="11"/>
    </row>
    <row r="80" spans="1:4" ht="11.25">
      <c r="A80" s="13"/>
      <c r="B80" s="11"/>
      <c r="C80" s="11"/>
      <c r="D80" s="11"/>
    </row>
    <row r="81" spans="1:4" ht="11.25">
      <c r="A81" s="13"/>
      <c r="B81" s="11"/>
      <c r="C81" s="11"/>
      <c r="D81" s="11"/>
    </row>
    <row r="82" spans="1:4" ht="11.25">
      <c r="A82" s="13"/>
      <c r="B82" s="11"/>
      <c r="C82" s="11"/>
      <c r="D82" s="11"/>
    </row>
    <row r="83" spans="1:4" ht="11.25">
      <c r="A83" s="13"/>
      <c r="B83" s="11"/>
      <c r="C83" s="11"/>
      <c r="D83" s="11"/>
    </row>
    <row r="84" spans="1:4" ht="11.25">
      <c r="A84" s="13"/>
      <c r="B84" s="11"/>
      <c r="C84" s="11"/>
      <c r="D84" s="11"/>
    </row>
    <row r="85" spans="1:4" ht="11.25">
      <c r="A85" s="13"/>
      <c r="B85" s="11"/>
      <c r="C85" s="11"/>
      <c r="D85" s="11"/>
    </row>
    <row r="86" spans="1:4" ht="11.25">
      <c r="A86" s="15"/>
      <c r="B86" s="11"/>
      <c r="C86" s="11"/>
      <c r="D86" s="11"/>
    </row>
    <row r="87" spans="1:4" ht="11.25">
      <c r="A87" s="13"/>
      <c r="B87" s="11"/>
      <c r="C87" s="11"/>
      <c r="D87" s="11"/>
    </row>
    <row r="88" spans="1:4" ht="11.25">
      <c r="A88" s="13"/>
      <c r="B88" s="11"/>
      <c r="C88" s="11"/>
      <c r="D88" s="11"/>
    </row>
    <row r="89" spans="1:4" ht="11.25">
      <c r="A89" s="13"/>
      <c r="B89" s="11"/>
      <c r="C89" s="11"/>
      <c r="D89" s="11"/>
    </row>
    <row r="90" spans="1:4" ht="11.25">
      <c r="A90" s="13"/>
      <c r="B90" s="11"/>
      <c r="C90" s="11"/>
      <c r="D90" s="11"/>
    </row>
    <row r="91" spans="1:4" ht="11.25">
      <c r="A91" s="13"/>
      <c r="B91" s="11"/>
      <c r="C91" s="11"/>
      <c r="D91" s="11"/>
    </row>
    <row r="92" spans="1:4" ht="11.25">
      <c r="A92" s="13"/>
      <c r="B92" s="11"/>
      <c r="C92" s="11"/>
      <c r="D92" s="11"/>
    </row>
    <row r="93" spans="1:4" ht="11.25">
      <c r="A93" s="13"/>
      <c r="B93" s="11"/>
      <c r="C93" s="11"/>
      <c r="D93" s="11"/>
    </row>
    <row r="94" spans="1:4" ht="11.25">
      <c r="A94" s="13"/>
      <c r="B94" s="11"/>
      <c r="C94" s="11"/>
      <c r="D94" s="11"/>
    </row>
    <row r="95" spans="1:4" ht="11.25">
      <c r="A95" s="13"/>
      <c r="B95" s="11"/>
      <c r="C95" s="11"/>
      <c r="D95" s="11"/>
    </row>
    <row r="96" spans="1:4" ht="11.25">
      <c r="A96" s="13"/>
      <c r="B96" s="11"/>
      <c r="C96" s="11"/>
      <c r="D96" s="11"/>
    </row>
    <row r="97" spans="1:4" ht="11.25">
      <c r="A97" s="14"/>
      <c r="B97" s="11"/>
      <c r="C97" s="11"/>
      <c r="D97" s="11"/>
    </row>
    <row r="98" spans="1:4" ht="11.25">
      <c r="A98" s="13"/>
      <c r="B98" s="11"/>
      <c r="C98" s="11"/>
      <c r="D98" s="11"/>
    </row>
    <row r="99" spans="1:4" ht="11.25">
      <c r="A99" s="14"/>
      <c r="B99" s="11"/>
      <c r="C99" s="11"/>
      <c r="D99" s="11"/>
    </row>
    <row r="100" spans="1:4" ht="11.25">
      <c r="A100" s="13"/>
      <c r="B100" s="11"/>
      <c r="C100" s="11"/>
      <c r="D100" s="11"/>
    </row>
    <row r="101" spans="1:4" ht="11.25">
      <c r="A101" s="13"/>
      <c r="B101" s="11"/>
      <c r="C101" s="11"/>
      <c r="D101" s="11"/>
    </row>
    <row r="102" spans="1:4" ht="11.25">
      <c r="A102" s="14"/>
      <c r="B102" s="11"/>
      <c r="C102" s="11"/>
      <c r="D102" s="11"/>
    </row>
    <row r="103" spans="1:4" ht="11.25">
      <c r="A103" s="14"/>
      <c r="B103" s="11"/>
      <c r="C103" s="11"/>
      <c r="D103" s="11"/>
    </row>
    <row r="104" spans="1:4" ht="11.25">
      <c r="A104" s="13"/>
      <c r="B104" s="11"/>
      <c r="C104" s="11"/>
      <c r="D104" s="11"/>
    </row>
    <row r="105" spans="1:4" ht="11.25">
      <c r="A105" s="13"/>
      <c r="B105" s="11"/>
      <c r="C105" s="11"/>
      <c r="D105" s="11"/>
    </row>
    <row r="106" spans="1:4" ht="11.25">
      <c r="A106" s="13"/>
      <c r="B106" s="11"/>
      <c r="C106" s="11"/>
      <c r="D106" s="11"/>
    </row>
    <row r="107" spans="1:4" ht="11.25">
      <c r="A107" s="13"/>
      <c r="B107" s="11"/>
      <c r="C107" s="11"/>
      <c r="D107" s="11"/>
    </row>
    <row r="108" spans="1:4" ht="11.25">
      <c r="A108" s="13"/>
      <c r="B108" s="11"/>
      <c r="C108" s="11"/>
      <c r="D108" s="11"/>
    </row>
    <row r="109" spans="1:4" ht="11.25">
      <c r="A109" s="14"/>
      <c r="B109" s="11"/>
      <c r="C109" s="11"/>
      <c r="D109" s="11"/>
    </row>
    <row r="110" spans="1:4" ht="11.25">
      <c r="A110" s="13"/>
      <c r="B110" s="11"/>
      <c r="C110" s="11"/>
      <c r="D110" s="11"/>
    </row>
    <row r="111" spans="1:4" ht="11.25">
      <c r="A111" s="13"/>
      <c r="B111" s="11"/>
      <c r="C111" s="11"/>
      <c r="D111" s="11"/>
    </row>
    <row r="112" spans="1:4" ht="11.25">
      <c r="A112" s="13"/>
      <c r="B112" s="11"/>
      <c r="C112" s="11"/>
      <c r="D112" s="11"/>
    </row>
    <row r="113" spans="1:4" ht="11.25">
      <c r="A113" s="14"/>
      <c r="B113" s="11"/>
      <c r="C113" s="11"/>
      <c r="D113" s="11"/>
    </row>
    <row r="114" spans="1:4" ht="11.25">
      <c r="A114" s="14"/>
      <c r="B114" s="11"/>
      <c r="C114" s="11"/>
      <c r="D114" s="11"/>
    </row>
    <row r="115" spans="1:4" ht="11.25">
      <c r="A115" s="14"/>
      <c r="B115" s="11"/>
      <c r="C115" s="11"/>
      <c r="D115" s="11"/>
    </row>
    <row r="116" spans="1:4" ht="11.25">
      <c r="A116" s="14"/>
      <c r="B116" s="11"/>
      <c r="C116" s="11"/>
      <c r="D116" s="11"/>
    </row>
    <row r="117" spans="1:4" ht="11.25">
      <c r="A117" s="14"/>
      <c r="B117" s="11"/>
      <c r="C117" s="11"/>
      <c r="D117" s="11"/>
    </row>
    <row r="118" spans="1:4" ht="11.25">
      <c r="A118" s="13"/>
      <c r="B118" s="11"/>
      <c r="C118" s="11"/>
      <c r="D118" s="11"/>
    </row>
    <row r="119" spans="1:4" ht="11.25">
      <c r="A119" s="13"/>
      <c r="B119" s="11"/>
      <c r="C119" s="11"/>
      <c r="D119" s="11"/>
    </row>
    <row r="120" spans="1:4" ht="11.25">
      <c r="A120" s="13"/>
      <c r="B120" s="11"/>
      <c r="C120" s="11"/>
      <c r="D120" s="11"/>
    </row>
    <row r="121" spans="1:4" ht="11.25">
      <c r="A121" s="13"/>
      <c r="B121" s="11"/>
      <c r="C121" s="11"/>
      <c r="D121" s="11"/>
    </row>
    <row r="122" spans="1:4" ht="11.25">
      <c r="A122" s="13"/>
      <c r="B122" s="11"/>
      <c r="C122" s="11"/>
      <c r="D122" s="11"/>
    </row>
    <row r="123" spans="1:4" ht="11.25">
      <c r="A123" s="13"/>
      <c r="B123" s="11"/>
      <c r="C123" s="11"/>
      <c r="D123" s="11"/>
    </row>
    <row r="124" spans="1:4" ht="11.25">
      <c r="A124" s="13"/>
      <c r="B124" s="11"/>
      <c r="C124" s="11"/>
      <c r="D124" s="11"/>
    </row>
    <row r="125" spans="1:4" ht="11.25">
      <c r="A125" s="13"/>
      <c r="B125" s="11"/>
      <c r="C125" s="11"/>
      <c r="D125" s="11"/>
    </row>
    <row r="126" spans="1:4" ht="11.25">
      <c r="A126" s="13"/>
      <c r="B126" s="11"/>
      <c r="C126" s="11"/>
      <c r="D126" s="11"/>
    </row>
    <row r="127" spans="1:4" ht="11.25">
      <c r="A127" s="13"/>
      <c r="B127" s="11"/>
      <c r="C127" s="11"/>
      <c r="D127" s="11"/>
    </row>
    <row r="128" spans="1:4" ht="11.25">
      <c r="A128" s="13"/>
      <c r="B128" s="11"/>
      <c r="C128" s="11"/>
      <c r="D128" s="11"/>
    </row>
    <row r="129" spans="1:4" ht="11.25">
      <c r="A129" s="13"/>
      <c r="B129" s="11"/>
      <c r="C129" s="11"/>
      <c r="D129" s="11"/>
    </row>
    <row r="130" spans="1:4" ht="11.25">
      <c r="A130" s="13"/>
      <c r="B130" s="11"/>
      <c r="C130" s="11"/>
      <c r="D130" s="11"/>
    </row>
    <row r="131" spans="1:4" ht="11.25">
      <c r="A131" s="13"/>
      <c r="B131" s="11"/>
      <c r="C131" s="11"/>
      <c r="D131" s="11"/>
    </row>
    <row r="132" spans="1:4" ht="11.25">
      <c r="A132" s="13"/>
      <c r="B132" s="11"/>
      <c r="C132" s="11"/>
      <c r="D132" s="11"/>
    </row>
    <row r="133" spans="1:4" ht="11.25">
      <c r="A133" s="13"/>
      <c r="B133" s="11"/>
      <c r="C133" s="11"/>
      <c r="D133" s="11"/>
    </row>
    <row r="134" spans="1:4" ht="11.25">
      <c r="A134" s="13"/>
      <c r="B134" s="11"/>
      <c r="C134" s="11"/>
      <c r="D134" s="11"/>
    </row>
    <row r="135" spans="1:4" ht="11.25">
      <c r="A135" s="13"/>
      <c r="B135" s="11"/>
      <c r="C135" s="11"/>
      <c r="D135" s="11"/>
    </row>
    <row r="136" spans="1:4" ht="11.25">
      <c r="A136" s="14"/>
      <c r="B136" s="11"/>
      <c r="C136" s="11"/>
      <c r="D136" s="11"/>
    </row>
    <row r="137" spans="1:4" ht="11.25">
      <c r="A137" s="13"/>
      <c r="B137" s="11"/>
      <c r="C137" s="11"/>
      <c r="D137" s="11"/>
    </row>
    <row r="138" spans="1:4" ht="11.25">
      <c r="A138" s="13"/>
      <c r="B138" s="11"/>
      <c r="C138" s="11"/>
      <c r="D138" s="11"/>
    </row>
    <row r="139" spans="1:4" ht="11.25">
      <c r="A139" s="14"/>
      <c r="B139" s="11"/>
      <c r="C139" s="11"/>
      <c r="D139" s="11"/>
    </row>
    <row r="140" spans="1:4" ht="11.25">
      <c r="A140" s="13"/>
      <c r="B140" s="11"/>
      <c r="C140" s="11"/>
      <c r="D140" s="11"/>
    </row>
    <row r="141" spans="1:4" ht="11.25">
      <c r="A141" s="13"/>
      <c r="B141" s="11"/>
      <c r="C141" s="11"/>
      <c r="D141" s="11"/>
    </row>
    <row r="142" spans="1:4" ht="11.25">
      <c r="A142" s="13"/>
      <c r="B142" s="11"/>
      <c r="C142" s="11"/>
      <c r="D142" s="11"/>
    </row>
    <row r="143" spans="1:4" ht="11.25">
      <c r="A143" s="13"/>
      <c r="B143" s="11"/>
      <c r="C143" s="11"/>
      <c r="D143" s="11"/>
    </row>
    <row r="144" spans="1:4" ht="11.25">
      <c r="A144" s="14"/>
      <c r="B144" s="11"/>
      <c r="C144" s="11"/>
      <c r="D144" s="11"/>
    </row>
    <row r="145" spans="1:4" ht="11.25">
      <c r="A145" s="13"/>
      <c r="B145" s="11"/>
      <c r="C145" s="11"/>
      <c r="D145" s="11"/>
    </row>
    <row r="146" spans="1:4" ht="11.25">
      <c r="A146" s="13"/>
      <c r="B146" s="11"/>
      <c r="C146" s="11"/>
      <c r="D146" s="11"/>
    </row>
    <row r="147" spans="1:4" ht="11.25">
      <c r="A147" s="14"/>
      <c r="B147" s="11"/>
      <c r="C147" s="11"/>
      <c r="D147" s="11"/>
    </row>
    <row r="148" spans="1:4" ht="11.25">
      <c r="A148" s="13"/>
      <c r="B148" s="11"/>
      <c r="C148" s="11"/>
      <c r="D148" s="11"/>
    </row>
    <row r="149" spans="1:4" ht="11.25">
      <c r="A149" s="13"/>
      <c r="B149" s="11"/>
      <c r="C149" s="11"/>
      <c r="D149" s="11"/>
    </row>
    <row r="150" spans="1:4" ht="11.25">
      <c r="A150" s="14"/>
      <c r="B150" s="11"/>
      <c r="C150" s="11"/>
      <c r="D150" s="11"/>
    </row>
    <row r="151" spans="1:4" ht="11.25">
      <c r="A151" s="13"/>
      <c r="B151" s="11"/>
      <c r="C151" s="11"/>
      <c r="D151" s="11"/>
    </row>
    <row r="152" spans="1:4" ht="11.25">
      <c r="A152" s="13"/>
      <c r="B152" s="11"/>
      <c r="C152" s="11"/>
      <c r="D152" s="11"/>
    </row>
    <row r="153" spans="1:4" ht="11.25">
      <c r="A153" s="13"/>
      <c r="B153" s="11"/>
      <c r="C153" s="11"/>
      <c r="D153" s="11"/>
    </row>
    <row r="154" spans="1:4" ht="11.25">
      <c r="A154" s="13"/>
      <c r="B154" s="11"/>
      <c r="C154" s="11"/>
      <c r="D154" s="11"/>
    </row>
    <row r="155" spans="1:4" ht="11.25">
      <c r="A155" s="13"/>
      <c r="B155" s="11"/>
      <c r="C155" s="11"/>
      <c r="D155" s="11"/>
    </row>
    <row r="156" spans="1:4" ht="11.25">
      <c r="A156" s="13"/>
      <c r="B156" s="11"/>
      <c r="C156" s="11"/>
      <c r="D156" s="11"/>
    </row>
    <row r="157" spans="1:4" ht="11.25">
      <c r="A157" s="13"/>
      <c r="B157" s="11"/>
      <c r="C157" s="11"/>
      <c r="D157" s="11"/>
    </row>
    <row r="158" spans="1:4" ht="11.25">
      <c r="A158" s="13"/>
      <c r="B158" s="11"/>
      <c r="C158" s="11"/>
      <c r="D158" s="11"/>
    </row>
    <row r="159" spans="1:4" ht="11.25">
      <c r="A159" s="13"/>
      <c r="B159" s="11"/>
      <c r="C159" s="11"/>
      <c r="D159" s="11"/>
    </row>
    <row r="160" spans="1:4" ht="11.25">
      <c r="A160" s="13"/>
      <c r="B160" s="11"/>
      <c r="C160" s="11"/>
      <c r="D160" s="11"/>
    </row>
    <row r="161" spans="1:4" ht="11.25">
      <c r="A161" s="13"/>
      <c r="B161" s="11"/>
      <c r="C161" s="11"/>
      <c r="D161" s="11"/>
    </row>
    <row r="162" spans="1:4" ht="11.25">
      <c r="A162" s="13"/>
      <c r="B162" s="11"/>
      <c r="C162" s="11"/>
      <c r="D162" s="11"/>
    </row>
    <row r="163" spans="1:4" ht="11.25">
      <c r="A163" s="13"/>
      <c r="B163" s="11"/>
      <c r="C163" s="11"/>
      <c r="D163" s="11"/>
    </row>
    <row r="164" spans="1:4" ht="11.25">
      <c r="A164" s="13"/>
      <c r="B164" s="11"/>
      <c r="C164" s="11"/>
      <c r="D164" s="11"/>
    </row>
    <row r="165" spans="1:4" ht="11.25">
      <c r="A165" s="13"/>
      <c r="B165" s="11"/>
      <c r="C165" s="11"/>
      <c r="D165" s="11"/>
    </row>
    <row r="166" spans="1:4" ht="11.25">
      <c r="A166" s="13"/>
      <c r="B166" s="11"/>
      <c r="C166" s="11"/>
      <c r="D166" s="11"/>
    </row>
    <row r="167" spans="1:4" ht="11.25">
      <c r="A167" s="11"/>
      <c r="B167" s="11"/>
      <c r="C167" s="11"/>
      <c r="D167" s="11"/>
    </row>
    <row r="168" spans="1:4" ht="11.25">
      <c r="A168" s="13"/>
      <c r="B168" s="11"/>
      <c r="C168" s="11"/>
      <c r="D168" s="11"/>
    </row>
    <row r="169" spans="1:4" ht="11.25">
      <c r="A169" s="11"/>
      <c r="B169" s="11"/>
      <c r="C169" s="11"/>
      <c r="D169" s="11"/>
    </row>
    <row r="170" spans="1:4" ht="11.25">
      <c r="A170" s="11"/>
      <c r="B170" s="11"/>
      <c r="C170" s="11"/>
      <c r="D170" s="11"/>
    </row>
    <row r="171" spans="1:4" ht="11.25">
      <c r="A171" s="13"/>
      <c r="B171" s="11"/>
      <c r="C171" s="11"/>
      <c r="D171" s="11"/>
    </row>
    <row r="172" spans="1:4" ht="11.25">
      <c r="A172" s="13"/>
      <c r="B172" s="11"/>
      <c r="C172" s="11"/>
      <c r="D172" s="11"/>
    </row>
    <row r="173" spans="1:4" ht="11.25">
      <c r="A173" s="13"/>
      <c r="B173" s="11"/>
      <c r="C173" s="11"/>
      <c r="D173" s="11"/>
    </row>
    <row r="174" spans="1:4" ht="11.25">
      <c r="A174" s="13"/>
      <c r="B174" s="11"/>
      <c r="C174" s="11"/>
      <c r="D174" s="11"/>
    </row>
    <row r="175" spans="1:4" ht="11.25">
      <c r="A175" s="13"/>
      <c r="B175" s="11"/>
      <c r="C175" s="11"/>
      <c r="D175" s="11"/>
    </row>
    <row r="176" spans="1:4" ht="11.25">
      <c r="A176" s="13"/>
      <c r="B176" s="11"/>
      <c r="C176" s="11"/>
      <c r="D176" s="11"/>
    </row>
    <row r="177" spans="1:4" ht="11.25">
      <c r="A177" s="13"/>
      <c r="B177" s="11"/>
      <c r="C177" s="11"/>
      <c r="D177" s="11"/>
    </row>
    <row r="178" spans="1:4" ht="11.25">
      <c r="A178" s="13"/>
      <c r="B178" s="11"/>
      <c r="C178" s="11"/>
      <c r="D178" s="11"/>
    </row>
    <row r="179" spans="1:4" ht="11.25">
      <c r="A179" s="13"/>
      <c r="B179" s="11"/>
      <c r="C179" s="11"/>
      <c r="D179" s="11"/>
    </row>
    <row r="180" spans="1:4" ht="11.25">
      <c r="A180" s="13"/>
      <c r="B180" s="11"/>
      <c r="C180" s="11"/>
      <c r="D180" s="11"/>
    </row>
    <row r="181" spans="1:4" ht="11.25">
      <c r="A181" s="13"/>
      <c r="B181" s="11"/>
      <c r="C181" s="11"/>
      <c r="D181" s="11"/>
    </row>
    <row r="182" spans="1:4" ht="11.25">
      <c r="A182" s="13"/>
      <c r="B182" s="11"/>
      <c r="C182" s="11"/>
      <c r="D182" s="11"/>
    </row>
    <row r="183" spans="1:4" ht="11.25">
      <c r="A183" s="13"/>
      <c r="B183" s="11"/>
      <c r="C183" s="11"/>
      <c r="D183" s="11"/>
    </row>
    <row r="184" spans="1:4" ht="11.25">
      <c r="A184" s="13"/>
      <c r="B184" s="11"/>
      <c r="C184" s="11"/>
      <c r="D184" s="11"/>
    </row>
    <row r="185" spans="1:4" ht="11.25">
      <c r="A185" s="13"/>
      <c r="B185" s="11"/>
      <c r="C185" s="11"/>
      <c r="D185" s="11"/>
    </row>
    <row r="186" spans="1:4" ht="11.25">
      <c r="A186" s="13"/>
      <c r="B186" s="11"/>
      <c r="C186" s="11"/>
      <c r="D186" s="11"/>
    </row>
    <row r="187" spans="1:4" ht="11.25">
      <c r="A187" s="13"/>
      <c r="B187" s="11"/>
      <c r="C187" s="11"/>
      <c r="D187" s="11"/>
    </row>
    <row r="188" spans="1:4" ht="11.25">
      <c r="A188" s="13"/>
      <c r="B188" s="11"/>
      <c r="C188" s="11"/>
      <c r="D188" s="11"/>
    </row>
    <row r="189" spans="1:4" ht="11.25">
      <c r="A189" s="13"/>
      <c r="B189" s="11"/>
      <c r="C189" s="11"/>
      <c r="D189" s="11"/>
    </row>
    <row r="190" spans="1:4" ht="11.25">
      <c r="A190" s="13"/>
      <c r="B190" s="11"/>
      <c r="C190" s="11"/>
      <c r="D190" s="11"/>
    </row>
    <row r="191" spans="1:4" ht="11.25">
      <c r="A191" s="13"/>
      <c r="B191" s="11"/>
      <c r="C191" s="11"/>
      <c r="D191" s="11"/>
    </row>
    <row r="192" spans="1:4" ht="11.25">
      <c r="A192" s="13"/>
      <c r="B192" s="11"/>
      <c r="C192" s="11"/>
      <c r="D192" s="11"/>
    </row>
    <row r="193" spans="1:4" ht="11.25">
      <c r="A193" s="13"/>
      <c r="B193" s="11"/>
      <c r="C193" s="11"/>
      <c r="D193" s="11"/>
    </row>
    <row r="194" spans="1:4" ht="11.25">
      <c r="A194" s="13"/>
      <c r="B194" s="11"/>
      <c r="C194" s="11"/>
      <c r="D194" s="11"/>
    </row>
    <row r="195" spans="1:4" ht="11.25">
      <c r="A195" s="13"/>
      <c r="B195" s="11"/>
      <c r="C195" s="11"/>
      <c r="D195" s="11"/>
    </row>
    <row r="196" spans="1:4" ht="11.25">
      <c r="A196" s="13"/>
      <c r="B196" s="11"/>
      <c r="C196" s="11"/>
      <c r="D196" s="11"/>
    </row>
    <row r="197" spans="1:4" ht="11.25">
      <c r="A197" s="13"/>
      <c r="B197" s="11"/>
      <c r="C197" s="11"/>
      <c r="D197" s="11"/>
    </row>
    <row r="198" spans="1:4" ht="11.25">
      <c r="A198" s="13"/>
      <c r="B198" s="11"/>
      <c r="C198" s="11"/>
      <c r="D198" s="11"/>
    </row>
    <row r="199" spans="1:4" ht="11.25">
      <c r="A199" s="13"/>
      <c r="B199" s="11"/>
      <c r="C199" s="11"/>
      <c r="D199" s="11"/>
    </row>
    <row r="200" spans="1:4" ht="11.25">
      <c r="A200" s="13"/>
      <c r="B200" s="11"/>
      <c r="C200" s="11"/>
      <c r="D200" s="11"/>
    </row>
    <row r="201" spans="1:4" ht="11.25">
      <c r="A201" s="13"/>
      <c r="B201" s="11"/>
      <c r="C201" s="11"/>
      <c r="D201" s="11"/>
    </row>
    <row r="202" spans="1:4" ht="11.25">
      <c r="A202" s="13"/>
      <c r="B202" s="11"/>
      <c r="C202" s="11"/>
      <c r="D202" s="11"/>
    </row>
    <row r="203" spans="1:4" ht="11.25">
      <c r="A203" s="13"/>
      <c r="B203" s="11"/>
      <c r="C203" s="11"/>
      <c r="D203" s="11"/>
    </row>
    <row r="204" spans="1:4" ht="11.25">
      <c r="A204" s="13"/>
      <c r="B204" s="11"/>
      <c r="C204" s="11"/>
      <c r="D204" s="11"/>
    </row>
    <row r="205" spans="1:4" ht="11.25">
      <c r="A205" s="13"/>
      <c r="B205" s="11"/>
      <c r="C205" s="11"/>
      <c r="D205" s="11"/>
    </row>
    <row r="206" spans="1:4" ht="11.25">
      <c r="A206" s="13"/>
      <c r="B206" s="11"/>
      <c r="C206" s="11"/>
      <c r="D206" s="11"/>
    </row>
    <row r="207" spans="1:4" ht="11.25">
      <c r="A207" s="13"/>
      <c r="B207" s="11"/>
      <c r="C207" s="11"/>
      <c r="D207" s="11"/>
    </row>
    <row r="208" spans="1:4" ht="11.25">
      <c r="A208" s="13"/>
      <c r="B208" s="11"/>
      <c r="C208" s="11"/>
      <c r="D208" s="11"/>
    </row>
    <row r="209" spans="1:4" ht="11.25">
      <c r="A209" s="15"/>
      <c r="B209" s="11"/>
      <c r="C209" s="11"/>
      <c r="D209" s="11"/>
    </row>
    <row r="210" spans="1:4" ht="11.25">
      <c r="A210" s="13"/>
      <c r="B210" s="11"/>
      <c r="C210" s="11"/>
      <c r="D210" s="11"/>
    </row>
    <row r="211" spans="1:4" ht="11.25">
      <c r="A211" s="13"/>
      <c r="B211" s="11"/>
      <c r="C211" s="11"/>
      <c r="D211" s="11"/>
    </row>
    <row r="212" spans="1:4" ht="11.25">
      <c r="A212" s="13"/>
      <c r="B212" s="11"/>
      <c r="C212" s="11"/>
      <c r="D212" s="11"/>
    </row>
    <row r="213" spans="1:4" ht="11.25">
      <c r="A213" s="13"/>
      <c r="B213" s="11"/>
      <c r="C213" s="11"/>
      <c r="D213" s="11"/>
    </row>
    <row r="214" spans="1:4" ht="11.25">
      <c r="A214" s="13"/>
      <c r="B214" s="11"/>
      <c r="C214" s="11"/>
      <c r="D214" s="11"/>
    </row>
    <row r="215" spans="1:4" ht="11.25">
      <c r="A215" s="14"/>
      <c r="B215" s="11"/>
      <c r="C215" s="11"/>
      <c r="D215" s="11"/>
    </row>
    <row r="216" spans="1:4" ht="11.25">
      <c r="A216" s="16"/>
      <c r="B216" s="11"/>
      <c r="C216" s="11"/>
      <c r="D216" s="11"/>
    </row>
    <row r="217" spans="1:4" ht="11.25">
      <c r="A217" s="14"/>
      <c r="B217" s="11"/>
      <c r="C217" s="11"/>
      <c r="D217" s="11"/>
    </row>
    <row r="218" spans="1:4" ht="11.25">
      <c r="A218" s="14"/>
      <c r="B218" s="11"/>
      <c r="C218" s="11"/>
      <c r="D218" s="11"/>
    </row>
    <row r="219" spans="1:4" ht="11.25">
      <c r="A219" s="13"/>
      <c r="B219" s="11"/>
      <c r="C219" s="11"/>
      <c r="D219" s="11"/>
    </row>
    <row r="220" spans="1:4" ht="11.25">
      <c r="A220" s="17"/>
      <c r="B220" s="11"/>
      <c r="C220" s="11"/>
      <c r="D220" s="11"/>
    </row>
    <row r="221" spans="1:4" ht="11.25">
      <c r="A221" s="13"/>
      <c r="B221" s="11"/>
      <c r="C221" s="11"/>
      <c r="D221" s="11"/>
    </row>
    <row r="222" spans="1:4" ht="11.25">
      <c r="A222" s="14"/>
      <c r="B222" s="11"/>
      <c r="C222" s="11"/>
      <c r="D222" s="11"/>
    </row>
    <row r="223" spans="1:4" ht="11.25">
      <c r="A223" s="18"/>
      <c r="B223" s="11"/>
      <c r="C223" s="11"/>
      <c r="D223" s="11"/>
    </row>
    <row r="224" spans="1:4" ht="11.25">
      <c r="A224" s="13"/>
      <c r="B224" s="11"/>
      <c r="C224" s="11"/>
      <c r="D224" s="11"/>
    </row>
    <row r="225" spans="1:4" ht="11.25">
      <c r="A225" s="14"/>
      <c r="B225" s="11"/>
      <c r="C225" s="11"/>
      <c r="D225" s="11"/>
    </row>
    <row r="226" spans="1:4" ht="11.25">
      <c r="A226" s="13"/>
      <c r="B226" s="11"/>
      <c r="C226" s="11"/>
      <c r="D226" s="11"/>
    </row>
    <row r="227" spans="1:4" ht="11.25">
      <c r="A227" s="14"/>
      <c r="B227" s="11"/>
      <c r="C227" s="11"/>
      <c r="D227" s="11"/>
    </row>
    <row r="228" spans="1:4" ht="11.25">
      <c r="A228" s="14"/>
      <c r="B228" s="11"/>
      <c r="C228" s="11"/>
      <c r="D228" s="11"/>
    </row>
    <row r="229" spans="1:4" ht="11.25">
      <c r="A229" s="14"/>
      <c r="B229" s="11"/>
      <c r="C229" s="11"/>
      <c r="D229" s="11"/>
    </row>
    <row r="230" spans="1:4" ht="11.25">
      <c r="A230" s="13"/>
      <c r="B230" s="11"/>
      <c r="C230" s="11"/>
      <c r="D230" s="11"/>
    </row>
    <row r="231" spans="1:4" ht="11.25">
      <c r="A231" s="13"/>
      <c r="B231" s="11"/>
      <c r="C231" s="11"/>
      <c r="D231" s="11"/>
    </row>
    <row r="232" spans="1:4" ht="11.25">
      <c r="A232" s="13"/>
      <c r="B232" s="11"/>
      <c r="C232" s="11"/>
      <c r="D232" s="11"/>
    </row>
    <row r="233" spans="1:4" ht="11.25">
      <c r="A233" s="13"/>
      <c r="B233" s="11"/>
      <c r="C233" s="11"/>
      <c r="D233" s="11"/>
    </row>
    <row r="234" spans="1:4" ht="11.25">
      <c r="A234" s="13"/>
      <c r="B234" s="11"/>
      <c r="C234" s="11"/>
      <c r="D234" s="11"/>
    </row>
    <row r="235" spans="1:4" ht="11.25">
      <c r="A235" s="13"/>
      <c r="B235" s="11"/>
      <c r="C235" s="11"/>
      <c r="D235" s="11"/>
    </row>
    <row r="236" spans="1:4" ht="11.25">
      <c r="A236" s="13"/>
      <c r="B236" s="11"/>
      <c r="C236" s="11"/>
      <c r="D236" s="11"/>
    </row>
    <row r="237" spans="1:4" ht="11.25">
      <c r="A237" s="13"/>
      <c r="B237" s="11"/>
      <c r="C237" s="11"/>
      <c r="D237" s="11"/>
    </row>
    <row r="238" spans="1:4" ht="11.25">
      <c r="A238" s="13"/>
      <c r="B238" s="11"/>
      <c r="C238" s="11"/>
      <c r="D238" s="11"/>
    </row>
    <row r="239" spans="1:4" ht="11.25">
      <c r="A239" s="13"/>
      <c r="B239" s="11"/>
      <c r="C239" s="11"/>
      <c r="D239" s="11"/>
    </row>
    <row r="240" spans="1:4" ht="11.25">
      <c r="A240" s="13"/>
      <c r="B240" s="11"/>
      <c r="C240" s="11"/>
      <c r="D240" s="11"/>
    </row>
    <row r="241" spans="1:4" ht="11.25">
      <c r="A241" s="13"/>
      <c r="B241" s="11"/>
      <c r="C241" s="11"/>
      <c r="D241" s="11"/>
    </row>
    <row r="242" spans="1:4" ht="11.25">
      <c r="A242" s="13"/>
      <c r="B242" s="11"/>
      <c r="C242" s="11"/>
      <c r="D242" s="11"/>
    </row>
    <row r="243" spans="1:4" ht="11.25">
      <c r="A243" s="13"/>
      <c r="B243" s="11"/>
      <c r="C243" s="11"/>
      <c r="D243" s="11"/>
    </row>
    <row r="244" spans="1:4" ht="11.25">
      <c r="A244" s="13"/>
      <c r="B244" s="11"/>
      <c r="C244" s="11"/>
      <c r="D244" s="11"/>
    </row>
    <row r="245" spans="1:4" ht="11.25">
      <c r="A245" s="13"/>
      <c r="B245" s="11"/>
      <c r="C245" s="11"/>
      <c r="D245" s="11"/>
    </row>
    <row r="246" spans="1:4" ht="11.25">
      <c r="A246" s="13"/>
      <c r="B246" s="11"/>
      <c r="C246" s="11"/>
      <c r="D246" s="11"/>
    </row>
    <row r="247" spans="1:4" ht="11.25">
      <c r="A247" s="13"/>
      <c r="B247" s="11"/>
      <c r="C247" s="11"/>
      <c r="D247" s="11"/>
    </row>
    <row r="248" spans="1:4" ht="11.25">
      <c r="A248" s="13"/>
      <c r="B248" s="11"/>
      <c r="C248" s="11"/>
      <c r="D248" s="11"/>
    </row>
    <row r="249" spans="1:4" ht="11.25">
      <c r="A249" s="13"/>
      <c r="B249" s="11"/>
      <c r="C249" s="11"/>
      <c r="D249" s="11"/>
    </row>
    <row r="250" spans="1:4" ht="11.25">
      <c r="A250" s="13"/>
      <c r="B250" s="11"/>
      <c r="C250" s="11"/>
      <c r="D250" s="11"/>
    </row>
    <row r="251" spans="1:4" ht="11.25">
      <c r="A251" s="13"/>
      <c r="B251" s="11"/>
      <c r="C251" s="11"/>
      <c r="D251" s="11"/>
    </row>
    <row r="252" spans="1:4" ht="11.25">
      <c r="A252" s="13"/>
      <c r="B252" s="11"/>
      <c r="C252" s="11"/>
      <c r="D252" s="11"/>
    </row>
    <row r="253" spans="1:4" ht="11.25">
      <c r="A253" s="13"/>
      <c r="B253" s="11"/>
      <c r="C253" s="11"/>
      <c r="D253" s="11"/>
    </row>
    <row r="254" spans="1:4" ht="11.25">
      <c r="A254" s="13"/>
      <c r="B254" s="11"/>
      <c r="C254" s="11"/>
      <c r="D254" s="11"/>
    </row>
    <row r="255" spans="1:4" ht="11.25">
      <c r="A255" s="13"/>
      <c r="B255" s="11"/>
      <c r="C255" s="11"/>
      <c r="D255" s="11"/>
    </row>
    <row r="256" spans="1:4" ht="11.25">
      <c r="A256" s="13"/>
      <c r="B256" s="11"/>
      <c r="C256" s="11"/>
      <c r="D256" s="11"/>
    </row>
    <row r="257" spans="1:4" ht="11.25">
      <c r="A257" s="13"/>
      <c r="B257" s="11"/>
      <c r="C257" s="11"/>
      <c r="D257" s="11"/>
    </row>
    <row r="258" spans="1:4" ht="11.25">
      <c r="A258" s="13"/>
      <c r="B258" s="11"/>
      <c r="C258" s="11"/>
      <c r="D258" s="11"/>
    </row>
    <row r="259" spans="1:4" ht="11.25">
      <c r="A259" s="13"/>
      <c r="B259" s="11"/>
      <c r="C259" s="11"/>
      <c r="D259" s="11"/>
    </row>
    <row r="260" spans="1:4" ht="11.25">
      <c r="A260" s="13"/>
      <c r="B260" s="11"/>
      <c r="C260" s="11"/>
      <c r="D260" s="11"/>
    </row>
    <row r="261" spans="1:4" ht="11.25">
      <c r="A261" s="13"/>
      <c r="B261" s="11"/>
      <c r="C261" s="11"/>
      <c r="D261" s="11"/>
    </row>
    <row r="262" spans="1:4" ht="11.25">
      <c r="A262" s="13"/>
      <c r="B262" s="11"/>
      <c r="C262" s="11"/>
      <c r="D262" s="11"/>
    </row>
    <row r="263" spans="1:4" ht="11.25">
      <c r="A263" s="13"/>
      <c r="B263" s="11"/>
      <c r="C263" s="11"/>
      <c r="D263" s="11"/>
    </row>
    <row r="264" spans="1:4" ht="11.25">
      <c r="A264" s="13"/>
      <c r="B264" s="11"/>
      <c r="C264" s="11"/>
      <c r="D264" s="11"/>
    </row>
    <row r="265" spans="1:4" ht="11.25">
      <c r="A265" s="13"/>
      <c r="B265" s="11"/>
      <c r="C265" s="11"/>
      <c r="D265" s="11"/>
    </row>
    <row r="266" spans="1:4" ht="11.25">
      <c r="A266" s="13"/>
      <c r="B266" s="11"/>
      <c r="C266" s="11"/>
      <c r="D266" s="11"/>
    </row>
    <row r="267" spans="1:4" ht="11.25">
      <c r="A267" s="13"/>
      <c r="B267" s="11"/>
      <c r="C267" s="11"/>
      <c r="D267" s="11"/>
    </row>
    <row r="268" spans="1:4" ht="11.25">
      <c r="A268" s="13"/>
      <c r="B268" s="11"/>
      <c r="C268" s="11"/>
      <c r="D268" s="11"/>
    </row>
    <row r="269" spans="1:4" ht="11.25">
      <c r="A269" s="13"/>
      <c r="B269" s="11"/>
      <c r="C269" s="11"/>
      <c r="D269" s="11"/>
    </row>
    <row r="270" spans="1:4" ht="11.25">
      <c r="A270" s="13"/>
      <c r="B270" s="11"/>
      <c r="C270" s="11"/>
      <c r="D270" s="11"/>
    </row>
    <row r="271" spans="1:4" ht="11.25">
      <c r="A271" s="13"/>
      <c r="B271" s="11"/>
      <c r="C271" s="11"/>
      <c r="D271" s="11"/>
    </row>
    <row r="272" spans="1:4" ht="11.25">
      <c r="A272" s="13"/>
      <c r="B272" s="11"/>
      <c r="C272" s="11"/>
      <c r="D272" s="11"/>
    </row>
    <row r="273" spans="1:4" ht="11.25">
      <c r="A273" s="13"/>
      <c r="B273" s="11"/>
      <c r="C273" s="11"/>
      <c r="D273" s="11"/>
    </row>
    <row r="274" spans="1:4" ht="11.25">
      <c r="A274" s="13"/>
      <c r="B274" s="11"/>
      <c r="C274" s="11"/>
      <c r="D274" s="11"/>
    </row>
    <row r="275" spans="1:4" ht="11.25">
      <c r="A275" s="13"/>
      <c r="B275" s="11"/>
      <c r="C275" s="11"/>
      <c r="D275" s="11"/>
    </row>
    <row r="276" spans="1:4" ht="11.25">
      <c r="A276" s="13"/>
      <c r="B276" s="11"/>
      <c r="C276" s="11"/>
      <c r="D276" s="11"/>
    </row>
    <row r="277" spans="1:4" ht="11.25">
      <c r="A277" s="13"/>
      <c r="B277" s="11"/>
      <c r="C277" s="11"/>
      <c r="D277" s="11"/>
    </row>
    <row r="278" spans="1:4" ht="11.25">
      <c r="A278" s="13"/>
      <c r="B278" s="11"/>
      <c r="C278" s="11"/>
      <c r="D278" s="11"/>
    </row>
    <row r="279" spans="1:4" ht="11.25">
      <c r="A279" s="13"/>
      <c r="B279" s="11"/>
      <c r="C279" s="11"/>
      <c r="D279" s="11"/>
    </row>
    <row r="280" spans="1:4" ht="11.25">
      <c r="A280" s="13"/>
      <c r="B280" s="11"/>
      <c r="C280" s="11"/>
      <c r="D280" s="11"/>
    </row>
    <row r="281" spans="1:4" ht="11.25">
      <c r="A281" s="13"/>
      <c r="B281" s="11"/>
      <c r="C281" s="11"/>
      <c r="D281" s="11"/>
    </row>
    <row r="282" spans="1:4" ht="11.25">
      <c r="A282" s="13"/>
      <c r="B282" s="11"/>
      <c r="C282" s="11"/>
      <c r="D282" s="11"/>
    </row>
    <row r="283" spans="1:4" ht="11.25">
      <c r="A283" s="11"/>
      <c r="B283" s="11"/>
      <c r="C283" s="11"/>
      <c r="D283" s="11"/>
    </row>
    <row r="284" spans="1:4" ht="11.25">
      <c r="A284" s="13"/>
      <c r="B284" s="11"/>
      <c r="C284" s="11"/>
      <c r="D284" s="11"/>
    </row>
    <row r="285" spans="1:4" ht="11.25">
      <c r="A285" s="13"/>
      <c r="B285" s="11"/>
      <c r="C285" s="11"/>
      <c r="D285" s="11"/>
    </row>
    <row r="286" spans="1:4" ht="11.25">
      <c r="A286" s="13"/>
      <c r="B286" s="11"/>
      <c r="C286" s="11"/>
      <c r="D286" s="11"/>
    </row>
    <row r="287" spans="1:4" ht="11.25">
      <c r="A287" s="13"/>
      <c r="B287" s="11"/>
      <c r="C287" s="11"/>
      <c r="D287" s="11"/>
    </row>
    <row r="288" spans="1:4" ht="11.25">
      <c r="A288" s="13"/>
      <c r="B288" s="11"/>
      <c r="C288" s="11"/>
      <c r="D288" s="11"/>
    </row>
    <row r="289" spans="1:4" ht="11.25">
      <c r="A289" s="13"/>
      <c r="B289" s="11"/>
      <c r="C289" s="11"/>
      <c r="D289" s="11"/>
    </row>
    <row r="290" spans="1:4" ht="11.25">
      <c r="A290" s="13"/>
      <c r="B290" s="11"/>
      <c r="C290" s="11"/>
      <c r="D290" s="11"/>
    </row>
    <row r="291" spans="1:4" ht="11.25">
      <c r="A291" s="13"/>
      <c r="B291" s="11"/>
      <c r="C291" s="11"/>
      <c r="D291" s="11"/>
    </row>
    <row r="292" spans="1:4" ht="11.25">
      <c r="A292" s="13"/>
      <c r="B292" s="11"/>
      <c r="C292" s="11"/>
      <c r="D292" s="11"/>
    </row>
    <row r="293" spans="1:4" ht="11.25">
      <c r="A293" s="13"/>
      <c r="B293" s="11"/>
      <c r="C293" s="11"/>
      <c r="D293" s="11"/>
    </row>
    <row r="294" spans="1:4" ht="11.25">
      <c r="A294" s="13"/>
      <c r="B294" s="11"/>
      <c r="C294" s="11"/>
      <c r="D294" s="11"/>
    </row>
    <row r="295" spans="1:4" ht="11.25">
      <c r="A295" s="13"/>
      <c r="B295" s="11"/>
      <c r="C295" s="11"/>
      <c r="D295" s="11"/>
    </row>
    <row r="296" spans="1:4" ht="11.25">
      <c r="A296" s="13"/>
      <c r="B296" s="11"/>
      <c r="C296" s="11"/>
      <c r="D296" s="11"/>
    </row>
    <row r="297" spans="1:4" ht="11.25">
      <c r="A297" s="13"/>
      <c r="B297" s="11"/>
      <c r="C297" s="11"/>
      <c r="D297" s="11"/>
    </row>
    <row r="298" spans="1:4" ht="11.25">
      <c r="A298" s="13"/>
      <c r="B298" s="11"/>
      <c r="C298" s="11"/>
      <c r="D298" s="11"/>
    </row>
    <row r="299" spans="1:4" ht="11.25">
      <c r="A299" s="13"/>
      <c r="B299" s="11"/>
      <c r="C299" s="11"/>
      <c r="D299" s="11"/>
    </row>
    <row r="300" spans="1:4" ht="11.25">
      <c r="A300" s="13"/>
      <c r="B300" s="11"/>
      <c r="C300" s="11"/>
      <c r="D300" s="11"/>
    </row>
    <row r="301" spans="1:4" ht="11.25">
      <c r="A301" s="11"/>
      <c r="B301" s="11"/>
      <c r="C301" s="11"/>
      <c r="D301" s="11"/>
    </row>
    <row r="302" spans="1:4" ht="11.25">
      <c r="A302" s="11"/>
      <c r="B302" s="11"/>
      <c r="C302" s="11"/>
      <c r="D302" s="11"/>
    </row>
    <row r="303" spans="1:4" ht="11.25">
      <c r="A303" s="11"/>
      <c r="B303" s="11"/>
      <c r="C303" s="11"/>
      <c r="D303" s="11"/>
    </row>
    <row r="304" spans="1:4" ht="11.25">
      <c r="A304" s="11"/>
      <c r="B304" s="11"/>
      <c r="C304" s="11"/>
      <c r="D304" s="11"/>
    </row>
    <row r="305" spans="1:4" ht="11.25">
      <c r="A305" s="11"/>
      <c r="B305" s="11"/>
      <c r="C305" s="11"/>
      <c r="D305" s="11"/>
    </row>
    <row r="306" spans="1:4" ht="11.25">
      <c r="A306" s="11"/>
      <c r="B306" s="11"/>
      <c r="C306" s="11"/>
      <c r="D306" s="11"/>
    </row>
    <row r="307" spans="1:4" ht="11.25">
      <c r="A307" s="11"/>
      <c r="B307" s="11"/>
      <c r="C307" s="11"/>
      <c r="D307" s="11"/>
    </row>
    <row r="308" spans="1:4" ht="11.25">
      <c r="A308" s="11"/>
      <c r="B308" s="11"/>
      <c r="C308" s="11"/>
      <c r="D308" s="11"/>
    </row>
    <row r="309" spans="1:4" ht="11.25">
      <c r="A309" s="11"/>
      <c r="B309" s="11"/>
      <c r="C309" s="11"/>
      <c r="D309" s="11"/>
    </row>
    <row r="310" spans="1:4" ht="11.25">
      <c r="A310" s="11"/>
      <c r="B310" s="11"/>
      <c r="C310" s="11"/>
      <c r="D310" s="11"/>
    </row>
    <row r="311" spans="1:4" ht="11.25">
      <c r="A311" s="11"/>
      <c r="B311" s="11"/>
      <c r="C311" s="11"/>
      <c r="D311" s="11"/>
    </row>
    <row r="312" spans="1:4" ht="11.25">
      <c r="A312" s="11"/>
      <c r="B312" s="11"/>
      <c r="C312" s="11"/>
      <c r="D312" s="11"/>
    </row>
    <row r="313" spans="1:4" ht="11.25">
      <c r="A313" s="11"/>
      <c r="B313" s="11"/>
      <c r="C313" s="11"/>
      <c r="D313" s="11"/>
    </row>
    <row r="314" spans="1:4" ht="11.25">
      <c r="A314" s="11"/>
      <c r="B314" s="11"/>
      <c r="C314" s="11"/>
      <c r="D314" s="11"/>
    </row>
    <row r="315" spans="1:4" ht="11.25">
      <c r="A315" s="11"/>
      <c r="B315" s="11"/>
      <c r="C315" s="11"/>
      <c r="D315" s="11"/>
    </row>
    <row r="316" spans="1:4" ht="11.25">
      <c r="A316" s="11"/>
      <c r="B316" s="11"/>
      <c r="C316" s="11"/>
      <c r="D316" s="11"/>
    </row>
    <row r="317" spans="1:4" ht="11.25">
      <c r="A317" s="11"/>
      <c r="B317" s="11"/>
      <c r="C317" s="11"/>
      <c r="D317" s="11"/>
    </row>
    <row r="318" spans="1:4" ht="11.25">
      <c r="A318" s="11"/>
      <c r="B318" s="11"/>
      <c r="C318" s="11"/>
      <c r="D318" s="11"/>
    </row>
    <row r="319" spans="1:4" ht="11.25">
      <c r="A319" s="11"/>
      <c r="B319" s="11"/>
      <c r="C319" s="11"/>
      <c r="D319" s="11"/>
    </row>
    <row r="320" spans="1:4" ht="11.25">
      <c r="A320" s="11"/>
      <c r="B320" s="11"/>
      <c r="C320" s="11"/>
      <c r="D320" s="11"/>
    </row>
    <row r="321" spans="1:4" ht="11.25">
      <c r="A321" s="11"/>
      <c r="B321" s="11"/>
      <c r="C321" s="11"/>
      <c r="D321" s="11"/>
    </row>
    <row r="322" spans="1:4" ht="11.25">
      <c r="A322" s="11"/>
      <c r="B322" s="11"/>
      <c r="C322" s="11"/>
      <c r="D322" s="11"/>
    </row>
    <row r="323" spans="1:4" ht="11.25">
      <c r="A323" s="11"/>
      <c r="B323" s="11"/>
      <c r="C323" s="11"/>
      <c r="D323" s="11"/>
    </row>
    <row r="324" spans="1:4" ht="11.25">
      <c r="A324" s="18"/>
      <c r="B324" s="11"/>
      <c r="C324" s="11"/>
      <c r="D324" s="11"/>
    </row>
    <row r="325" spans="1:4" ht="11.25">
      <c r="A325" s="18"/>
      <c r="B325" s="11"/>
      <c r="C325" s="11"/>
      <c r="D325" s="11"/>
    </row>
    <row r="326" spans="1:4" ht="11.25">
      <c r="A326" s="11"/>
      <c r="B326" s="11"/>
      <c r="C326" s="11"/>
      <c r="D326" s="11"/>
    </row>
    <row r="327" spans="1:4" ht="11.25">
      <c r="A327" s="11"/>
      <c r="B327" s="11"/>
      <c r="C327" s="11"/>
      <c r="D327" s="11"/>
    </row>
    <row r="328" spans="1:4" ht="11.25">
      <c r="A328" s="11"/>
      <c r="B328" s="11"/>
      <c r="C328" s="11"/>
      <c r="D328" s="11"/>
    </row>
    <row r="329" spans="1:4" ht="11.25">
      <c r="A329" s="11"/>
      <c r="B329" s="11"/>
      <c r="C329" s="11"/>
      <c r="D329" s="11"/>
    </row>
    <row r="330" spans="1:4" ht="11.25">
      <c r="A330" s="19"/>
      <c r="B330" s="11"/>
      <c r="C330" s="11"/>
      <c r="D330" s="11"/>
    </row>
    <row r="331" spans="1:4" ht="11.25">
      <c r="A331" s="11"/>
      <c r="B331" s="11"/>
      <c r="C331" s="11"/>
      <c r="D331" s="11"/>
    </row>
    <row r="332" spans="1:4" ht="11.25">
      <c r="A332" s="11"/>
      <c r="B332" s="11"/>
      <c r="C332" s="11"/>
      <c r="D332" s="11"/>
    </row>
    <row r="333" spans="1:4" ht="11.25">
      <c r="A333" s="11"/>
      <c r="B333" s="11"/>
      <c r="C333" s="11"/>
      <c r="D333" s="11"/>
    </row>
    <row r="334" spans="1:4" ht="11.25">
      <c r="A334" s="11"/>
      <c r="B334" s="11"/>
      <c r="C334" s="11"/>
      <c r="D334" s="11"/>
    </row>
    <row r="335" spans="1:4" ht="11.25">
      <c r="A335" s="11"/>
      <c r="B335" s="11"/>
      <c r="C335" s="11"/>
      <c r="D335" s="11"/>
    </row>
    <row r="336" spans="1:4" ht="11.25">
      <c r="A336" s="11"/>
      <c r="B336" s="11"/>
      <c r="C336" s="11"/>
      <c r="D336" s="11"/>
    </row>
    <row r="337" spans="1:4" ht="11.25">
      <c r="A337" s="11"/>
      <c r="B337" s="11"/>
      <c r="C337" s="11"/>
      <c r="D337" s="11"/>
    </row>
    <row r="338" spans="1:4" ht="11.25">
      <c r="A338" s="11"/>
      <c r="B338" s="11"/>
      <c r="C338" s="11"/>
      <c r="D338" s="11"/>
    </row>
    <row r="339" spans="1:4" ht="11.25">
      <c r="A339" s="11"/>
      <c r="B339" s="11"/>
      <c r="C339" s="11"/>
      <c r="D339" s="11"/>
    </row>
    <row r="340" spans="1:4" ht="11.25">
      <c r="A340" s="11"/>
      <c r="B340" s="11"/>
      <c r="C340" s="11"/>
      <c r="D340" s="11"/>
    </row>
    <row r="341" spans="1:4" ht="11.25">
      <c r="A341" s="11"/>
      <c r="B341" s="11"/>
      <c r="C341" s="11"/>
      <c r="D34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1"/>
  <sheetViews>
    <sheetView tabSelected="1" workbookViewId="0" topLeftCell="A197">
      <selection activeCell="O215" sqref="O215"/>
    </sheetView>
  </sheetViews>
  <sheetFormatPr defaultColWidth="9.140625" defaultRowHeight="12.75"/>
  <cols>
    <col min="1" max="1" width="15.57421875" style="4" customWidth="1"/>
    <col min="2" max="2" width="25.140625" style="9" customWidth="1"/>
    <col min="3" max="4" width="9.140625" style="2" customWidth="1"/>
    <col min="5" max="5" width="9.140625" style="6" customWidth="1"/>
    <col min="6" max="9" width="9.140625" style="2" customWidth="1"/>
    <col min="10" max="10" width="10.140625" style="5" customWidth="1"/>
    <col min="11" max="11" width="9.140625" style="5" customWidth="1"/>
    <col min="12" max="12" width="11.28125" style="22" customWidth="1"/>
    <col min="13" max="13" width="9.140625" style="5" customWidth="1"/>
    <col min="14" max="14" width="9.140625" style="23" customWidth="1"/>
    <col min="15" max="16384" width="9.140625" style="2" customWidth="1"/>
  </cols>
  <sheetData>
    <row r="1" spans="1:14" s="5" customFormat="1" ht="12.75">
      <c r="A1" s="5" t="s">
        <v>2</v>
      </c>
      <c r="B1" s="5" t="s">
        <v>3</v>
      </c>
      <c r="C1" s="5" t="s">
        <v>4</v>
      </c>
      <c r="D1" s="5" t="s">
        <v>5</v>
      </c>
      <c r="E1" s="6" t="s">
        <v>6</v>
      </c>
      <c r="F1" s="5" t="s">
        <v>15</v>
      </c>
      <c r="G1" s="5" t="s">
        <v>223</v>
      </c>
      <c r="H1" s="5" t="s">
        <v>224</v>
      </c>
      <c r="I1" s="5" t="s">
        <v>252</v>
      </c>
      <c r="J1" s="5" t="s">
        <v>271</v>
      </c>
      <c r="K1" s="5" t="s">
        <v>272</v>
      </c>
      <c r="L1" s="22" t="s">
        <v>282</v>
      </c>
      <c r="M1" s="5" t="s">
        <v>283</v>
      </c>
      <c r="N1" s="23" t="s">
        <v>284</v>
      </c>
    </row>
    <row r="2" spans="1:12" ht="12.75">
      <c r="A2" s="4" t="s">
        <v>1</v>
      </c>
      <c r="B2" s="3" t="s">
        <v>0</v>
      </c>
      <c r="C2" s="2">
        <v>200</v>
      </c>
      <c r="D2" s="2">
        <v>1</v>
      </c>
      <c r="E2" s="6">
        <v>218.61</v>
      </c>
      <c r="F2" s="2">
        <f>D2*E2</f>
        <v>218.61</v>
      </c>
      <c r="G2" s="2">
        <f>(F2)*(1+15%)</f>
        <v>251.4015</v>
      </c>
      <c r="J2" s="5">
        <v>4</v>
      </c>
      <c r="K2" s="5">
        <f>D2*J2</f>
        <v>4</v>
      </c>
      <c r="L2" s="22">
        <f>2.32*K2</f>
        <v>9.28</v>
      </c>
    </row>
    <row r="3" spans="2:12" ht="12.75">
      <c r="B3" s="3" t="s">
        <v>126</v>
      </c>
      <c r="C3" s="2">
        <v>250</v>
      </c>
      <c r="D3" s="2">
        <v>2</v>
      </c>
      <c r="E3" s="6">
        <v>110.45</v>
      </c>
      <c r="F3" s="2">
        <f aca="true" t="shared" si="0" ref="F3:F59">D3*E3</f>
        <v>220.9</v>
      </c>
      <c r="G3" s="2">
        <f aca="true" t="shared" si="1" ref="G3:G59">(F3)*(1+15%)</f>
        <v>254.035</v>
      </c>
      <c r="J3" s="5">
        <v>4</v>
      </c>
      <c r="K3" s="5">
        <f aca="true" t="shared" si="2" ref="K3:K65">D3*J3</f>
        <v>8</v>
      </c>
      <c r="L3" s="22">
        <f aca="true" t="shared" si="3" ref="L3:L65">2.32*K3</f>
        <v>18.56</v>
      </c>
    </row>
    <row r="4" spans="2:12" ht="12.75">
      <c r="B4" s="3" t="s">
        <v>127</v>
      </c>
      <c r="D4" s="2">
        <v>2</v>
      </c>
      <c r="E4" s="6">
        <v>98.7</v>
      </c>
      <c r="F4" s="2">
        <f t="shared" si="0"/>
        <v>197.4</v>
      </c>
      <c r="G4" s="2">
        <f t="shared" si="1"/>
        <v>227.01</v>
      </c>
      <c r="J4" s="5">
        <v>1</v>
      </c>
      <c r="K4" s="5">
        <f t="shared" si="2"/>
        <v>2</v>
      </c>
      <c r="L4" s="22">
        <f t="shared" si="3"/>
        <v>4.64</v>
      </c>
    </row>
    <row r="5" spans="2:12" ht="12.75">
      <c r="B5" s="3" t="s">
        <v>73</v>
      </c>
      <c r="D5" s="2">
        <v>1</v>
      </c>
      <c r="E5" s="6">
        <v>98.7</v>
      </c>
      <c r="F5" s="2">
        <f t="shared" si="0"/>
        <v>98.7</v>
      </c>
      <c r="G5" s="2">
        <f t="shared" si="1"/>
        <v>113.505</v>
      </c>
      <c r="J5" s="5">
        <v>1</v>
      </c>
      <c r="K5" s="5">
        <f t="shared" si="2"/>
        <v>1</v>
      </c>
      <c r="L5" s="22">
        <f t="shared" si="3"/>
        <v>2.32</v>
      </c>
    </row>
    <row r="6" spans="2:12" ht="12.75">
      <c r="B6" s="3" t="s">
        <v>74</v>
      </c>
      <c r="D6" s="2">
        <v>1</v>
      </c>
      <c r="E6" s="6">
        <v>98.7</v>
      </c>
      <c r="F6" s="2">
        <f t="shared" si="0"/>
        <v>98.7</v>
      </c>
      <c r="G6" s="2">
        <f t="shared" si="1"/>
        <v>113.505</v>
      </c>
      <c r="J6" s="5">
        <v>1</v>
      </c>
      <c r="K6" s="5">
        <f t="shared" si="2"/>
        <v>1</v>
      </c>
      <c r="L6" s="22">
        <f t="shared" si="3"/>
        <v>2.32</v>
      </c>
    </row>
    <row r="7" spans="2:12" ht="12.75">
      <c r="B7" s="3" t="s">
        <v>128</v>
      </c>
      <c r="D7" s="2">
        <v>1</v>
      </c>
      <c r="E7" s="6">
        <v>136.3</v>
      </c>
      <c r="F7" s="2">
        <f t="shared" si="0"/>
        <v>136.3</v>
      </c>
      <c r="G7" s="2">
        <f t="shared" si="1"/>
        <v>156.745</v>
      </c>
      <c r="J7" s="5">
        <v>2</v>
      </c>
      <c r="K7" s="5">
        <f t="shared" si="2"/>
        <v>2</v>
      </c>
      <c r="L7" s="22">
        <f t="shared" si="3"/>
        <v>4.64</v>
      </c>
    </row>
    <row r="8" spans="2:12" ht="12.75">
      <c r="B8" s="9" t="s">
        <v>211</v>
      </c>
      <c r="C8" s="2">
        <v>100</v>
      </c>
      <c r="D8" s="2">
        <v>1</v>
      </c>
      <c r="E8" s="6">
        <v>136.3</v>
      </c>
      <c r="F8" s="2">
        <f>D8*E8</f>
        <v>136.3</v>
      </c>
      <c r="G8" s="2">
        <f>(F8)*(1+15%)</f>
        <v>156.745</v>
      </c>
      <c r="J8" s="5">
        <v>2</v>
      </c>
      <c r="K8" s="5">
        <f t="shared" si="2"/>
        <v>2</v>
      </c>
      <c r="L8" s="22">
        <f t="shared" si="3"/>
        <v>4.64</v>
      </c>
    </row>
    <row r="9" spans="2:12" ht="12.75">
      <c r="B9" s="3" t="s">
        <v>129</v>
      </c>
      <c r="D9" s="2">
        <v>2</v>
      </c>
      <c r="E9" s="6">
        <v>103.4</v>
      </c>
      <c r="F9" s="2">
        <f t="shared" si="0"/>
        <v>206.8</v>
      </c>
      <c r="G9" s="2">
        <f t="shared" si="1"/>
        <v>237.82</v>
      </c>
      <c r="J9" s="5">
        <v>2</v>
      </c>
      <c r="K9" s="5">
        <f t="shared" si="2"/>
        <v>4</v>
      </c>
      <c r="L9" s="22">
        <f t="shared" si="3"/>
        <v>9.28</v>
      </c>
    </row>
    <row r="10" spans="2:14" ht="12.75">
      <c r="B10" s="3" t="s">
        <v>173</v>
      </c>
      <c r="C10" s="2">
        <v>0.5</v>
      </c>
      <c r="D10" s="2">
        <v>1</v>
      </c>
      <c r="E10" s="6">
        <v>28.2</v>
      </c>
      <c r="F10" s="2">
        <f t="shared" si="0"/>
        <v>28.2</v>
      </c>
      <c r="G10" s="2">
        <f t="shared" si="1"/>
        <v>32.43</v>
      </c>
      <c r="H10" s="1">
        <f>SUM(G2:G10)</f>
        <v>1543.1965</v>
      </c>
      <c r="I10" s="1">
        <v>1169.5</v>
      </c>
      <c r="J10" s="5">
        <v>1</v>
      </c>
      <c r="K10" s="5">
        <f t="shared" si="2"/>
        <v>1</v>
      </c>
      <c r="L10" s="22">
        <f t="shared" si="3"/>
        <v>2.32</v>
      </c>
      <c r="M10" s="5">
        <f>SUM(L2:L10)</f>
        <v>58</v>
      </c>
      <c r="N10" s="24">
        <f>H10+M10-I10</f>
        <v>431.6965</v>
      </c>
    </row>
    <row r="11" spans="11:14" ht="12.75">
      <c r="K11" s="5">
        <f t="shared" si="2"/>
        <v>0</v>
      </c>
      <c r="L11" s="22">
        <f t="shared" si="3"/>
        <v>0</v>
      </c>
      <c r="N11" s="24">
        <f aca="true" t="shared" si="4" ref="N11:N73">H11+M11-I11</f>
        <v>0</v>
      </c>
    </row>
    <row r="12" spans="1:14" ht="12.75">
      <c r="A12" s="4" t="s">
        <v>7</v>
      </c>
      <c r="B12" s="3" t="s">
        <v>157</v>
      </c>
      <c r="D12" s="2">
        <v>1</v>
      </c>
      <c r="E12" s="6">
        <v>141</v>
      </c>
      <c r="F12" s="2">
        <f t="shared" si="0"/>
        <v>141</v>
      </c>
      <c r="G12" s="2">
        <f t="shared" si="1"/>
        <v>162.14999999999998</v>
      </c>
      <c r="J12" s="5">
        <v>2</v>
      </c>
      <c r="K12" s="5">
        <f t="shared" si="2"/>
        <v>2</v>
      </c>
      <c r="L12" s="22">
        <f t="shared" si="3"/>
        <v>4.64</v>
      </c>
      <c r="N12" s="24">
        <f t="shared" si="4"/>
        <v>0</v>
      </c>
    </row>
    <row r="13" spans="2:14" ht="12.75">
      <c r="B13" s="3" t="s">
        <v>158</v>
      </c>
      <c r="C13" s="2">
        <v>200</v>
      </c>
      <c r="D13" s="2">
        <v>1</v>
      </c>
      <c r="E13" s="6">
        <v>218.61</v>
      </c>
      <c r="F13" s="2">
        <f t="shared" si="0"/>
        <v>218.61</v>
      </c>
      <c r="G13" s="2">
        <f t="shared" si="1"/>
        <v>251.4015</v>
      </c>
      <c r="J13" s="5">
        <v>4</v>
      </c>
      <c r="K13" s="5">
        <f t="shared" si="2"/>
        <v>4</v>
      </c>
      <c r="L13" s="22">
        <f t="shared" si="3"/>
        <v>9.28</v>
      </c>
      <c r="N13" s="24">
        <f t="shared" si="4"/>
        <v>0</v>
      </c>
    </row>
    <row r="14" spans="2:14" ht="12.75">
      <c r="B14" s="3" t="s">
        <v>159</v>
      </c>
      <c r="C14" s="2">
        <v>50</v>
      </c>
      <c r="D14" s="2">
        <v>1</v>
      </c>
      <c r="E14" s="6">
        <v>218.61</v>
      </c>
      <c r="F14" s="2">
        <f t="shared" si="0"/>
        <v>218.61</v>
      </c>
      <c r="G14" s="2">
        <f t="shared" si="1"/>
        <v>251.4015</v>
      </c>
      <c r="H14" s="1">
        <f>SUM(G12:G14)</f>
        <v>664.953</v>
      </c>
      <c r="I14" s="1">
        <v>599.19</v>
      </c>
      <c r="J14" s="5">
        <v>2</v>
      </c>
      <c r="K14" s="5">
        <f t="shared" si="2"/>
        <v>2</v>
      </c>
      <c r="L14" s="22">
        <f t="shared" si="3"/>
        <v>4.64</v>
      </c>
      <c r="M14" s="5">
        <f>SUM(L12:L14)</f>
        <v>18.56</v>
      </c>
      <c r="N14" s="24">
        <f t="shared" si="4"/>
        <v>84.32299999999987</v>
      </c>
    </row>
    <row r="15" spans="6:14" ht="12.75">
      <c r="F15" s="2">
        <f t="shared" si="0"/>
        <v>0</v>
      </c>
      <c r="G15" s="2">
        <f t="shared" si="1"/>
        <v>0</v>
      </c>
      <c r="K15" s="5">
        <f t="shared" si="2"/>
        <v>0</v>
      </c>
      <c r="L15" s="22">
        <f t="shared" si="3"/>
        <v>0</v>
      </c>
      <c r="N15" s="24">
        <f t="shared" si="4"/>
        <v>0</v>
      </c>
    </row>
    <row r="16" spans="1:14" ht="12.75">
      <c r="A16" s="4" t="s">
        <v>14</v>
      </c>
      <c r="B16" s="9" t="s">
        <v>8</v>
      </c>
      <c r="C16" s="2">
        <v>100</v>
      </c>
      <c r="D16" s="2">
        <v>1</v>
      </c>
      <c r="E16" s="6">
        <v>65.8</v>
      </c>
      <c r="F16" s="2">
        <f t="shared" si="0"/>
        <v>65.8</v>
      </c>
      <c r="G16" s="2">
        <f t="shared" si="1"/>
        <v>75.66999999999999</v>
      </c>
      <c r="J16" s="5">
        <v>2</v>
      </c>
      <c r="K16" s="5">
        <f t="shared" si="2"/>
        <v>2</v>
      </c>
      <c r="L16" s="22">
        <f t="shared" si="3"/>
        <v>4.64</v>
      </c>
      <c r="N16" s="24">
        <f t="shared" si="4"/>
        <v>0</v>
      </c>
    </row>
    <row r="17" spans="2:14" ht="12.75">
      <c r="B17" s="9" t="s">
        <v>9</v>
      </c>
      <c r="C17" s="2">
        <v>100</v>
      </c>
      <c r="D17" s="2">
        <v>1</v>
      </c>
      <c r="E17" s="6">
        <v>70.5</v>
      </c>
      <c r="F17" s="2">
        <f t="shared" si="0"/>
        <v>70.5</v>
      </c>
      <c r="G17" s="2">
        <f t="shared" si="1"/>
        <v>81.07499999999999</v>
      </c>
      <c r="J17" s="5">
        <v>2</v>
      </c>
      <c r="K17" s="5">
        <f t="shared" si="2"/>
        <v>2</v>
      </c>
      <c r="L17" s="22">
        <f t="shared" si="3"/>
        <v>4.64</v>
      </c>
      <c r="N17" s="24">
        <f t="shared" si="4"/>
        <v>0</v>
      </c>
    </row>
    <row r="18" spans="2:14" ht="12.75">
      <c r="B18" s="9" t="s">
        <v>10</v>
      </c>
      <c r="D18" s="2">
        <v>1</v>
      </c>
      <c r="E18" s="6">
        <v>98.7</v>
      </c>
      <c r="F18" s="2">
        <f t="shared" si="0"/>
        <v>98.7</v>
      </c>
      <c r="G18" s="2">
        <f t="shared" si="1"/>
        <v>113.505</v>
      </c>
      <c r="J18" s="5">
        <v>4</v>
      </c>
      <c r="K18" s="5">
        <f t="shared" si="2"/>
        <v>4</v>
      </c>
      <c r="L18" s="22">
        <f t="shared" si="3"/>
        <v>9.28</v>
      </c>
      <c r="N18" s="24">
        <f t="shared" si="4"/>
        <v>0</v>
      </c>
    </row>
    <row r="19" spans="2:14" ht="12.75">
      <c r="B19" s="9" t="s">
        <v>11</v>
      </c>
      <c r="D19" s="2">
        <v>1</v>
      </c>
      <c r="E19" s="6">
        <v>70.5</v>
      </c>
      <c r="F19" s="2">
        <f t="shared" si="0"/>
        <v>70.5</v>
      </c>
      <c r="G19" s="2">
        <f t="shared" si="1"/>
        <v>81.07499999999999</v>
      </c>
      <c r="J19" s="5">
        <v>6</v>
      </c>
      <c r="K19" s="5">
        <f t="shared" si="2"/>
        <v>6</v>
      </c>
      <c r="L19" s="22">
        <f t="shared" si="3"/>
        <v>13.919999999999998</v>
      </c>
      <c r="N19" s="24">
        <f t="shared" si="4"/>
        <v>0</v>
      </c>
    </row>
    <row r="20" spans="2:14" ht="12.75">
      <c r="B20" s="9" t="s">
        <v>12</v>
      </c>
      <c r="D20" s="2">
        <v>1</v>
      </c>
      <c r="E20" s="6">
        <v>70.5</v>
      </c>
      <c r="F20" s="2">
        <f t="shared" si="0"/>
        <v>70.5</v>
      </c>
      <c r="G20" s="2">
        <f t="shared" si="1"/>
        <v>81.07499999999999</v>
      </c>
      <c r="J20" s="5">
        <v>6</v>
      </c>
      <c r="K20" s="5">
        <f t="shared" si="2"/>
        <v>6</v>
      </c>
      <c r="L20" s="22">
        <f t="shared" si="3"/>
        <v>13.919999999999998</v>
      </c>
      <c r="N20" s="24">
        <f t="shared" si="4"/>
        <v>0</v>
      </c>
    </row>
    <row r="21" spans="2:14" ht="12.75">
      <c r="B21" s="9" t="s">
        <v>200</v>
      </c>
      <c r="C21" s="2">
        <v>100</v>
      </c>
      <c r="D21" s="2">
        <v>1</v>
      </c>
      <c r="E21" s="6">
        <v>103.4</v>
      </c>
      <c r="F21" s="2">
        <f t="shared" si="0"/>
        <v>103.4</v>
      </c>
      <c r="G21" s="2">
        <f t="shared" si="1"/>
        <v>118.91</v>
      </c>
      <c r="J21" s="5">
        <v>2</v>
      </c>
      <c r="K21" s="5">
        <f t="shared" si="2"/>
        <v>2</v>
      </c>
      <c r="L21" s="22">
        <f t="shared" si="3"/>
        <v>4.64</v>
      </c>
      <c r="N21" s="24">
        <f t="shared" si="4"/>
        <v>0</v>
      </c>
    </row>
    <row r="22" spans="2:14" ht="12.75">
      <c r="B22" s="9" t="s">
        <v>154</v>
      </c>
      <c r="D22" s="2">
        <v>1</v>
      </c>
      <c r="E22" s="6">
        <v>103.4</v>
      </c>
      <c r="F22" s="2">
        <f t="shared" si="0"/>
        <v>103.4</v>
      </c>
      <c r="G22" s="2">
        <f t="shared" si="1"/>
        <v>118.91</v>
      </c>
      <c r="J22" s="5">
        <v>2</v>
      </c>
      <c r="K22" s="5">
        <f t="shared" si="2"/>
        <v>2</v>
      </c>
      <c r="L22" s="22">
        <f t="shared" si="3"/>
        <v>4.64</v>
      </c>
      <c r="N22" s="24">
        <f t="shared" si="4"/>
        <v>0</v>
      </c>
    </row>
    <row r="23" spans="2:14" ht="12.75">
      <c r="B23" s="9" t="s">
        <v>202</v>
      </c>
      <c r="C23" s="2">
        <v>0.5</v>
      </c>
      <c r="D23" s="2">
        <v>1</v>
      </c>
      <c r="E23" s="6">
        <v>28.2</v>
      </c>
      <c r="F23" s="2">
        <f t="shared" si="0"/>
        <v>28.2</v>
      </c>
      <c r="G23" s="2">
        <f t="shared" si="1"/>
        <v>32.43</v>
      </c>
      <c r="J23" s="5">
        <v>1</v>
      </c>
      <c r="K23" s="5">
        <f t="shared" si="2"/>
        <v>1</v>
      </c>
      <c r="L23" s="22">
        <f t="shared" si="3"/>
        <v>2.32</v>
      </c>
      <c r="N23" s="24">
        <f t="shared" si="4"/>
        <v>0</v>
      </c>
    </row>
    <row r="24" spans="2:14" ht="12.75">
      <c r="B24" s="9" t="s">
        <v>201</v>
      </c>
      <c r="C24" s="2">
        <v>0.5</v>
      </c>
      <c r="D24" s="2">
        <v>1</v>
      </c>
      <c r="E24" s="6">
        <v>28.2</v>
      </c>
      <c r="F24" s="2">
        <f t="shared" si="0"/>
        <v>28.2</v>
      </c>
      <c r="G24" s="2">
        <f t="shared" si="1"/>
        <v>32.43</v>
      </c>
      <c r="H24" s="1">
        <f>SUM(G16:G24)</f>
        <v>735.0799999999998</v>
      </c>
      <c r="I24" s="1">
        <v>663</v>
      </c>
      <c r="J24" s="5">
        <v>1</v>
      </c>
      <c r="K24" s="5">
        <f t="shared" si="2"/>
        <v>1</v>
      </c>
      <c r="L24" s="22">
        <f t="shared" si="3"/>
        <v>2.32</v>
      </c>
      <c r="M24" s="5">
        <f>SUM(L16:L24)</f>
        <v>60.31999999999999</v>
      </c>
      <c r="N24" s="24">
        <f t="shared" si="4"/>
        <v>132.39999999999986</v>
      </c>
    </row>
    <row r="25" spans="6:14" ht="12.75">
      <c r="F25" s="2">
        <f t="shared" si="0"/>
        <v>0</v>
      </c>
      <c r="G25" s="2">
        <f t="shared" si="1"/>
        <v>0</v>
      </c>
      <c r="K25" s="5">
        <f t="shared" si="2"/>
        <v>0</v>
      </c>
      <c r="L25" s="22">
        <f t="shared" si="3"/>
        <v>0</v>
      </c>
      <c r="N25" s="24">
        <f t="shared" si="4"/>
        <v>0</v>
      </c>
    </row>
    <row r="26" spans="1:14" ht="12.75">
      <c r="A26" s="4" t="s">
        <v>17</v>
      </c>
      <c r="B26" s="9" t="s">
        <v>16</v>
      </c>
      <c r="C26" s="2">
        <v>100</v>
      </c>
      <c r="D26" s="2">
        <v>1</v>
      </c>
      <c r="E26" s="6">
        <v>65.8</v>
      </c>
      <c r="F26" s="2">
        <f t="shared" si="0"/>
        <v>65.8</v>
      </c>
      <c r="G26" s="2">
        <f t="shared" si="1"/>
        <v>75.66999999999999</v>
      </c>
      <c r="J26" s="5">
        <v>2</v>
      </c>
      <c r="K26" s="5">
        <f t="shared" si="2"/>
        <v>2</v>
      </c>
      <c r="L26" s="22">
        <f t="shared" si="3"/>
        <v>4.64</v>
      </c>
      <c r="N26" s="24">
        <f t="shared" si="4"/>
        <v>0</v>
      </c>
    </row>
    <row r="27" spans="2:14" ht="12.75">
      <c r="B27" s="9" t="s">
        <v>18</v>
      </c>
      <c r="C27" s="2">
        <v>50</v>
      </c>
      <c r="D27" s="2">
        <v>1</v>
      </c>
      <c r="E27" s="6">
        <v>78.39</v>
      </c>
      <c r="F27" s="2">
        <f t="shared" si="0"/>
        <v>78.39</v>
      </c>
      <c r="G27" s="2">
        <f t="shared" si="1"/>
        <v>90.1485</v>
      </c>
      <c r="H27" s="1">
        <f>SUM(G26:G27)</f>
        <v>165.81849999999997</v>
      </c>
      <c r="I27" s="1">
        <v>158.4</v>
      </c>
      <c r="J27" s="5">
        <v>2</v>
      </c>
      <c r="K27" s="5">
        <f t="shared" si="2"/>
        <v>2</v>
      </c>
      <c r="L27" s="22">
        <f t="shared" si="3"/>
        <v>4.64</v>
      </c>
      <c r="M27" s="5">
        <f>SUM(L26:L27)</f>
        <v>9.28</v>
      </c>
      <c r="N27" s="24">
        <f t="shared" si="4"/>
        <v>16.698499999999967</v>
      </c>
    </row>
    <row r="28" spans="6:14" ht="12.75">
      <c r="F28" s="2">
        <f t="shared" si="0"/>
        <v>0</v>
      </c>
      <c r="G28" s="2">
        <f t="shared" si="1"/>
        <v>0</v>
      </c>
      <c r="K28" s="5">
        <f t="shared" si="2"/>
        <v>0</v>
      </c>
      <c r="L28" s="22">
        <f t="shared" si="3"/>
        <v>0</v>
      </c>
      <c r="N28" s="24">
        <f t="shared" si="4"/>
        <v>0</v>
      </c>
    </row>
    <row r="29" spans="1:14" ht="12.75">
      <c r="A29" s="4" t="s">
        <v>19</v>
      </c>
      <c r="B29" s="3" t="s">
        <v>150</v>
      </c>
      <c r="C29" s="2">
        <v>5</v>
      </c>
      <c r="D29" s="2">
        <v>1</v>
      </c>
      <c r="E29" s="6">
        <v>70.5</v>
      </c>
      <c r="F29" s="2">
        <f t="shared" si="0"/>
        <v>70.5</v>
      </c>
      <c r="G29" s="2">
        <f t="shared" si="1"/>
        <v>81.07499999999999</v>
      </c>
      <c r="J29" s="5">
        <v>1</v>
      </c>
      <c r="K29" s="5">
        <f t="shared" si="2"/>
        <v>1</v>
      </c>
      <c r="L29" s="22">
        <f t="shared" si="3"/>
        <v>2.32</v>
      </c>
      <c r="N29" s="24">
        <f t="shared" si="4"/>
        <v>0</v>
      </c>
    </row>
    <row r="30" spans="2:14" ht="12.75">
      <c r="B30" s="3" t="s">
        <v>151</v>
      </c>
      <c r="C30" s="2">
        <v>5</v>
      </c>
      <c r="D30" s="2">
        <v>1</v>
      </c>
      <c r="E30" s="6">
        <v>115.15</v>
      </c>
      <c r="F30" s="2">
        <f t="shared" si="0"/>
        <v>115.15</v>
      </c>
      <c r="G30" s="2">
        <f t="shared" si="1"/>
        <v>132.42249999999999</v>
      </c>
      <c r="J30" s="5">
        <v>1</v>
      </c>
      <c r="K30" s="5">
        <f t="shared" si="2"/>
        <v>1</v>
      </c>
      <c r="L30" s="22">
        <f t="shared" si="3"/>
        <v>2.32</v>
      </c>
      <c r="N30" s="24">
        <f t="shared" si="4"/>
        <v>0</v>
      </c>
    </row>
    <row r="31" spans="2:14" ht="12.75">
      <c r="B31" s="3" t="s">
        <v>152</v>
      </c>
      <c r="C31" s="2">
        <v>10</v>
      </c>
      <c r="D31" s="2">
        <v>1</v>
      </c>
      <c r="E31" s="6">
        <v>131.6</v>
      </c>
      <c r="F31" s="2">
        <f t="shared" si="0"/>
        <v>131.6</v>
      </c>
      <c r="G31" s="2">
        <f t="shared" si="1"/>
        <v>151.33999999999997</v>
      </c>
      <c r="J31" s="5">
        <v>1</v>
      </c>
      <c r="K31" s="5">
        <f t="shared" si="2"/>
        <v>1</v>
      </c>
      <c r="L31" s="22">
        <f t="shared" si="3"/>
        <v>2.32</v>
      </c>
      <c r="N31" s="24">
        <f t="shared" si="4"/>
        <v>0</v>
      </c>
    </row>
    <row r="32" spans="2:14" ht="12.75">
      <c r="B32" s="3" t="s">
        <v>175</v>
      </c>
      <c r="C32" s="2">
        <v>5</v>
      </c>
      <c r="D32" s="2">
        <v>1</v>
      </c>
      <c r="E32" s="6">
        <v>70.5</v>
      </c>
      <c r="F32" s="2">
        <f t="shared" si="0"/>
        <v>70.5</v>
      </c>
      <c r="G32" s="2">
        <f t="shared" si="1"/>
        <v>81.07499999999999</v>
      </c>
      <c r="J32" s="5">
        <v>1</v>
      </c>
      <c r="K32" s="5">
        <f t="shared" si="2"/>
        <v>1</v>
      </c>
      <c r="L32" s="22">
        <f t="shared" si="3"/>
        <v>2.32</v>
      </c>
      <c r="N32" s="24">
        <f t="shared" si="4"/>
        <v>0</v>
      </c>
    </row>
    <row r="33" spans="2:14" ht="13.5" customHeight="1">
      <c r="B33" s="3" t="s">
        <v>153</v>
      </c>
      <c r="D33" s="2">
        <v>1</v>
      </c>
      <c r="E33" s="6">
        <v>141</v>
      </c>
      <c r="F33" s="2">
        <f t="shared" si="0"/>
        <v>141</v>
      </c>
      <c r="G33" s="2">
        <f t="shared" si="1"/>
        <v>162.14999999999998</v>
      </c>
      <c r="J33" s="5">
        <v>2</v>
      </c>
      <c r="K33" s="5">
        <f t="shared" si="2"/>
        <v>2</v>
      </c>
      <c r="L33" s="22">
        <f t="shared" si="3"/>
        <v>4.64</v>
      </c>
      <c r="N33" s="24">
        <f t="shared" si="4"/>
        <v>0</v>
      </c>
    </row>
    <row r="34" spans="2:14" ht="12.75">
      <c r="B34" s="3" t="s">
        <v>154</v>
      </c>
      <c r="D34" s="2">
        <v>4</v>
      </c>
      <c r="E34" s="6">
        <v>103.4</v>
      </c>
      <c r="F34" s="2">
        <f t="shared" si="0"/>
        <v>413.6</v>
      </c>
      <c r="G34" s="2">
        <f t="shared" si="1"/>
        <v>475.64</v>
      </c>
      <c r="J34" s="5">
        <v>2</v>
      </c>
      <c r="K34" s="5">
        <f t="shared" si="2"/>
        <v>8</v>
      </c>
      <c r="L34" s="22">
        <f t="shared" si="3"/>
        <v>18.56</v>
      </c>
      <c r="N34" s="24">
        <f t="shared" si="4"/>
        <v>0</v>
      </c>
    </row>
    <row r="35" spans="2:14" ht="12.75">
      <c r="B35" s="3" t="s">
        <v>155</v>
      </c>
      <c r="C35" s="2">
        <v>100</v>
      </c>
      <c r="D35" s="2">
        <v>1</v>
      </c>
      <c r="E35" s="6">
        <v>61.1</v>
      </c>
      <c r="F35" s="2">
        <f t="shared" si="0"/>
        <v>61.1</v>
      </c>
      <c r="G35" s="2">
        <f t="shared" si="1"/>
        <v>70.265</v>
      </c>
      <c r="J35" s="5">
        <v>2</v>
      </c>
      <c r="K35" s="5">
        <f t="shared" si="2"/>
        <v>2</v>
      </c>
      <c r="L35" s="22">
        <f t="shared" si="3"/>
        <v>4.64</v>
      </c>
      <c r="N35" s="24">
        <f t="shared" si="4"/>
        <v>0</v>
      </c>
    </row>
    <row r="36" spans="2:14" ht="12.75">
      <c r="B36" s="3" t="s">
        <v>156</v>
      </c>
      <c r="C36" s="2">
        <v>90</v>
      </c>
      <c r="D36" s="2">
        <v>1</v>
      </c>
      <c r="E36" s="6">
        <v>98.7</v>
      </c>
      <c r="F36" s="2">
        <f t="shared" si="0"/>
        <v>98.7</v>
      </c>
      <c r="G36" s="2">
        <f t="shared" si="1"/>
        <v>113.505</v>
      </c>
      <c r="J36" s="5">
        <v>1</v>
      </c>
      <c r="K36" s="5">
        <f t="shared" si="2"/>
        <v>1</v>
      </c>
      <c r="L36" s="22">
        <f t="shared" si="3"/>
        <v>2.32</v>
      </c>
      <c r="N36" s="24">
        <f t="shared" si="4"/>
        <v>0</v>
      </c>
    </row>
    <row r="37" spans="2:14" ht="12.75">
      <c r="B37" s="3" t="s">
        <v>173</v>
      </c>
      <c r="C37" s="2">
        <v>5</v>
      </c>
      <c r="D37" s="2">
        <v>1</v>
      </c>
      <c r="E37" s="6">
        <v>77.55</v>
      </c>
      <c r="F37" s="2">
        <f t="shared" si="0"/>
        <v>77.55</v>
      </c>
      <c r="G37" s="2">
        <f t="shared" si="1"/>
        <v>89.18249999999999</v>
      </c>
      <c r="H37" s="1">
        <f>SUM(G29:G37)</f>
        <v>1356.6549999999997</v>
      </c>
      <c r="I37" s="1">
        <v>1224</v>
      </c>
      <c r="J37" s="5">
        <v>1</v>
      </c>
      <c r="K37" s="5">
        <f t="shared" si="2"/>
        <v>1</v>
      </c>
      <c r="L37" s="22">
        <f t="shared" si="3"/>
        <v>2.32</v>
      </c>
      <c r="M37" s="5">
        <f>SUM(L29:L37)</f>
        <v>41.76</v>
      </c>
      <c r="N37" s="24">
        <f t="shared" si="4"/>
        <v>174.41499999999974</v>
      </c>
    </row>
    <row r="38" spans="6:14" ht="12.75">
      <c r="F38" s="2">
        <f t="shared" si="0"/>
        <v>0</v>
      </c>
      <c r="G38" s="2">
        <f t="shared" si="1"/>
        <v>0</v>
      </c>
      <c r="K38" s="5">
        <f t="shared" si="2"/>
        <v>0</v>
      </c>
      <c r="L38" s="22">
        <f t="shared" si="3"/>
        <v>0</v>
      </c>
      <c r="N38" s="24">
        <f t="shared" si="4"/>
        <v>0</v>
      </c>
    </row>
    <row r="39" spans="1:14" ht="12.75">
      <c r="A39" s="4" t="s">
        <v>23</v>
      </c>
      <c r="B39" s="9" t="s">
        <v>20</v>
      </c>
      <c r="C39" s="2">
        <v>10</v>
      </c>
      <c r="D39" s="2">
        <v>1</v>
      </c>
      <c r="E39" s="6">
        <v>110.45</v>
      </c>
      <c r="F39" s="2">
        <f t="shared" si="0"/>
        <v>110.45</v>
      </c>
      <c r="G39" s="2">
        <f t="shared" si="1"/>
        <v>127.0175</v>
      </c>
      <c r="J39" s="5">
        <v>1</v>
      </c>
      <c r="K39" s="5">
        <f t="shared" si="2"/>
        <v>1</v>
      </c>
      <c r="L39" s="22">
        <f t="shared" si="3"/>
        <v>2.32</v>
      </c>
      <c r="N39" s="24">
        <f t="shared" si="4"/>
        <v>0</v>
      </c>
    </row>
    <row r="40" spans="2:14" ht="12.75">
      <c r="B40" s="9" t="s">
        <v>21</v>
      </c>
      <c r="C40" s="2">
        <v>10</v>
      </c>
      <c r="D40" s="2">
        <v>1</v>
      </c>
      <c r="E40" s="6">
        <v>110.45</v>
      </c>
      <c r="F40" s="2">
        <f t="shared" si="0"/>
        <v>110.45</v>
      </c>
      <c r="G40" s="2">
        <f t="shared" si="1"/>
        <v>127.0175</v>
      </c>
      <c r="J40" s="5">
        <v>1</v>
      </c>
      <c r="K40" s="5">
        <f t="shared" si="2"/>
        <v>1</v>
      </c>
      <c r="L40" s="22">
        <f t="shared" si="3"/>
        <v>2.32</v>
      </c>
      <c r="N40" s="24">
        <f t="shared" si="4"/>
        <v>0</v>
      </c>
    </row>
    <row r="41" spans="2:14" ht="12.75">
      <c r="B41" s="9" t="s">
        <v>22</v>
      </c>
      <c r="C41" s="2">
        <v>10</v>
      </c>
      <c r="D41" s="2">
        <v>1</v>
      </c>
      <c r="E41" s="6">
        <v>148.05</v>
      </c>
      <c r="F41" s="2">
        <f t="shared" si="0"/>
        <v>148.05</v>
      </c>
      <c r="G41" s="2">
        <f t="shared" si="1"/>
        <v>170.2575</v>
      </c>
      <c r="J41" s="5">
        <v>1</v>
      </c>
      <c r="K41" s="5">
        <f t="shared" si="2"/>
        <v>1</v>
      </c>
      <c r="L41" s="22">
        <f t="shared" si="3"/>
        <v>2.32</v>
      </c>
      <c r="N41" s="24">
        <f t="shared" si="4"/>
        <v>0</v>
      </c>
    </row>
    <row r="42" spans="2:14" ht="12.75">
      <c r="B42" s="9" t="s">
        <v>0</v>
      </c>
      <c r="C42" s="2">
        <v>200</v>
      </c>
      <c r="D42" s="2">
        <v>1</v>
      </c>
      <c r="E42" s="6">
        <v>218.61</v>
      </c>
      <c r="F42" s="2">
        <f t="shared" si="0"/>
        <v>218.61</v>
      </c>
      <c r="G42" s="2">
        <f t="shared" si="1"/>
        <v>251.4015</v>
      </c>
      <c r="J42" s="5">
        <v>4</v>
      </c>
      <c r="K42" s="5">
        <f t="shared" si="2"/>
        <v>4</v>
      </c>
      <c r="L42" s="22">
        <f t="shared" si="3"/>
        <v>9.28</v>
      </c>
      <c r="N42" s="24">
        <f t="shared" si="4"/>
        <v>0</v>
      </c>
    </row>
    <row r="43" spans="2:14" ht="12.75">
      <c r="B43" s="9" t="s">
        <v>54</v>
      </c>
      <c r="D43" s="2">
        <v>1</v>
      </c>
      <c r="E43" s="6">
        <v>141</v>
      </c>
      <c r="F43" s="2">
        <f t="shared" si="0"/>
        <v>141</v>
      </c>
      <c r="G43" s="2">
        <f t="shared" si="1"/>
        <v>162.14999999999998</v>
      </c>
      <c r="H43" s="1">
        <f>SUM(G39:G43)</f>
        <v>837.8439999999999</v>
      </c>
      <c r="I43" s="1">
        <v>756</v>
      </c>
      <c r="J43" s="5">
        <v>2</v>
      </c>
      <c r="K43" s="5">
        <f t="shared" si="2"/>
        <v>2</v>
      </c>
      <c r="L43" s="22">
        <f t="shared" si="3"/>
        <v>4.64</v>
      </c>
      <c r="M43" s="5">
        <f>SUM(L39:L43)</f>
        <v>20.88</v>
      </c>
      <c r="N43" s="24">
        <f t="shared" si="4"/>
        <v>102.72399999999993</v>
      </c>
    </row>
    <row r="44" spans="6:14" ht="12.75">
      <c r="F44" s="2">
        <f t="shared" si="0"/>
        <v>0</v>
      </c>
      <c r="G44" s="2">
        <f t="shared" si="1"/>
        <v>0</v>
      </c>
      <c r="K44" s="5">
        <f t="shared" si="2"/>
        <v>0</v>
      </c>
      <c r="L44" s="22">
        <f t="shared" si="3"/>
        <v>0</v>
      </c>
      <c r="N44" s="24">
        <f t="shared" si="4"/>
        <v>0</v>
      </c>
    </row>
    <row r="45" spans="1:14" ht="12.75">
      <c r="A45" s="4" t="s">
        <v>25</v>
      </c>
      <c r="B45" s="9" t="s">
        <v>20</v>
      </c>
      <c r="C45" s="2">
        <v>10</v>
      </c>
      <c r="D45" s="2">
        <v>1</v>
      </c>
      <c r="E45" s="6">
        <v>110.45</v>
      </c>
      <c r="F45" s="2">
        <f t="shared" si="0"/>
        <v>110.45</v>
      </c>
      <c r="G45" s="2">
        <f t="shared" si="1"/>
        <v>127.0175</v>
      </c>
      <c r="J45" s="5">
        <v>1</v>
      </c>
      <c r="K45" s="5">
        <f t="shared" si="2"/>
        <v>1</v>
      </c>
      <c r="L45" s="22">
        <f t="shared" si="3"/>
        <v>2.32</v>
      </c>
      <c r="N45" s="24">
        <f t="shared" si="4"/>
        <v>0</v>
      </c>
    </row>
    <row r="46" spans="1:14" ht="12.75">
      <c r="A46" s="4" t="s">
        <v>26</v>
      </c>
      <c r="B46" s="9" t="s">
        <v>24</v>
      </c>
      <c r="C46" s="2">
        <v>10</v>
      </c>
      <c r="D46" s="2">
        <v>1</v>
      </c>
      <c r="E46" s="6">
        <v>131.6</v>
      </c>
      <c r="F46" s="2">
        <f t="shared" si="0"/>
        <v>131.6</v>
      </c>
      <c r="G46" s="2">
        <f t="shared" si="1"/>
        <v>151.33999999999997</v>
      </c>
      <c r="J46" s="5">
        <v>1</v>
      </c>
      <c r="K46" s="5">
        <f t="shared" si="2"/>
        <v>1</v>
      </c>
      <c r="L46" s="22">
        <f t="shared" si="3"/>
        <v>2.32</v>
      </c>
      <c r="N46" s="24">
        <f t="shared" si="4"/>
        <v>0</v>
      </c>
    </row>
    <row r="47" spans="2:14" ht="12.75">
      <c r="B47" s="3" t="s">
        <v>154</v>
      </c>
      <c r="C47" s="2">
        <v>100</v>
      </c>
      <c r="D47" s="2">
        <v>1</v>
      </c>
      <c r="E47" s="6">
        <v>103.4</v>
      </c>
      <c r="F47" s="2">
        <f>D47*E47</f>
        <v>103.4</v>
      </c>
      <c r="G47" s="2">
        <f>(F47)*(1+15%)</f>
        <v>118.91</v>
      </c>
      <c r="J47" s="5">
        <v>1</v>
      </c>
      <c r="K47" s="5">
        <f t="shared" si="2"/>
        <v>1</v>
      </c>
      <c r="L47" s="22">
        <f t="shared" si="3"/>
        <v>2.32</v>
      </c>
      <c r="N47" s="24">
        <f t="shared" si="4"/>
        <v>0</v>
      </c>
    </row>
    <row r="48" spans="2:14" ht="12.75">
      <c r="B48" s="9" t="s">
        <v>22</v>
      </c>
      <c r="C48" s="2">
        <v>10</v>
      </c>
      <c r="D48" s="2">
        <v>1</v>
      </c>
      <c r="E48" s="6">
        <v>148.05</v>
      </c>
      <c r="F48" s="2">
        <f t="shared" si="0"/>
        <v>148.05</v>
      </c>
      <c r="G48" s="2">
        <f t="shared" si="1"/>
        <v>170.2575</v>
      </c>
      <c r="J48" s="5">
        <v>1</v>
      </c>
      <c r="K48" s="5">
        <f t="shared" si="2"/>
        <v>1</v>
      </c>
      <c r="L48" s="22">
        <f t="shared" si="3"/>
        <v>2.32</v>
      </c>
      <c r="N48" s="24">
        <f t="shared" si="4"/>
        <v>0</v>
      </c>
    </row>
    <row r="49" spans="1:14" ht="12.75">
      <c r="A49" s="20" t="s">
        <v>273</v>
      </c>
      <c r="B49" s="9" t="s">
        <v>75</v>
      </c>
      <c r="D49" s="2">
        <v>1</v>
      </c>
      <c r="E49" s="6">
        <v>136.3</v>
      </c>
      <c r="F49" s="2">
        <f t="shared" si="0"/>
        <v>136.3</v>
      </c>
      <c r="G49" s="2">
        <f t="shared" si="1"/>
        <v>156.745</v>
      </c>
      <c r="H49" s="1">
        <f>SUM(G45:G49)</f>
        <v>724.2699999999999</v>
      </c>
      <c r="I49" s="1">
        <v>724</v>
      </c>
      <c r="J49" s="5">
        <v>2</v>
      </c>
      <c r="K49" s="5">
        <f t="shared" si="2"/>
        <v>2</v>
      </c>
      <c r="L49" s="22">
        <f t="shared" si="3"/>
        <v>4.64</v>
      </c>
      <c r="M49" s="5">
        <f>SUM(L45:L49)</f>
        <v>13.919999999999998</v>
      </c>
      <c r="N49" s="24">
        <f t="shared" si="4"/>
        <v>14.189999999999827</v>
      </c>
    </row>
    <row r="50" spans="11:14" ht="12.75">
      <c r="K50" s="5">
        <f t="shared" si="2"/>
        <v>0</v>
      </c>
      <c r="L50" s="22">
        <f t="shared" si="3"/>
        <v>0</v>
      </c>
      <c r="N50" s="24">
        <f t="shared" si="4"/>
        <v>0</v>
      </c>
    </row>
    <row r="51" spans="1:14" ht="12.75">
      <c r="A51" s="4" t="s">
        <v>27</v>
      </c>
      <c r="B51" s="9" t="s">
        <v>179</v>
      </c>
      <c r="C51" s="2">
        <v>5</v>
      </c>
      <c r="D51" s="2">
        <v>1</v>
      </c>
      <c r="E51" s="6">
        <v>70.5</v>
      </c>
      <c r="F51" s="2">
        <f t="shared" si="0"/>
        <v>70.5</v>
      </c>
      <c r="G51" s="2">
        <f t="shared" si="1"/>
        <v>81.07499999999999</v>
      </c>
      <c r="J51" s="5">
        <v>1</v>
      </c>
      <c r="K51" s="5">
        <f t="shared" si="2"/>
        <v>1</v>
      </c>
      <c r="L51" s="22">
        <f t="shared" si="3"/>
        <v>2.32</v>
      </c>
      <c r="N51" s="24">
        <f t="shared" si="4"/>
        <v>0</v>
      </c>
    </row>
    <row r="52" spans="2:14" ht="12.75">
      <c r="B52" s="9" t="s">
        <v>174</v>
      </c>
      <c r="C52" s="2">
        <v>5</v>
      </c>
      <c r="D52" s="2">
        <v>1</v>
      </c>
      <c r="E52" s="6">
        <v>70.5</v>
      </c>
      <c r="F52" s="2">
        <f t="shared" si="0"/>
        <v>70.5</v>
      </c>
      <c r="G52" s="2">
        <f t="shared" si="1"/>
        <v>81.07499999999999</v>
      </c>
      <c r="J52" s="5">
        <v>1</v>
      </c>
      <c r="K52" s="5">
        <f t="shared" si="2"/>
        <v>1</v>
      </c>
      <c r="L52" s="22">
        <f t="shared" si="3"/>
        <v>2.32</v>
      </c>
      <c r="N52" s="24">
        <f t="shared" si="4"/>
        <v>0</v>
      </c>
    </row>
    <row r="53" spans="2:14" ht="12.75">
      <c r="B53" s="9" t="s">
        <v>24</v>
      </c>
      <c r="C53" s="2">
        <v>0.5</v>
      </c>
      <c r="D53" s="2">
        <v>1</v>
      </c>
      <c r="E53" s="6">
        <v>28.2</v>
      </c>
      <c r="F53" s="2">
        <f t="shared" si="0"/>
        <v>28.2</v>
      </c>
      <c r="G53" s="2">
        <f t="shared" si="1"/>
        <v>32.43</v>
      </c>
      <c r="J53" s="5">
        <v>1</v>
      </c>
      <c r="K53" s="5">
        <f t="shared" si="2"/>
        <v>1</v>
      </c>
      <c r="L53" s="22">
        <f t="shared" si="3"/>
        <v>2.32</v>
      </c>
      <c r="N53" s="24">
        <f t="shared" si="4"/>
        <v>0</v>
      </c>
    </row>
    <row r="54" spans="2:14" ht="12.75">
      <c r="B54" s="9" t="s">
        <v>180</v>
      </c>
      <c r="C54" s="2">
        <v>0.5</v>
      </c>
      <c r="D54" s="2">
        <v>1</v>
      </c>
      <c r="E54" s="6">
        <v>28.2</v>
      </c>
      <c r="F54" s="2">
        <f t="shared" si="0"/>
        <v>28.2</v>
      </c>
      <c r="G54" s="2">
        <f t="shared" si="1"/>
        <v>32.43</v>
      </c>
      <c r="J54" s="5">
        <v>1</v>
      </c>
      <c r="K54" s="5">
        <f t="shared" si="2"/>
        <v>1</v>
      </c>
      <c r="L54" s="22">
        <f t="shared" si="3"/>
        <v>2.32</v>
      </c>
      <c r="N54" s="24">
        <f t="shared" si="4"/>
        <v>0</v>
      </c>
    </row>
    <row r="55" spans="2:14" ht="12.75">
      <c r="B55" s="9" t="s">
        <v>154</v>
      </c>
      <c r="C55" s="2">
        <v>100</v>
      </c>
      <c r="D55" s="2">
        <v>1</v>
      </c>
      <c r="E55" s="6">
        <v>103.4</v>
      </c>
      <c r="F55" s="2">
        <f t="shared" si="0"/>
        <v>103.4</v>
      </c>
      <c r="G55" s="2">
        <f t="shared" si="1"/>
        <v>118.91</v>
      </c>
      <c r="J55" s="5">
        <v>2</v>
      </c>
      <c r="K55" s="5">
        <f t="shared" si="2"/>
        <v>2</v>
      </c>
      <c r="L55" s="22">
        <f t="shared" si="3"/>
        <v>4.64</v>
      </c>
      <c r="N55" s="24">
        <f t="shared" si="4"/>
        <v>0</v>
      </c>
    </row>
    <row r="56" spans="2:14" ht="12.75">
      <c r="B56" s="9" t="s">
        <v>176</v>
      </c>
      <c r="C56" s="2">
        <v>50</v>
      </c>
      <c r="D56" s="2">
        <v>1</v>
      </c>
      <c r="E56" s="6">
        <v>86.95</v>
      </c>
      <c r="F56" s="2">
        <f t="shared" si="0"/>
        <v>86.95</v>
      </c>
      <c r="G56" s="2">
        <f t="shared" si="1"/>
        <v>99.99249999999999</v>
      </c>
      <c r="J56" s="5">
        <v>2</v>
      </c>
      <c r="K56" s="5">
        <f t="shared" si="2"/>
        <v>2</v>
      </c>
      <c r="L56" s="22">
        <f t="shared" si="3"/>
        <v>4.64</v>
      </c>
      <c r="N56" s="24">
        <f t="shared" si="4"/>
        <v>0</v>
      </c>
    </row>
    <row r="57" spans="2:14" ht="12.75">
      <c r="B57" s="9" t="s">
        <v>177</v>
      </c>
      <c r="D57" s="2">
        <v>1</v>
      </c>
      <c r="E57" s="6">
        <v>98.7</v>
      </c>
      <c r="F57" s="2">
        <f t="shared" si="0"/>
        <v>98.7</v>
      </c>
      <c r="G57" s="2">
        <f t="shared" si="1"/>
        <v>113.505</v>
      </c>
      <c r="J57" s="5">
        <v>1</v>
      </c>
      <c r="K57" s="5">
        <f t="shared" si="2"/>
        <v>1</v>
      </c>
      <c r="L57" s="22">
        <f t="shared" si="3"/>
        <v>2.32</v>
      </c>
      <c r="N57" s="24">
        <f t="shared" si="4"/>
        <v>0</v>
      </c>
    </row>
    <row r="58" spans="2:14" ht="12.75">
      <c r="B58" s="9" t="s">
        <v>178</v>
      </c>
      <c r="C58" s="2">
        <v>100</v>
      </c>
      <c r="D58" s="2">
        <v>1</v>
      </c>
      <c r="E58" s="6">
        <v>70.5</v>
      </c>
      <c r="F58" s="2">
        <f t="shared" si="0"/>
        <v>70.5</v>
      </c>
      <c r="G58" s="2">
        <f t="shared" si="1"/>
        <v>81.07499999999999</v>
      </c>
      <c r="H58" s="1">
        <f>SUM(G51:G58)</f>
        <v>640.4925000000001</v>
      </c>
      <c r="I58" s="1">
        <v>577.46</v>
      </c>
      <c r="J58" s="5">
        <v>2</v>
      </c>
      <c r="K58" s="5">
        <f t="shared" si="2"/>
        <v>2</v>
      </c>
      <c r="L58" s="22">
        <f t="shared" si="3"/>
        <v>4.64</v>
      </c>
      <c r="M58" s="5">
        <f>SUM(L51:L58)</f>
        <v>25.52</v>
      </c>
      <c r="N58" s="24">
        <f t="shared" si="4"/>
        <v>88.55250000000001</v>
      </c>
    </row>
    <row r="59" spans="6:14" ht="12.75">
      <c r="F59" s="2">
        <f t="shared" si="0"/>
        <v>0</v>
      </c>
      <c r="G59" s="2">
        <f t="shared" si="1"/>
        <v>0</v>
      </c>
      <c r="K59" s="5">
        <f t="shared" si="2"/>
        <v>0</v>
      </c>
      <c r="L59" s="22">
        <f t="shared" si="3"/>
        <v>0</v>
      </c>
      <c r="N59" s="24">
        <f t="shared" si="4"/>
        <v>0</v>
      </c>
    </row>
    <row r="60" spans="1:14" ht="12.75">
      <c r="A60" s="4" t="s">
        <v>160</v>
      </c>
      <c r="B60" s="9" t="s">
        <v>163</v>
      </c>
      <c r="C60" s="2">
        <v>5</v>
      </c>
      <c r="D60" s="2">
        <v>1</v>
      </c>
      <c r="E60" s="6">
        <v>77.55</v>
      </c>
      <c r="F60" s="2">
        <f aca="true" t="shared" si="5" ref="F60:F118">D60*E60</f>
        <v>77.55</v>
      </c>
      <c r="G60" s="2">
        <f aca="true" t="shared" si="6" ref="G60:G118">(F60)*(1+15%)</f>
        <v>89.18249999999999</v>
      </c>
      <c r="J60" s="5">
        <v>1</v>
      </c>
      <c r="K60" s="5">
        <f t="shared" si="2"/>
        <v>1</v>
      </c>
      <c r="L60" s="22">
        <f t="shared" si="3"/>
        <v>2.32</v>
      </c>
      <c r="N60" s="24">
        <f t="shared" si="4"/>
        <v>0</v>
      </c>
    </row>
    <row r="61" spans="2:14" ht="12.75">
      <c r="B61" s="9" t="s">
        <v>161</v>
      </c>
      <c r="C61" s="2">
        <v>100</v>
      </c>
      <c r="D61" s="2">
        <v>1</v>
      </c>
      <c r="E61" s="6">
        <v>152.75</v>
      </c>
      <c r="F61" s="2">
        <f t="shared" si="5"/>
        <v>152.75</v>
      </c>
      <c r="G61" s="2">
        <f t="shared" si="6"/>
        <v>175.6625</v>
      </c>
      <c r="J61" s="5">
        <v>2</v>
      </c>
      <c r="K61" s="5">
        <f t="shared" si="2"/>
        <v>2</v>
      </c>
      <c r="L61" s="22">
        <f t="shared" si="3"/>
        <v>4.64</v>
      </c>
      <c r="N61" s="24">
        <f t="shared" si="4"/>
        <v>0</v>
      </c>
    </row>
    <row r="62" spans="2:14" ht="12.75">
      <c r="B62" s="9" t="s">
        <v>162</v>
      </c>
      <c r="C62" s="2">
        <v>600</v>
      </c>
      <c r="D62" s="2">
        <v>1</v>
      </c>
      <c r="E62" s="6">
        <v>70.5</v>
      </c>
      <c r="F62" s="2">
        <f t="shared" si="5"/>
        <v>70.5</v>
      </c>
      <c r="G62" s="2">
        <f t="shared" si="6"/>
        <v>81.07499999999999</v>
      </c>
      <c r="H62" s="1">
        <f>SUM(G60:G62)</f>
        <v>345.91999999999996</v>
      </c>
      <c r="I62" s="1">
        <v>312</v>
      </c>
      <c r="J62" s="5">
        <v>6</v>
      </c>
      <c r="K62" s="5">
        <f t="shared" si="2"/>
        <v>6</v>
      </c>
      <c r="L62" s="22">
        <f t="shared" si="3"/>
        <v>13.919999999999998</v>
      </c>
      <c r="M62" s="5">
        <f>SUM(L60:L62)</f>
        <v>20.879999999999995</v>
      </c>
      <c r="N62" s="24">
        <f t="shared" si="4"/>
        <v>54.799999999999955</v>
      </c>
    </row>
    <row r="63" spans="6:14" ht="12.75">
      <c r="F63" s="2">
        <f t="shared" si="5"/>
        <v>0</v>
      </c>
      <c r="G63" s="2">
        <f t="shared" si="6"/>
        <v>0</v>
      </c>
      <c r="K63" s="5">
        <f t="shared" si="2"/>
        <v>0</v>
      </c>
      <c r="L63" s="22">
        <f t="shared" si="3"/>
        <v>0</v>
      </c>
      <c r="N63" s="24">
        <f t="shared" si="4"/>
        <v>0</v>
      </c>
    </row>
    <row r="64" spans="1:14" ht="12.75">
      <c r="A64" s="4" t="s">
        <v>181</v>
      </c>
      <c r="B64" s="9" t="s">
        <v>182</v>
      </c>
      <c r="C64" s="2">
        <v>5</v>
      </c>
      <c r="D64" s="2">
        <v>1</v>
      </c>
      <c r="E64" s="6">
        <v>86.95</v>
      </c>
      <c r="F64" s="2">
        <f t="shared" si="5"/>
        <v>86.95</v>
      </c>
      <c r="G64" s="2">
        <f t="shared" si="6"/>
        <v>99.99249999999999</v>
      </c>
      <c r="J64" s="5">
        <v>1</v>
      </c>
      <c r="K64" s="5">
        <f t="shared" si="2"/>
        <v>1</v>
      </c>
      <c r="L64" s="22">
        <f t="shared" si="3"/>
        <v>2.32</v>
      </c>
      <c r="N64" s="24">
        <f t="shared" si="4"/>
        <v>0</v>
      </c>
    </row>
    <row r="65" spans="2:14" ht="12.75">
      <c r="B65" s="9" t="s">
        <v>183</v>
      </c>
      <c r="C65" s="2">
        <v>5</v>
      </c>
      <c r="D65" s="2">
        <v>0</v>
      </c>
      <c r="E65" s="6">
        <v>99.58</v>
      </c>
      <c r="F65" s="2">
        <f t="shared" si="5"/>
        <v>0</v>
      </c>
      <c r="G65" s="2">
        <f t="shared" si="6"/>
        <v>0</v>
      </c>
      <c r="J65" s="5">
        <v>1</v>
      </c>
      <c r="K65" s="5">
        <f t="shared" si="2"/>
        <v>0</v>
      </c>
      <c r="L65" s="22">
        <f t="shared" si="3"/>
        <v>0</v>
      </c>
      <c r="N65" s="24">
        <f t="shared" si="4"/>
        <v>0</v>
      </c>
    </row>
    <row r="66" spans="2:14" ht="12.75">
      <c r="B66" s="9" t="s">
        <v>184</v>
      </c>
      <c r="C66" s="2">
        <v>5</v>
      </c>
      <c r="D66" s="2">
        <v>1</v>
      </c>
      <c r="E66" s="6">
        <v>70.5</v>
      </c>
      <c r="F66" s="2">
        <f t="shared" si="5"/>
        <v>70.5</v>
      </c>
      <c r="G66" s="2">
        <f t="shared" si="6"/>
        <v>81.07499999999999</v>
      </c>
      <c r="J66" s="5">
        <v>1</v>
      </c>
      <c r="K66" s="5">
        <f aca="true" t="shared" si="7" ref="K66:K129">D66*J66</f>
        <v>1</v>
      </c>
      <c r="L66" s="22">
        <f aca="true" t="shared" si="8" ref="L66:L129">2.32*K66</f>
        <v>2.32</v>
      </c>
      <c r="N66" s="24">
        <f t="shared" si="4"/>
        <v>0</v>
      </c>
    </row>
    <row r="67" spans="2:14" ht="12.75">
      <c r="B67" s="9" t="s">
        <v>185</v>
      </c>
      <c r="C67" s="2">
        <v>5</v>
      </c>
      <c r="D67" s="2">
        <v>1</v>
      </c>
      <c r="E67" s="6">
        <v>77.55</v>
      </c>
      <c r="F67" s="2">
        <f t="shared" si="5"/>
        <v>77.55</v>
      </c>
      <c r="G67" s="2">
        <f t="shared" si="6"/>
        <v>89.18249999999999</v>
      </c>
      <c r="J67" s="5">
        <v>1</v>
      </c>
      <c r="K67" s="5">
        <f t="shared" si="7"/>
        <v>1</v>
      </c>
      <c r="L67" s="22">
        <f t="shared" si="8"/>
        <v>2.32</v>
      </c>
      <c r="N67" s="24">
        <f t="shared" si="4"/>
        <v>0</v>
      </c>
    </row>
    <row r="68" spans="2:14" ht="12.75">
      <c r="B68" s="9" t="s">
        <v>187</v>
      </c>
      <c r="C68" s="2">
        <v>5</v>
      </c>
      <c r="D68" s="2">
        <v>1</v>
      </c>
      <c r="E68" s="6">
        <v>86.95</v>
      </c>
      <c r="F68" s="2">
        <f t="shared" si="5"/>
        <v>86.95</v>
      </c>
      <c r="G68" s="2">
        <f t="shared" si="6"/>
        <v>99.99249999999999</v>
      </c>
      <c r="J68" s="5">
        <v>1</v>
      </c>
      <c r="K68" s="5">
        <f t="shared" si="7"/>
        <v>1</v>
      </c>
      <c r="L68" s="22">
        <f t="shared" si="8"/>
        <v>2.32</v>
      </c>
      <c r="N68" s="24">
        <f t="shared" si="4"/>
        <v>0</v>
      </c>
    </row>
    <row r="69" spans="2:14" ht="12.75">
      <c r="B69" s="9" t="s">
        <v>20</v>
      </c>
      <c r="C69" s="2">
        <v>5</v>
      </c>
      <c r="D69" s="2">
        <v>1</v>
      </c>
      <c r="E69" s="6">
        <v>70.5</v>
      </c>
      <c r="F69" s="2">
        <f t="shared" si="5"/>
        <v>70.5</v>
      </c>
      <c r="G69" s="2">
        <f t="shared" si="6"/>
        <v>81.07499999999999</v>
      </c>
      <c r="J69" s="5">
        <v>1</v>
      </c>
      <c r="K69" s="5">
        <f t="shared" si="7"/>
        <v>1</v>
      </c>
      <c r="L69" s="22">
        <f t="shared" si="8"/>
        <v>2.32</v>
      </c>
      <c r="N69" s="24">
        <f t="shared" si="4"/>
        <v>0</v>
      </c>
    </row>
    <row r="70" spans="2:14" ht="12.75">
      <c r="B70" s="9" t="s">
        <v>186</v>
      </c>
      <c r="C70" s="2">
        <v>5</v>
      </c>
      <c r="D70" s="2">
        <v>1</v>
      </c>
      <c r="E70" s="6">
        <v>77.55</v>
      </c>
      <c r="F70" s="2">
        <f t="shared" si="5"/>
        <v>77.55</v>
      </c>
      <c r="G70" s="2">
        <f t="shared" si="6"/>
        <v>89.18249999999999</v>
      </c>
      <c r="J70" s="5">
        <v>1</v>
      </c>
      <c r="K70" s="5">
        <f t="shared" si="7"/>
        <v>1</v>
      </c>
      <c r="L70" s="22">
        <f t="shared" si="8"/>
        <v>2.32</v>
      </c>
      <c r="N70" s="24">
        <f t="shared" si="4"/>
        <v>0</v>
      </c>
    </row>
    <row r="71" spans="2:14" ht="12.75">
      <c r="B71" s="9" t="s">
        <v>188</v>
      </c>
      <c r="C71" s="2">
        <v>5</v>
      </c>
      <c r="D71" s="2">
        <v>1</v>
      </c>
      <c r="E71" s="6">
        <v>70.5</v>
      </c>
      <c r="F71" s="2">
        <f t="shared" si="5"/>
        <v>70.5</v>
      </c>
      <c r="G71" s="2">
        <f t="shared" si="6"/>
        <v>81.07499999999999</v>
      </c>
      <c r="J71" s="5">
        <v>1</v>
      </c>
      <c r="K71" s="5">
        <f t="shared" si="7"/>
        <v>1</v>
      </c>
      <c r="L71" s="22">
        <f t="shared" si="8"/>
        <v>2.32</v>
      </c>
      <c r="N71" s="24">
        <f t="shared" si="4"/>
        <v>0</v>
      </c>
    </row>
    <row r="72" spans="2:14" ht="12.75">
      <c r="B72" s="9" t="s">
        <v>189</v>
      </c>
      <c r="C72" s="2">
        <v>5</v>
      </c>
      <c r="D72" s="2">
        <v>1</v>
      </c>
      <c r="E72" s="6">
        <v>65.58</v>
      </c>
      <c r="F72" s="2">
        <f t="shared" si="5"/>
        <v>65.58</v>
      </c>
      <c r="G72" s="2">
        <f t="shared" si="6"/>
        <v>75.41699999999999</v>
      </c>
      <c r="J72" s="5">
        <v>1</v>
      </c>
      <c r="K72" s="5">
        <f t="shared" si="7"/>
        <v>1</v>
      </c>
      <c r="L72" s="22">
        <f t="shared" si="8"/>
        <v>2.32</v>
      </c>
      <c r="N72" s="24">
        <f t="shared" si="4"/>
        <v>0</v>
      </c>
    </row>
    <row r="73" spans="2:14" ht="12.75">
      <c r="B73" s="3" t="s">
        <v>190</v>
      </c>
      <c r="C73" s="2">
        <v>100</v>
      </c>
      <c r="D73" s="2">
        <v>1</v>
      </c>
      <c r="E73" s="6">
        <v>94</v>
      </c>
      <c r="F73" s="2">
        <f t="shared" si="5"/>
        <v>94</v>
      </c>
      <c r="G73" s="2">
        <f t="shared" si="6"/>
        <v>108.1</v>
      </c>
      <c r="J73" s="5">
        <v>2</v>
      </c>
      <c r="K73" s="5">
        <f t="shared" si="7"/>
        <v>2</v>
      </c>
      <c r="L73" s="22">
        <f t="shared" si="8"/>
        <v>4.64</v>
      </c>
      <c r="N73" s="24">
        <f t="shared" si="4"/>
        <v>0</v>
      </c>
    </row>
    <row r="74" spans="2:14" ht="12.75">
      <c r="B74" s="9" t="s">
        <v>191</v>
      </c>
      <c r="D74" s="2">
        <v>1</v>
      </c>
      <c r="E74" s="6">
        <v>141</v>
      </c>
      <c r="F74" s="2">
        <f t="shared" si="5"/>
        <v>141</v>
      </c>
      <c r="G74" s="2">
        <f t="shared" si="6"/>
        <v>162.14999999999998</v>
      </c>
      <c r="J74" s="5">
        <v>2</v>
      </c>
      <c r="K74" s="5">
        <f t="shared" si="7"/>
        <v>2</v>
      </c>
      <c r="L74" s="22">
        <f t="shared" si="8"/>
        <v>4.64</v>
      </c>
      <c r="N74" s="24">
        <f aca="true" t="shared" si="9" ref="N74:N137">H74+M74-I74</f>
        <v>0</v>
      </c>
    </row>
    <row r="75" spans="2:14" ht="12.75">
      <c r="B75" s="9" t="s">
        <v>63</v>
      </c>
      <c r="D75" s="2">
        <v>1</v>
      </c>
      <c r="E75" s="6">
        <v>141</v>
      </c>
      <c r="F75" s="2">
        <f t="shared" si="5"/>
        <v>141</v>
      </c>
      <c r="G75" s="2">
        <f t="shared" si="6"/>
        <v>162.14999999999998</v>
      </c>
      <c r="H75" s="1">
        <f>SUM(G64:G75)</f>
        <v>1129.392</v>
      </c>
      <c r="I75" s="1">
        <v>1132.75</v>
      </c>
      <c r="J75" s="5">
        <v>2</v>
      </c>
      <c r="K75" s="5">
        <f t="shared" si="7"/>
        <v>2</v>
      </c>
      <c r="L75" s="22">
        <f t="shared" si="8"/>
        <v>4.64</v>
      </c>
      <c r="M75" s="5">
        <f>SUM(L64:L75)</f>
        <v>32.48</v>
      </c>
      <c r="N75" s="24">
        <f t="shared" si="9"/>
        <v>29.12200000000007</v>
      </c>
    </row>
    <row r="76" spans="6:14" ht="12.75">
      <c r="F76" s="2">
        <f t="shared" si="5"/>
        <v>0</v>
      </c>
      <c r="G76" s="2">
        <f t="shared" si="6"/>
        <v>0</v>
      </c>
      <c r="K76" s="5">
        <f t="shared" si="7"/>
        <v>0</v>
      </c>
      <c r="L76" s="22">
        <f t="shared" si="8"/>
        <v>0</v>
      </c>
      <c r="N76" s="24">
        <f t="shared" si="9"/>
        <v>0</v>
      </c>
    </row>
    <row r="77" spans="1:14" ht="12.75">
      <c r="A77" s="4" t="s">
        <v>50</v>
      </c>
      <c r="B77" s="9" t="s">
        <v>36</v>
      </c>
      <c r="C77" s="2">
        <v>250</v>
      </c>
      <c r="D77" s="2">
        <v>1</v>
      </c>
      <c r="E77" s="6">
        <v>94</v>
      </c>
      <c r="F77" s="2">
        <f t="shared" si="5"/>
        <v>94</v>
      </c>
      <c r="G77" s="2">
        <f t="shared" si="6"/>
        <v>108.1</v>
      </c>
      <c r="J77" s="5">
        <v>4</v>
      </c>
      <c r="K77" s="5">
        <f t="shared" si="7"/>
        <v>4</v>
      </c>
      <c r="L77" s="22">
        <f t="shared" si="8"/>
        <v>9.28</v>
      </c>
      <c r="N77" s="24">
        <f t="shared" si="9"/>
        <v>0</v>
      </c>
    </row>
    <row r="78" spans="2:14" ht="12.75">
      <c r="B78" s="9" t="s">
        <v>37</v>
      </c>
      <c r="C78" s="2">
        <v>250</v>
      </c>
      <c r="D78" s="2">
        <v>2</v>
      </c>
      <c r="E78" s="6">
        <v>94</v>
      </c>
      <c r="F78" s="2">
        <f t="shared" si="5"/>
        <v>188</v>
      </c>
      <c r="G78" s="2">
        <f t="shared" si="6"/>
        <v>216.2</v>
      </c>
      <c r="J78" s="5">
        <v>4</v>
      </c>
      <c r="K78" s="5">
        <f t="shared" si="7"/>
        <v>8</v>
      </c>
      <c r="L78" s="22">
        <f t="shared" si="8"/>
        <v>18.56</v>
      </c>
      <c r="N78" s="24">
        <f t="shared" si="9"/>
        <v>0</v>
      </c>
    </row>
    <row r="79" spans="2:14" ht="12.75">
      <c r="B79" s="9" t="s">
        <v>38</v>
      </c>
      <c r="C79" s="2">
        <v>250</v>
      </c>
      <c r="D79" s="2">
        <v>2</v>
      </c>
      <c r="E79" s="6">
        <v>94</v>
      </c>
      <c r="F79" s="2">
        <f t="shared" si="5"/>
        <v>188</v>
      </c>
      <c r="G79" s="2">
        <f t="shared" si="6"/>
        <v>216.2</v>
      </c>
      <c r="J79" s="5">
        <v>4</v>
      </c>
      <c r="K79" s="5">
        <f t="shared" si="7"/>
        <v>8</v>
      </c>
      <c r="L79" s="22">
        <f t="shared" si="8"/>
        <v>18.56</v>
      </c>
      <c r="N79" s="24">
        <f t="shared" si="9"/>
        <v>0</v>
      </c>
    </row>
    <row r="80" spans="1:14" ht="12.75">
      <c r="A80" s="20" t="s">
        <v>273</v>
      </c>
      <c r="B80" s="9" t="s">
        <v>39</v>
      </c>
      <c r="C80" s="2">
        <v>250</v>
      </c>
      <c r="D80" s="2">
        <v>1</v>
      </c>
      <c r="E80" s="6">
        <v>98.7</v>
      </c>
      <c r="F80" s="2">
        <f t="shared" si="5"/>
        <v>98.7</v>
      </c>
      <c r="G80" s="2">
        <f t="shared" si="6"/>
        <v>113.505</v>
      </c>
      <c r="J80" s="5">
        <v>4</v>
      </c>
      <c r="K80" s="5">
        <f t="shared" si="7"/>
        <v>4</v>
      </c>
      <c r="L80" s="22">
        <f t="shared" si="8"/>
        <v>9.28</v>
      </c>
      <c r="N80" s="24">
        <f t="shared" si="9"/>
        <v>0</v>
      </c>
    </row>
    <row r="81" spans="2:14" ht="12.75">
      <c r="B81" s="9" t="s">
        <v>40</v>
      </c>
      <c r="C81" s="2">
        <v>250</v>
      </c>
      <c r="D81" s="2">
        <v>2</v>
      </c>
      <c r="E81" s="6">
        <v>98.7</v>
      </c>
      <c r="F81" s="2">
        <f t="shared" si="5"/>
        <v>197.4</v>
      </c>
      <c r="G81" s="2">
        <f t="shared" si="6"/>
        <v>227.01</v>
      </c>
      <c r="J81" s="5">
        <v>4</v>
      </c>
      <c r="K81" s="5">
        <f t="shared" si="7"/>
        <v>8</v>
      </c>
      <c r="L81" s="22">
        <f t="shared" si="8"/>
        <v>18.56</v>
      </c>
      <c r="N81" s="24">
        <f t="shared" si="9"/>
        <v>0</v>
      </c>
    </row>
    <row r="82" spans="2:14" ht="12.75">
      <c r="B82" s="9" t="s">
        <v>41</v>
      </c>
      <c r="C82" s="2">
        <v>90</v>
      </c>
      <c r="D82" s="2">
        <v>1</v>
      </c>
      <c r="E82" s="6">
        <v>141</v>
      </c>
      <c r="F82" s="2">
        <f t="shared" si="5"/>
        <v>141</v>
      </c>
      <c r="G82" s="2">
        <f t="shared" si="6"/>
        <v>162.14999999999998</v>
      </c>
      <c r="J82" s="5">
        <v>2</v>
      </c>
      <c r="K82" s="5">
        <f t="shared" si="7"/>
        <v>2</v>
      </c>
      <c r="L82" s="22">
        <f t="shared" si="8"/>
        <v>4.64</v>
      </c>
      <c r="N82" s="24">
        <f t="shared" si="9"/>
        <v>0</v>
      </c>
    </row>
    <row r="83" spans="2:14" ht="12.75">
      <c r="B83" s="9" t="s">
        <v>42</v>
      </c>
      <c r="C83" s="2">
        <v>200</v>
      </c>
      <c r="D83" s="2">
        <v>1</v>
      </c>
      <c r="E83" s="6">
        <v>197.4</v>
      </c>
      <c r="F83" s="2">
        <f t="shared" si="5"/>
        <v>197.4</v>
      </c>
      <c r="G83" s="2">
        <f t="shared" si="6"/>
        <v>227.01</v>
      </c>
      <c r="J83" s="5">
        <v>2</v>
      </c>
      <c r="K83" s="5">
        <f t="shared" si="7"/>
        <v>2</v>
      </c>
      <c r="L83" s="22">
        <f t="shared" si="8"/>
        <v>4.64</v>
      </c>
      <c r="N83" s="24">
        <f t="shared" si="9"/>
        <v>0</v>
      </c>
    </row>
    <row r="84" spans="2:14" ht="12.75">
      <c r="B84" s="9" t="s">
        <v>43</v>
      </c>
      <c r="C84" s="2">
        <v>5</v>
      </c>
      <c r="D84" s="2">
        <v>1</v>
      </c>
      <c r="E84" s="6">
        <v>86.95</v>
      </c>
      <c r="F84" s="2">
        <f t="shared" si="5"/>
        <v>86.95</v>
      </c>
      <c r="G84" s="2">
        <f t="shared" si="6"/>
        <v>99.99249999999999</v>
      </c>
      <c r="J84" s="5">
        <v>1</v>
      </c>
      <c r="K84" s="5">
        <f t="shared" si="7"/>
        <v>1</v>
      </c>
      <c r="L84" s="22">
        <f t="shared" si="8"/>
        <v>2.32</v>
      </c>
      <c r="N84" s="24">
        <f t="shared" si="9"/>
        <v>0</v>
      </c>
    </row>
    <row r="85" spans="2:14" ht="12.75">
      <c r="B85" s="9" t="s">
        <v>44</v>
      </c>
      <c r="C85" s="2">
        <v>5</v>
      </c>
      <c r="D85" s="2">
        <v>1</v>
      </c>
      <c r="E85" s="6">
        <v>70.5</v>
      </c>
      <c r="F85" s="2">
        <f t="shared" si="5"/>
        <v>70.5</v>
      </c>
      <c r="G85" s="2">
        <f t="shared" si="6"/>
        <v>81.07499999999999</v>
      </c>
      <c r="J85" s="5">
        <v>1</v>
      </c>
      <c r="K85" s="5">
        <f t="shared" si="7"/>
        <v>1</v>
      </c>
      <c r="L85" s="22">
        <f t="shared" si="8"/>
        <v>2.32</v>
      </c>
      <c r="N85" s="24">
        <f t="shared" si="9"/>
        <v>0</v>
      </c>
    </row>
    <row r="86" spans="2:14" ht="12.75">
      <c r="B86" s="9" t="s">
        <v>45</v>
      </c>
      <c r="C86" s="2">
        <v>5</v>
      </c>
      <c r="D86" s="2">
        <v>1</v>
      </c>
      <c r="E86" s="6">
        <v>70.5</v>
      </c>
      <c r="F86" s="2">
        <f t="shared" si="5"/>
        <v>70.5</v>
      </c>
      <c r="G86" s="2">
        <f t="shared" si="6"/>
        <v>81.07499999999999</v>
      </c>
      <c r="J86" s="5">
        <v>1</v>
      </c>
      <c r="K86" s="5">
        <f t="shared" si="7"/>
        <v>1</v>
      </c>
      <c r="L86" s="22">
        <f t="shared" si="8"/>
        <v>2.32</v>
      </c>
      <c r="N86" s="24">
        <f t="shared" si="9"/>
        <v>0</v>
      </c>
    </row>
    <row r="87" spans="2:14" ht="12.75">
      <c r="B87" s="9" t="s">
        <v>46</v>
      </c>
      <c r="C87" s="2">
        <v>5</v>
      </c>
      <c r="D87" s="2">
        <v>0</v>
      </c>
      <c r="E87" s="6">
        <v>99.58</v>
      </c>
      <c r="F87" s="2">
        <f t="shared" si="5"/>
        <v>0</v>
      </c>
      <c r="G87" s="2">
        <f t="shared" si="6"/>
        <v>0</v>
      </c>
      <c r="J87" s="5">
        <v>1</v>
      </c>
      <c r="K87" s="5">
        <f t="shared" si="7"/>
        <v>0</v>
      </c>
      <c r="L87" s="22">
        <f t="shared" si="8"/>
        <v>0</v>
      </c>
      <c r="N87" s="24">
        <f t="shared" si="9"/>
        <v>0</v>
      </c>
    </row>
    <row r="88" spans="2:14" ht="12.75">
      <c r="B88" s="9" t="s">
        <v>47</v>
      </c>
      <c r="C88" s="2">
        <v>5</v>
      </c>
      <c r="D88" s="2">
        <v>1</v>
      </c>
      <c r="E88" s="6">
        <v>77.55</v>
      </c>
      <c r="F88" s="2">
        <f t="shared" si="5"/>
        <v>77.55</v>
      </c>
      <c r="G88" s="2">
        <f t="shared" si="6"/>
        <v>89.18249999999999</v>
      </c>
      <c r="J88" s="5">
        <v>1</v>
      </c>
      <c r="K88" s="5">
        <f t="shared" si="7"/>
        <v>1</v>
      </c>
      <c r="L88" s="22">
        <f t="shared" si="8"/>
        <v>2.32</v>
      </c>
      <c r="N88" s="24">
        <f t="shared" si="9"/>
        <v>0</v>
      </c>
    </row>
    <row r="89" spans="2:14" ht="12.75">
      <c r="B89" s="9" t="s">
        <v>48</v>
      </c>
      <c r="C89" s="2">
        <v>5</v>
      </c>
      <c r="D89" s="2">
        <v>1</v>
      </c>
      <c r="E89" s="6">
        <v>70.5</v>
      </c>
      <c r="F89" s="2">
        <f t="shared" si="5"/>
        <v>70.5</v>
      </c>
      <c r="G89" s="2">
        <f t="shared" si="6"/>
        <v>81.07499999999999</v>
      </c>
      <c r="J89" s="5">
        <v>1</v>
      </c>
      <c r="K89" s="5">
        <f t="shared" si="7"/>
        <v>1</v>
      </c>
      <c r="L89" s="22">
        <f t="shared" si="8"/>
        <v>2.32</v>
      </c>
      <c r="N89" s="24">
        <f t="shared" si="9"/>
        <v>0</v>
      </c>
    </row>
    <row r="90" spans="2:14" ht="12.75">
      <c r="B90" s="9" t="s">
        <v>49</v>
      </c>
      <c r="C90" s="2">
        <v>5</v>
      </c>
      <c r="D90" s="2">
        <v>1</v>
      </c>
      <c r="E90" s="6">
        <v>86.95</v>
      </c>
      <c r="F90" s="2">
        <f t="shared" si="5"/>
        <v>86.95</v>
      </c>
      <c r="G90" s="2">
        <f t="shared" si="6"/>
        <v>99.99249999999999</v>
      </c>
      <c r="J90" s="5">
        <v>1</v>
      </c>
      <c r="K90" s="5">
        <f t="shared" si="7"/>
        <v>1</v>
      </c>
      <c r="L90" s="22">
        <f t="shared" si="8"/>
        <v>2.32</v>
      </c>
      <c r="N90" s="24">
        <f t="shared" si="9"/>
        <v>0</v>
      </c>
    </row>
    <row r="91" spans="2:14" ht="12.75">
      <c r="B91" s="9" t="s">
        <v>136</v>
      </c>
      <c r="C91" s="2">
        <v>600</v>
      </c>
      <c r="D91" s="2">
        <v>1</v>
      </c>
      <c r="E91" s="6">
        <v>70.5</v>
      </c>
      <c r="F91" s="2">
        <f t="shared" si="5"/>
        <v>70.5</v>
      </c>
      <c r="G91" s="2">
        <f t="shared" si="6"/>
        <v>81.07499999999999</v>
      </c>
      <c r="J91" s="5">
        <v>6</v>
      </c>
      <c r="K91" s="5">
        <f t="shared" si="7"/>
        <v>6</v>
      </c>
      <c r="L91" s="22">
        <f t="shared" si="8"/>
        <v>13.919999999999998</v>
      </c>
      <c r="N91" s="24">
        <f t="shared" si="9"/>
        <v>0</v>
      </c>
    </row>
    <row r="92" spans="2:14" ht="12.75">
      <c r="B92" s="9" t="s">
        <v>137</v>
      </c>
      <c r="C92" s="2">
        <v>600</v>
      </c>
      <c r="D92" s="2">
        <v>1</v>
      </c>
      <c r="E92" s="6">
        <v>70.5</v>
      </c>
      <c r="F92" s="2">
        <f t="shared" si="5"/>
        <v>70.5</v>
      </c>
      <c r="G92" s="2">
        <f t="shared" si="6"/>
        <v>81.07499999999999</v>
      </c>
      <c r="J92" s="5">
        <v>6</v>
      </c>
      <c r="K92" s="5">
        <f t="shared" si="7"/>
        <v>6</v>
      </c>
      <c r="L92" s="22">
        <f t="shared" si="8"/>
        <v>13.919999999999998</v>
      </c>
      <c r="N92" s="24">
        <f t="shared" si="9"/>
        <v>0</v>
      </c>
    </row>
    <row r="93" spans="2:14" ht="12.75">
      <c r="B93" s="9" t="s">
        <v>138</v>
      </c>
      <c r="C93" s="2">
        <v>600</v>
      </c>
      <c r="D93" s="2">
        <v>1</v>
      </c>
      <c r="E93" s="6">
        <v>70.5</v>
      </c>
      <c r="F93" s="2">
        <f t="shared" si="5"/>
        <v>70.5</v>
      </c>
      <c r="G93" s="2">
        <f t="shared" si="6"/>
        <v>81.07499999999999</v>
      </c>
      <c r="J93" s="5">
        <v>6</v>
      </c>
      <c r="K93" s="5">
        <f t="shared" si="7"/>
        <v>6</v>
      </c>
      <c r="L93" s="22">
        <f t="shared" si="8"/>
        <v>13.919999999999998</v>
      </c>
      <c r="N93" s="24">
        <f t="shared" si="9"/>
        <v>0</v>
      </c>
    </row>
    <row r="94" spans="2:14" ht="12.75">
      <c r="B94" s="9" t="s">
        <v>139</v>
      </c>
      <c r="C94" s="2">
        <v>600</v>
      </c>
      <c r="D94" s="2">
        <v>1</v>
      </c>
      <c r="E94" s="6">
        <v>82.25</v>
      </c>
      <c r="F94" s="2">
        <f t="shared" si="5"/>
        <v>82.25</v>
      </c>
      <c r="G94" s="2">
        <f t="shared" si="6"/>
        <v>94.58749999999999</v>
      </c>
      <c r="H94" s="1">
        <f>SUM(G77:G94)</f>
        <v>2140.38</v>
      </c>
      <c r="I94" s="1">
        <v>2044.48</v>
      </c>
      <c r="J94" s="5">
        <v>6</v>
      </c>
      <c r="K94" s="5">
        <f t="shared" si="7"/>
        <v>6</v>
      </c>
      <c r="L94" s="22">
        <f t="shared" si="8"/>
        <v>13.919999999999998</v>
      </c>
      <c r="M94" s="5">
        <f>SUM(L77:L94)</f>
        <v>153.11999999999995</v>
      </c>
      <c r="N94" s="24">
        <f t="shared" si="9"/>
        <v>249.01999999999998</v>
      </c>
    </row>
    <row r="95" spans="6:14" ht="12.75">
      <c r="F95" s="2">
        <f t="shared" si="5"/>
        <v>0</v>
      </c>
      <c r="G95" s="2">
        <f t="shared" si="6"/>
        <v>0</v>
      </c>
      <c r="K95" s="5">
        <f t="shared" si="7"/>
        <v>0</v>
      </c>
      <c r="L95" s="22">
        <f t="shared" si="8"/>
        <v>0</v>
      </c>
      <c r="N95" s="24">
        <f t="shared" si="9"/>
        <v>0</v>
      </c>
    </row>
    <row r="96" spans="1:14" ht="12.75">
      <c r="A96" s="4" t="s">
        <v>53</v>
      </c>
      <c r="B96" s="9" t="s">
        <v>51</v>
      </c>
      <c r="C96" s="2">
        <v>250</v>
      </c>
      <c r="D96" s="2">
        <v>1</v>
      </c>
      <c r="E96" s="6">
        <v>110.45</v>
      </c>
      <c r="F96" s="2">
        <f t="shared" si="5"/>
        <v>110.45</v>
      </c>
      <c r="G96" s="2">
        <f t="shared" si="6"/>
        <v>127.0175</v>
      </c>
      <c r="J96" s="5">
        <v>4</v>
      </c>
      <c r="K96" s="5">
        <f t="shared" si="7"/>
        <v>4</v>
      </c>
      <c r="L96" s="22">
        <f t="shared" si="8"/>
        <v>9.28</v>
      </c>
      <c r="N96" s="24">
        <f t="shared" si="9"/>
        <v>0</v>
      </c>
    </row>
    <row r="97" spans="2:14" ht="12.75">
      <c r="B97" s="9" t="s">
        <v>52</v>
      </c>
      <c r="D97" s="2">
        <v>1</v>
      </c>
      <c r="E97" s="6">
        <v>98.7</v>
      </c>
      <c r="F97" s="2">
        <f t="shared" si="5"/>
        <v>98.7</v>
      </c>
      <c r="G97" s="2">
        <f t="shared" si="6"/>
        <v>113.505</v>
      </c>
      <c r="J97" s="5">
        <v>1</v>
      </c>
      <c r="K97" s="5">
        <f t="shared" si="7"/>
        <v>1</v>
      </c>
      <c r="L97" s="22">
        <f t="shared" si="8"/>
        <v>2.32</v>
      </c>
      <c r="N97" s="24">
        <f t="shared" si="9"/>
        <v>0</v>
      </c>
    </row>
    <row r="98" spans="2:14" ht="12.75">
      <c r="B98" s="3" t="s">
        <v>72</v>
      </c>
      <c r="C98" s="2">
        <v>250</v>
      </c>
      <c r="D98" s="2">
        <v>1</v>
      </c>
      <c r="E98" s="6">
        <v>94</v>
      </c>
      <c r="F98" s="2">
        <f t="shared" si="5"/>
        <v>94</v>
      </c>
      <c r="G98" s="2">
        <f t="shared" si="6"/>
        <v>108.1</v>
      </c>
      <c r="J98" s="5">
        <v>4</v>
      </c>
      <c r="K98" s="5">
        <f t="shared" si="7"/>
        <v>4</v>
      </c>
      <c r="L98" s="22">
        <f t="shared" si="8"/>
        <v>9.28</v>
      </c>
      <c r="N98" s="24">
        <f t="shared" si="9"/>
        <v>0</v>
      </c>
    </row>
    <row r="99" spans="2:14" ht="12.75">
      <c r="B99" s="3" t="s">
        <v>168</v>
      </c>
      <c r="C99" s="2">
        <v>250</v>
      </c>
      <c r="D99" s="2">
        <v>1</v>
      </c>
      <c r="E99" s="6">
        <v>110.45</v>
      </c>
      <c r="F99" s="2">
        <f t="shared" si="5"/>
        <v>110.45</v>
      </c>
      <c r="G99" s="2">
        <f t="shared" si="6"/>
        <v>127.0175</v>
      </c>
      <c r="H99" s="1">
        <f>SUM(G96:G99)</f>
        <v>475.63999999999993</v>
      </c>
      <c r="I99" s="1">
        <v>428.84</v>
      </c>
      <c r="J99" s="5">
        <v>4</v>
      </c>
      <c r="K99" s="5">
        <f t="shared" si="7"/>
        <v>4</v>
      </c>
      <c r="L99" s="22">
        <f t="shared" si="8"/>
        <v>9.28</v>
      </c>
      <c r="M99" s="5">
        <f>SUM(L96:L99)</f>
        <v>30.159999999999997</v>
      </c>
      <c r="N99" s="24">
        <f t="shared" si="9"/>
        <v>76.95999999999998</v>
      </c>
    </row>
    <row r="100" spans="2:14" ht="12.75">
      <c r="B100" s="3"/>
      <c r="F100" s="2">
        <f t="shared" si="5"/>
        <v>0</v>
      </c>
      <c r="G100" s="2">
        <f t="shared" si="6"/>
        <v>0</v>
      </c>
      <c r="K100" s="5">
        <f t="shared" si="7"/>
        <v>0</v>
      </c>
      <c r="L100" s="22">
        <f t="shared" si="8"/>
        <v>0</v>
      </c>
      <c r="N100" s="24">
        <f t="shared" si="9"/>
        <v>0</v>
      </c>
    </row>
    <row r="101" spans="1:14" ht="12.75">
      <c r="A101" s="4" t="s">
        <v>55</v>
      </c>
      <c r="B101" s="3" t="s">
        <v>56</v>
      </c>
      <c r="C101" s="2">
        <v>90</v>
      </c>
      <c r="D101" s="2">
        <v>2</v>
      </c>
      <c r="E101" s="6">
        <v>141</v>
      </c>
      <c r="F101" s="2">
        <f t="shared" si="5"/>
        <v>282</v>
      </c>
      <c r="G101" s="2">
        <f t="shared" si="6"/>
        <v>324.29999999999995</v>
      </c>
      <c r="J101" s="5">
        <v>2</v>
      </c>
      <c r="K101" s="5">
        <f t="shared" si="7"/>
        <v>4</v>
      </c>
      <c r="L101" s="22">
        <f t="shared" si="8"/>
        <v>9.28</v>
      </c>
      <c r="N101" s="24">
        <f t="shared" si="9"/>
        <v>0</v>
      </c>
    </row>
    <row r="102" spans="2:14" ht="12.75">
      <c r="B102" s="3" t="s">
        <v>57</v>
      </c>
      <c r="C102" s="2">
        <v>90</v>
      </c>
      <c r="D102" s="2">
        <v>1</v>
      </c>
      <c r="E102" s="6">
        <v>141</v>
      </c>
      <c r="F102" s="2">
        <f t="shared" si="5"/>
        <v>141</v>
      </c>
      <c r="G102" s="2">
        <f t="shared" si="6"/>
        <v>162.14999999999998</v>
      </c>
      <c r="J102" s="5">
        <v>2</v>
      </c>
      <c r="K102" s="5">
        <f t="shared" si="7"/>
        <v>2</v>
      </c>
      <c r="L102" s="22">
        <f t="shared" si="8"/>
        <v>4.64</v>
      </c>
      <c r="N102" s="24">
        <f t="shared" si="9"/>
        <v>0</v>
      </c>
    </row>
    <row r="103" spans="2:14" ht="12.75">
      <c r="B103" s="3" t="s">
        <v>58</v>
      </c>
      <c r="C103" s="2">
        <v>90</v>
      </c>
      <c r="D103" s="2">
        <v>3</v>
      </c>
      <c r="E103" s="6">
        <v>141</v>
      </c>
      <c r="F103" s="2">
        <f t="shared" si="5"/>
        <v>423</v>
      </c>
      <c r="G103" s="2">
        <f t="shared" si="6"/>
        <v>486.45</v>
      </c>
      <c r="J103" s="5">
        <v>2</v>
      </c>
      <c r="K103" s="5">
        <f t="shared" si="7"/>
        <v>6</v>
      </c>
      <c r="L103" s="22">
        <f t="shared" si="8"/>
        <v>13.919999999999998</v>
      </c>
      <c r="N103" s="24">
        <f t="shared" si="9"/>
        <v>0</v>
      </c>
    </row>
    <row r="104" spans="2:14" ht="12.75">
      <c r="B104" s="3" t="s">
        <v>59</v>
      </c>
      <c r="C104" s="2">
        <v>90</v>
      </c>
      <c r="D104" s="2">
        <v>1</v>
      </c>
      <c r="E104" s="6">
        <v>141</v>
      </c>
      <c r="F104" s="2">
        <f t="shared" si="5"/>
        <v>141</v>
      </c>
      <c r="G104" s="2">
        <f t="shared" si="6"/>
        <v>162.14999999999998</v>
      </c>
      <c r="J104" s="5">
        <v>2</v>
      </c>
      <c r="K104" s="5">
        <f t="shared" si="7"/>
        <v>2</v>
      </c>
      <c r="L104" s="22">
        <f t="shared" si="8"/>
        <v>4.64</v>
      </c>
      <c r="N104" s="24">
        <f t="shared" si="9"/>
        <v>0</v>
      </c>
    </row>
    <row r="105" spans="2:14" ht="12.75">
      <c r="B105" s="3" t="s">
        <v>130</v>
      </c>
      <c r="D105" s="2">
        <v>1</v>
      </c>
      <c r="E105" s="6">
        <v>98.7</v>
      </c>
      <c r="F105" s="2">
        <f t="shared" si="5"/>
        <v>98.7</v>
      </c>
      <c r="G105" s="2">
        <f t="shared" si="6"/>
        <v>113.505</v>
      </c>
      <c r="J105" s="5">
        <v>4</v>
      </c>
      <c r="K105" s="5">
        <f t="shared" si="7"/>
        <v>4</v>
      </c>
      <c r="L105" s="22">
        <f t="shared" si="8"/>
        <v>9.28</v>
      </c>
      <c r="N105" s="24">
        <f t="shared" si="9"/>
        <v>0</v>
      </c>
    </row>
    <row r="106" spans="2:14" ht="12.75">
      <c r="B106" s="3" t="s">
        <v>131</v>
      </c>
      <c r="D106" s="2">
        <v>1</v>
      </c>
      <c r="E106" s="6">
        <v>98.7</v>
      </c>
      <c r="F106" s="2">
        <f t="shared" si="5"/>
        <v>98.7</v>
      </c>
      <c r="G106" s="2">
        <f t="shared" si="6"/>
        <v>113.505</v>
      </c>
      <c r="J106" s="5">
        <v>4</v>
      </c>
      <c r="K106" s="5">
        <f t="shared" si="7"/>
        <v>4</v>
      </c>
      <c r="L106" s="22">
        <f t="shared" si="8"/>
        <v>9.28</v>
      </c>
      <c r="N106" s="24">
        <f t="shared" si="9"/>
        <v>0</v>
      </c>
    </row>
    <row r="107" spans="2:14" ht="12.75">
      <c r="B107" s="3" t="s">
        <v>132</v>
      </c>
      <c r="D107" s="2">
        <v>1</v>
      </c>
      <c r="E107" s="6">
        <v>98.7</v>
      </c>
      <c r="F107" s="2">
        <f t="shared" si="5"/>
        <v>98.7</v>
      </c>
      <c r="G107" s="2">
        <f t="shared" si="6"/>
        <v>113.505</v>
      </c>
      <c r="H107" s="1">
        <f>SUM(G101:G107)</f>
        <v>1475.565</v>
      </c>
      <c r="I107" s="1">
        <v>1331</v>
      </c>
      <c r="J107" s="5">
        <v>4</v>
      </c>
      <c r="K107" s="5">
        <f t="shared" si="7"/>
        <v>4</v>
      </c>
      <c r="L107" s="22">
        <f t="shared" si="8"/>
        <v>9.28</v>
      </c>
      <c r="M107" s="5">
        <f>SUM(L101:L107)</f>
        <v>60.32</v>
      </c>
      <c r="N107" s="24">
        <f t="shared" si="9"/>
        <v>204.885</v>
      </c>
    </row>
    <row r="108" spans="2:14" ht="12.75">
      <c r="B108" s="3"/>
      <c r="F108" s="2">
        <f t="shared" si="5"/>
        <v>0</v>
      </c>
      <c r="G108" s="2">
        <f t="shared" si="6"/>
        <v>0</v>
      </c>
      <c r="K108" s="5">
        <f t="shared" si="7"/>
        <v>0</v>
      </c>
      <c r="L108" s="22">
        <f t="shared" si="8"/>
        <v>0</v>
      </c>
      <c r="N108" s="24">
        <f t="shared" si="9"/>
        <v>0</v>
      </c>
    </row>
    <row r="109" spans="1:14" ht="12.75">
      <c r="A109" s="4" t="s">
        <v>220</v>
      </c>
      <c r="B109" s="9" t="s">
        <v>60</v>
      </c>
      <c r="C109" s="2">
        <v>90</v>
      </c>
      <c r="D109" s="2">
        <v>1</v>
      </c>
      <c r="E109" s="6">
        <v>141</v>
      </c>
      <c r="F109" s="2">
        <f t="shared" si="5"/>
        <v>141</v>
      </c>
      <c r="G109" s="2">
        <f t="shared" si="6"/>
        <v>162.14999999999998</v>
      </c>
      <c r="J109" s="5">
        <v>2</v>
      </c>
      <c r="K109" s="5">
        <f t="shared" si="7"/>
        <v>2</v>
      </c>
      <c r="L109" s="22">
        <f t="shared" si="8"/>
        <v>4.64</v>
      </c>
      <c r="N109" s="24">
        <f t="shared" si="9"/>
        <v>0</v>
      </c>
    </row>
    <row r="110" spans="2:14" ht="12.75">
      <c r="B110" s="9" t="s">
        <v>61</v>
      </c>
      <c r="C110" s="2">
        <v>90</v>
      </c>
      <c r="D110" s="2">
        <v>1</v>
      </c>
      <c r="E110" s="6">
        <v>141</v>
      </c>
      <c r="F110" s="2">
        <f t="shared" si="5"/>
        <v>141</v>
      </c>
      <c r="G110" s="2">
        <f t="shared" si="6"/>
        <v>162.14999999999998</v>
      </c>
      <c r="J110" s="5">
        <v>2</v>
      </c>
      <c r="K110" s="5">
        <f t="shared" si="7"/>
        <v>2</v>
      </c>
      <c r="L110" s="22">
        <f t="shared" si="8"/>
        <v>4.64</v>
      </c>
      <c r="N110" s="24">
        <f t="shared" si="9"/>
        <v>0</v>
      </c>
    </row>
    <row r="111" spans="2:14" ht="12.75">
      <c r="B111" s="9" t="s">
        <v>62</v>
      </c>
      <c r="C111" s="2">
        <v>90</v>
      </c>
      <c r="D111" s="2">
        <v>1</v>
      </c>
      <c r="E111" s="6">
        <v>141</v>
      </c>
      <c r="F111" s="2">
        <f t="shared" si="5"/>
        <v>141</v>
      </c>
      <c r="G111" s="2">
        <f t="shared" si="6"/>
        <v>162.14999999999998</v>
      </c>
      <c r="H111" s="1">
        <f>SUM(G109:G111)</f>
        <v>486.44999999999993</v>
      </c>
      <c r="I111" s="1">
        <v>439</v>
      </c>
      <c r="J111" s="5">
        <v>2</v>
      </c>
      <c r="K111" s="5">
        <f t="shared" si="7"/>
        <v>2</v>
      </c>
      <c r="L111" s="22">
        <f t="shared" si="8"/>
        <v>4.64</v>
      </c>
      <c r="M111" s="5">
        <f>SUM(L109:L111)</f>
        <v>13.919999999999998</v>
      </c>
      <c r="N111" s="24">
        <f t="shared" si="9"/>
        <v>61.36999999999995</v>
      </c>
    </row>
    <row r="112" spans="6:14" ht="12.75">
      <c r="F112" s="2">
        <f t="shared" si="5"/>
        <v>0</v>
      </c>
      <c r="G112" s="2">
        <f t="shared" si="6"/>
        <v>0</v>
      </c>
      <c r="K112" s="5">
        <f t="shared" si="7"/>
        <v>0</v>
      </c>
      <c r="L112" s="22">
        <f t="shared" si="8"/>
        <v>0</v>
      </c>
      <c r="N112" s="24">
        <f t="shared" si="9"/>
        <v>0</v>
      </c>
    </row>
    <row r="113" spans="1:14" ht="12.75">
      <c r="A113" s="4" t="s">
        <v>221</v>
      </c>
      <c r="B113" s="9" t="s">
        <v>32</v>
      </c>
      <c r="D113" s="2">
        <v>1</v>
      </c>
      <c r="E113" s="6">
        <v>98.7</v>
      </c>
      <c r="F113" s="2">
        <f t="shared" si="5"/>
        <v>98.7</v>
      </c>
      <c r="G113" s="2">
        <f t="shared" si="6"/>
        <v>113.505</v>
      </c>
      <c r="J113" s="5">
        <v>1</v>
      </c>
      <c r="K113" s="5">
        <f t="shared" si="7"/>
        <v>1</v>
      </c>
      <c r="L113" s="22">
        <f t="shared" si="8"/>
        <v>2.32</v>
      </c>
      <c r="N113" s="24">
        <f t="shared" si="9"/>
        <v>0</v>
      </c>
    </row>
    <row r="114" spans="2:14" ht="12.75">
      <c r="B114" s="9" t="s">
        <v>33</v>
      </c>
      <c r="D114" s="2">
        <v>1</v>
      </c>
      <c r="E114" s="6">
        <v>98.7</v>
      </c>
      <c r="F114" s="2">
        <f t="shared" si="5"/>
        <v>98.7</v>
      </c>
      <c r="G114" s="2">
        <f t="shared" si="6"/>
        <v>113.505</v>
      </c>
      <c r="J114" s="5">
        <v>1</v>
      </c>
      <c r="K114" s="5">
        <f t="shared" si="7"/>
        <v>1</v>
      </c>
      <c r="L114" s="22">
        <f t="shared" si="8"/>
        <v>2.32</v>
      </c>
      <c r="N114" s="24">
        <f t="shared" si="9"/>
        <v>0</v>
      </c>
    </row>
    <row r="115" spans="2:14" ht="12.75">
      <c r="B115" s="9" t="s">
        <v>65</v>
      </c>
      <c r="D115" s="2">
        <v>1</v>
      </c>
      <c r="E115" s="6">
        <v>98.7</v>
      </c>
      <c r="F115" s="2">
        <f t="shared" si="5"/>
        <v>98.7</v>
      </c>
      <c r="G115" s="2">
        <f t="shared" si="6"/>
        <v>113.505</v>
      </c>
      <c r="J115" s="5">
        <v>1</v>
      </c>
      <c r="K115" s="5">
        <f t="shared" si="7"/>
        <v>1</v>
      </c>
      <c r="L115" s="22">
        <f t="shared" si="8"/>
        <v>2.32</v>
      </c>
      <c r="N115" s="24">
        <f t="shared" si="9"/>
        <v>0</v>
      </c>
    </row>
    <row r="116" spans="2:14" ht="12.75">
      <c r="B116" s="9" t="s">
        <v>66</v>
      </c>
      <c r="C116" s="2">
        <v>600</v>
      </c>
      <c r="D116" s="2">
        <v>1</v>
      </c>
      <c r="E116" s="6">
        <v>70.5</v>
      </c>
      <c r="F116" s="2">
        <f t="shared" si="5"/>
        <v>70.5</v>
      </c>
      <c r="G116" s="2">
        <f t="shared" si="6"/>
        <v>81.07499999999999</v>
      </c>
      <c r="J116" s="5">
        <v>6</v>
      </c>
      <c r="K116" s="5">
        <f t="shared" si="7"/>
        <v>6</v>
      </c>
      <c r="L116" s="22">
        <f t="shared" si="8"/>
        <v>13.919999999999998</v>
      </c>
      <c r="N116" s="24">
        <f t="shared" si="9"/>
        <v>0</v>
      </c>
    </row>
    <row r="117" spans="1:14" ht="12.75">
      <c r="A117" s="20" t="s">
        <v>273</v>
      </c>
      <c r="B117" s="9" t="s">
        <v>67</v>
      </c>
      <c r="C117" s="2">
        <v>600</v>
      </c>
      <c r="D117" s="2">
        <v>1</v>
      </c>
      <c r="E117" s="6">
        <v>70.5</v>
      </c>
      <c r="F117" s="2">
        <f t="shared" si="5"/>
        <v>70.5</v>
      </c>
      <c r="G117" s="2">
        <f t="shared" si="6"/>
        <v>81.07499999999999</v>
      </c>
      <c r="J117" s="5">
        <v>6</v>
      </c>
      <c r="K117" s="5">
        <f t="shared" si="7"/>
        <v>6</v>
      </c>
      <c r="L117" s="22">
        <f t="shared" si="8"/>
        <v>13.919999999999998</v>
      </c>
      <c r="N117" s="24">
        <f t="shared" si="9"/>
        <v>0</v>
      </c>
    </row>
    <row r="118" spans="2:14" ht="12.75">
      <c r="B118" s="9" t="s">
        <v>135</v>
      </c>
      <c r="C118" s="2">
        <v>500</v>
      </c>
      <c r="D118" s="2">
        <v>1</v>
      </c>
      <c r="E118" s="6">
        <v>185.82</v>
      </c>
      <c r="F118" s="2">
        <f t="shared" si="5"/>
        <v>185.82</v>
      </c>
      <c r="G118" s="2">
        <f t="shared" si="6"/>
        <v>213.69299999999998</v>
      </c>
      <c r="J118" s="5">
        <v>6</v>
      </c>
      <c r="K118" s="5">
        <f t="shared" si="7"/>
        <v>6</v>
      </c>
      <c r="L118" s="22">
        <f t="shared" si="8"/>
        <v>13.919999999999998</v>
      </c>
      <c r="N118" s="24">
        <f t="shared" si="9"/>
        <v>0</v>
      </c>
    </row>
    <row r="119" spans="2:14" ht="12.75">
      <c r="B119" s="9" t="s">
        <v>219</v>
      </c>
      <c r="C119" s="2">
        <v>500</v>
      </c>
      <c r="D119" s="2">
        <v>1</v>
      </c>
      <c r="E119" s="6">
        <v>136.3</v>
      </c>
      <c r="F119" s="2">
        <f aca="true" t="shared" si="10" ref="F119:F149">D119*E119</f>
        <v>136.3</v>
      </c>
      <c r="G119" s="2">
        <f aca="true" t="shared" si="11" ref="G119:G149">(F119)*(1+15%)</f>
        <v>156.745</v>
      </c>
      <c r="H119" s="1">
        <f>SUM(G113:G119)</f>
        <v>873.103</v>
      </c>
      <c r="I119" s="1">
        <v>874</v>
      </c>
      <c r="J119" s="5">
        <v>6</v>
      </c>
      <c r="K119" s="5">
        <f t="shared" si="7"/>
        <v>6</v>
      </c>
      <c r="L119" s="22">
        <f t="shared" si="8"/>
        <v>13.919999999999998</v>
      </c>
      <c r="M119" s="5">
        <f>SUM(L113:L119)</f>
        <v>62.64</v>
      </c>
      <c r="N119" s="24">
        <f t="shared" si="9"/>
        <v>61.74299999999994</v>
      </c>
    </row>
    <row r="120" spans="6:14" ht="12.75">
      <c r="F120" s="2">
        <f t="shared" si="10"/>
        <v>0</v>
      </c>
      <c r="G120" s="2">
        <f t="shared" si="11"/>
        <v>0</v>
      </c>
      <c r="K120" s="5">
        <f t="shared" si="7"/>
        <v>0</v>
      </c>
      <c r="L120" s="22">
        <f t="shared" si="8"/>
        <v>0</v>
      </c>
      <c r="N120" s="24">
        <f t="shared" si="9"/>
        <v>0</v>
      </c>
    </row>
    <row r="121" spans="1:14" ht="12.75">
      <c r="A121" s="4" t="s">
        <v>68</v>
      </c>
      <c r="B121" s="9" t="s">
        <v>69</v>
      </c>
      <c r="C121" s="2">
        <v>600</v>
      </c>
      <c r="D121" s="2">
        <v>1</v>
      </c>
      <c r="E121" s="6">
        <v>70.5</v>
      </c>
      <c r="F121" s="2">
        <f t="shared" si="10"/>
        <v>70.5</v>
      </c>
      <c r="G121" s="2">
        <f t="shared" si="11"/>
        <v>81.07499999999999</v>
      </c>
      <c r="J121" s="5">
        <v>6</v>
      </c>
      <c r="K121" s="5">
        <f t="shared" si="7"/>
        <v>6</v>
      </c>
      <c r="L121" s="22">
        <f t="shared" si="8"/>
        <v>13.919999999999998</v>
      </c>
      <c r="N121" s="24">
        <f t="shared" si="9"/>
        <v>0</v>
      </c>
    </row>
    <row r="122" spans="1:14" ht="12.75">
      <c r="A122" s="20" t="s">
        <v>273</v>
      </c>
      <c r="B122" s="9" t="s">
        <v>70</v>
      </c>
      <c r="C122" s="2">
        <v>600</v>
      </c>
      <c r="D122" s="2">
        <v>1</v>
      </c>
      <c r="E122" s="6">
        <v>70.5</v>
      </c>
      <c r="F122" s="2">
        <f t="shared" si="10"/>
        <v>70.5</v>
      </c>
      <c r="G122" s="2">
        <f t="shared" si="11"/>
        <v>81.07499999999999</v>
      </c>
      <c r="J122" s="5">
        <v>6</v>
      </c>
      <c r="K122" s="5">
        <f t="shared" si="7"/>
        <v>6</v>
      </c>
      <c r="L122" s="22">
        <f t="shared" si="8"/>
        <v>13.919999999999998</v>
      </c>
      <c r="N122" s="24">
        <f t="shared" si="9"/>
        <v>0</v>
      </c>
    </row>
    <row r="123" spans="2:14" ht="12.75">
      <c r="B123" s="9" t="s">
        <v>251</v>
      </c>
      <c r="D123" s="2">
        <v>1</v>
      </c>
      <c r="E123" s="6">
        <v>98.7</v>
      </c>
      <c r="F123" s="2">
        <f>D123*E123</f>
        <v>98.7</v>
      </c>
      <c r="G123" s="2">
        <f>(F123)*(1+15%)</f>
        <v>113.505</v>
      </c>
      <c r="J123" s="5">
        <v>1</v>
      </c>
      <c r="K123" s="5">
        <f t="shared" si="7"/>
        <v>1</v>
      </c>
      <c r="L123" s="22">
        <f t="shared" si="8"/>
        <v>2.32</v>
      </c>
      <c r="N123" s="24">
        <f t="shared" si="9"/>
        <v>0</v>
      </c>
    </row>
    <row r="124" spans="2:14" ht="12.75">
      <c r="B124" s="9" t="s">
        <v>240</v>
      </c>
      <c r="D124" s="2">
        <v>1</v>
      </c>
      <c r="E124" s="6">
        <v>103.4</v>
      </c>
      <c r="F124" s="2">
        <f t="shared" si="10"/>
        <v>103.4</v>
      </c>
      <c r="G124" s="2">
        <f t="shared" si="11"/>
        <v>118.91</v>
      </c>
      <c r="J124" s="5">
        <v>2</v>
      </c>
      <c r="K124" s="5">
        <f t="shared" si="7"/>
        <v>2</v>
      </c>
      <c r="L124" s="22">
        <f t="shared" si="8"/>
        <v>4.64</v>
      </c>
      <c r="N124" s="24">
        <f t="shared" si="9"/>
        <v>0</v>
      </c>
    </row>
    <row r="125" spans="2:14" ht="12.75">
      <c r="B125" s="9" t="s">
        <v>71</v>
      </c>
      <c r="C125" s="2">
        <v>600</v>
      </c>
      <c r="D125" s="2">
        <v>1</v>
      </c>
      <c r="E125" s="6">
        <v>70.5</v>
      </c>
      <c r="F125" s="2">
        <f t="shared" si="10"/>
        <v>70.5</v>
      </c>
      <c r="G125" s="2">
        <f t="shared" si="11"/>
        <v>81.07499999999999</v>
      </c>
      <c r="H125" s="1">
        <f>SUM(G121:G125)</f>
        <v>475.63999999999993</v>
      </c>
      <c r="I125" s="1">
        <v>327</v>
      </c>
      <c r="J125" s="5">
        <v>6</v>
      </c>
      <c r="K125" s="5">
        <f t="shared" si="7"/>
        <v>6</v>
      </c>
      <c r="L125" s="22">
        <f t="shared" si="8"/>
        <v>13.919999999999998</v>
      </c>
      <c r="M125" s="5">
        <f>SUM(L121:L125)</f>
        <v>48.72</v>
      </c>
      <c r="N125" s="24">
        <f t="shared" si="9"/>
        <v>197.3599999999999</v>
      </c>
    </row>
    <row r="126" spans="6:14" ht="12.75">
      <c r="F126" s="2">
        <f t="shared" si="10"/>
        <v>0</v>
      </c>
      <c r="G126" s="2">
        <f t="shared" si="11"/>
        <v>0</v>
      </c>
      <c r="K126" s="5">
        <f t="shared" si="7"/>
        <v>0</v>
      </c>
      <c r="L126" s="22">
        <f t="shared" si="8"/>
        <v>0</v>
      </c>
      <c r="N126" s="24">
        <f t="shared" si="9"/>
        <v>0</v>
      </c>
    </row>
    <row r="127" spans="1:14" ht="12.75">
      <c r="A127" s="4" t="s">
        <v>78</v>
      </c>
      <c r="B127" s="9" t="s">
        <v>76</v>
      </c>
      <c r="C127" s="2">
        <v>250</v>
      </c>
      <c r="D127" s="2">
        <v>1</v>
      </c>
      <c r="E127" s="6">
        <v>98.7</v>
      </c>
      <c r="F127" s="2">
        <f t="shared" si="10"/>
        <v>98.7</v>
      </c>
      <c r="G127" s="2">
        <f t="shared" si="11"/>
        <v>113.505</v>
      </c>
      <c r="J127" s="5">
        <v>4</v>
      </c>
      <c r="K127" s="5">
        <f t="shared" si="7"/>
        <v>4</v>
      </c>
      <c r="L127" s="22">
        <f t="shared" si="8"/>
        <v>9.28</v>
      </c>
      <c r="N127" s="24">
        <f t="shared" si="9"/>
        <v>0</v>
      </c>
    </row>
    <row r="128" spans="2:14" ht="12.75">
      <c r="B128" s="3" t="s">
        <v>154</v>
      </c>
      <c r="C128" s="2">
        <v>100</v>
      </c>
      <c r="D128" s="2">
        <v>1</v>
      </c>
      <c r="E128" s="6">
        <v>103.4</v>
      </c>
      <c r="F128" s="2">
        <f t="shared" si="10"/>
        <v>103.4</v>
      </c>
      <c r="G128" s="2">
        <f t="shared" si="11"/>
        <v>118.91</v>
      </c>
      <c r="J128" s="5">
        <v>2</v>
      </c>
      <c r="K128" s="5">
        <f t="shared" si="7"/>
        <v>2</v>
      </c>
      <c r="L128" s="22">
        <f t="shared" si="8"/>
        <v>4.64</v>
      </c>
      <c r="N128" s="24">
        <f t="shared" si="9"/>
        <v>0</v>
      </c>
    </row>
    <row r="129" spans="2:14" ht="12.75">
      <c r="B129" s="9" t="s">
        <v>97</v>
      </c>
      <c r="C129" s="2">
        <v>0.5</v>
      </c>
      <c r="D129" s="2">
        <v>1</v>
      </c>
      <c r="E129" s="6">
        <v>21.15</v>
      </c>
      <c r="F129" s="2">
        <f>D129*E129</f>
        <v>21.15</v>
      </c>
      <c r="G129" s="2">
        <f>(F129)*(1+15%)</f>
        <v>24.322499999999998</v>
      </c>
      <c r="J129" s="5">
        <v>1</v>
      </c>
      <c r="K129" s="5">
        <f t="shared" si="7"/>
        <v>1</v>
      </c>
      <c r="L129" s="22">
        <f t="shared" si="8"/>
        <v>2.32</v>
      </c>
      <c r="N129" s="24">
        <f t="shared" si="9"/>
        <v>0</v>
      </c>
    </row>
    <row r="130" spans="2:14" ht="12.75">
      <c r="B130" s="9" t="s">
        <v>103</v>
      </c>
      <c r="C130" s="2">
        <v>0.5</v>
      </c>
      <c r="D130" s="2">
        <v>1</v>
      </c>
      <c r="E130" s="6">
        <v>28.2</v>
      </c>
      <c r="F130" s="2">
        <f>D130*E130</f>
        <v>28.2</v>
      </c>
      <c r="G130" s="2">
        <f>(F130)*(1+15%)</f>
        <v>32.43</v>
      </c>
      <c r="J130" s="5">
        <v>1</v>
      </c>
      <c r="K130" s="5">
        <f aca="true" t="shared" si="12" ref="K130:K187">D130*J130</f>
        <v>1</v>
      </c>
      <c r="L130" s="22">
        <f aca="true" t="shared" si="13" ref="L130:L193">2.32*K130</f>
        <v>2.32</v>
      </c>
      <c r="N130" s="24">
        <f t="shared" si="9"/>
        <v>0</v>
      </c>
    </row>
    <row r="131" spans="2:14" ht="12.75">
      <c r="B131" s="9" t="s">
        <v>111</v>
      </c>
      <c r="C131" s="2">
        <v>0.5</v>
      </c>
      <c r="D131" s="2">
        <v>1</v>
      </c>
      <c r="E131" s="6">
        <v>32.79</v>
      </c>
      <c r="F131" s="2">
        <f>D131*E131</f>
        <v>32.79</v>
      </c>
      <c r="G131" s="2">
        <f>(F131)*(1+15%)</f>
        <v>37.708499999999994</v>
      </c>
      <c r="J131" s="5">
        <v>1</v>
      </c>
      <c r="K131" s="5">
        <f t="shared" si="12"/>
        <v>1</v>
      </c>
      <c r="L131" s="22">
        <f t="shared" si="13"/>
        <v>2.32</v>
      </c>
      <c r="N131" s="24">
        <f t="shared" si="9"/>
        <v>0</v>
      </c>
    </row>
    <row r="132" spans="2:14" ht="12.75">
      <c r="B132" s="9" t="s">
        <v>115</v>
      </c>
      <c r="C132" s="2">
        <v>0.5</v>
      </c>
      <c r="D132" s="2">
        <v>1</v>
      </c>
      <c r="E132" s="6">
        <v>21.15</v>
      </c>
      <c r="F132" s="2">
        <f>D132*E132</f>
        <v>21.15</v>
      </c>
      <c r="G132" s="2">
        <f>(F132)*(1+15%)</f>
        <v>24.322499999999998</v>
      </c>
      <c r="J132" s="5">
        <v>1</v>
      </c>
      <c r="K132" s="5">
        <f t="shared" si="12"/>
        <v>1</v>
      </c>
      <c r="L132" s="22">
        <f t="shared" si="13"/>
        <v>2.32</v>
      </c>
      <c r="N132" s="24">
        <f t="shared" si="9"/>
        <v>0</v>
      </c>
    </row>
    <row r="133" spans="2:14" ht="12.75">
      <c r="B133" s="9" t="s">
        <v>77</v>
      </c>
      <c r="C133" s="2">
        <v>250</v>
      </c>
      <c r="D133" s="2">
        <v>1</v>
      </c>
      <c r="E133" s="6">
        <v>98.7</v>
      </c>
      <c r="F133" s="2">
        <f t="shared" si="10"/>
        <v>98.7</v>
      </c>
      <c r="G133" s="2">
        <f t="shared" si="11"/>
        <v>113.505</v>
      </c>
      <c r="H133" s="1">
        <f>SUM(G127:G133)</f>
        <v>464.7035</v>
      </c>
      <c r="I133" s="1">
        <v>464.7</v>
      </c>
      <c r="J133" s="5">
        <v>4</v>
      </c>
      <c r="K133" s="5">
        <f t="shared" si="12"/>
        <v>4</v>
      </c>
      <c r="L133" s="22">
        <f t="shared" si="13"/>
        <v>9.28</v>
      </c>
      <c r="M133" s="5">
        <f>SUM(L127:L133)</f>
        <v>32.48</v>
      </c>
      <c r="N133" s="24">
        <f t="shared" si="9"/>
        <v>32.48350000000005</v>
      </c>
    </row>
    <row r="134" spans="6:14" ht="12.75">
      <c r="F134" s="2">
        <f t="shared" si="10"/>
        <v>0</v>
      </c>
      <c r="G134" s="2">
        <f t="shared" si="11"/>
        <v>0</v>
      </c>
      <c r="K134" s="5">
        <f t="shared" si="12"/>
        <v>0</v>
      </c>
      <c r="L134" s="22">
        <f t="shared" si="13"/>
        <v>0</v>
      </c>
      <c r="N134" s="24">
        <f t="shared" si="9"/>
        <v>0</v>
      </c>
    </row>
    <row r="135" spans="1:14" ht="12.75">
      <c r="A135" s="4" t="s">
        <v>79</v>
      </c>
      <c r="B135" s="9" t="s">
        <v>80</v>
      </c>
      <c r="C135" s="2">
        <v>50</v>
      </c>
      <c r="D135" s="2">
        <v>2</v>
      </c>
      <c r="E135" s="6">
        <v>86.95</v>
      </c>
      <c r="F135" s="2">
        <f t="shared" si="10"/>
        <v>173.9</v>
      </c>
      <c r="G135" s="2">
        <f t="shared" si="11"/>
        <v>199.98499999999999</v>
      </c>
      <c r="J135" s="5">
        <v>2</v>
      </c>
      <c r="K135" s="5">
        <f t="shared" si="12"/>
        <v>4</v>
      </c>
      <c r="L135" s="22">
        <f t="shared" si="13"/>
        <v>9.28</v>
      </c>
      <c r="N135" s="24">
        <f t="shared" si="9"/>
        <v>0</v>
      </c>
    </row>
    <row r="136" spans="2:14" ht="12.75">
      <c r="B136" s="9" t="s">
        <v>87</v>
      </c>
      <c r="C136" s="2">
        <v>0.5</v>
      </c>
      <c r="D136" s="2">
        <v>2</v>
      </c>
      <c r="E136" s="6">
        <v>28.2</v>
      </c>
      <c r="F136" s="2">
        <f t="shared" si="10"/>
        <v>56.4</v>
      </c>
      <c r="G136" s="2">
        <f t="shared" si="11"/>
        <v>64.86</v>
      </c>
      <c r="J136" s="5">
        <v>1</v>
      </c>
      <c r="K136" s="5">
        <f t="shared" si="12"/>
        <v>2</v>
      </c>
      <c r="L136" s="22">
        <f t="shared" si="13"/>
        <v>4.64</v>
      </c>
      <c r="N136" s="24">
        <f t="shared" si="9"/>
        <v>0</v>
      </c>
    </row>
    <row r="137" spans="2:14" ht="12.75">
      <c r="B137" s="9" t="s">
        <v>88</v>
      </c>
      <c r="C137" s="2">
        <v>0.5</v>
      </c>
      <c r="D137" s="2">
        <v>1</v>
      </c>
      <c r="E137" s="6">
        <v>28.2</v>
      </c>
      <c r="F137" s="2">
        <f t="shared" si="10"/>
        <v>28.2</v>
      </c>
      <c r="G137" s="2">
        <f t="shared" si="11"/>
        <v>32.43</v>
      </c>
      <c r="J137" s="5">
        <v>1</v>
      </c>
      <c r="K137" s="5">
        <f t="shared" si="12"/>
        <v>1</v>
      </c>
      <c r="L137" s="22">
        <f t="shared" si="13"/>
        <v>2.32</v>
      </c>
      <c r="N137" s="24">
        <f t="shared" si="9"/>
        <v>0</v>
      </c>
    </row>
    <row r="138" spans="2:14" ht="12.75">
      <c r="B138" s="9" t="s">
        <v>89</v>
      </c>
      <c r="C138" s="2">
        <v>0.5</v>
      </c>
      <c r="D138" s="2">
        <v>1</v>
      </c>
      <c r="E138" s="6">
        <v>28.2</v>
      </c>
      <c r="F138" s="2">
        <f t="shared" si="10"/>
        <v>28.2</v>
      </c>
      <c r="G138" s="2">
        <f t="shared" si="11"/>
        <v>32.43</v>
      </c>
      <c r="J138" s="5">
        <v>1</v>
      </c>
      <c r="K138" s="5">
        <f t="shared" si="12"/>
        <v>1</v>
      </c>
      <c r="L138" s="22">
        <f t="shared" si="13"/>
        <v>2.32</v>
      </c>
      <c r="N138" s="24">
        <f aca="true" t="shared" si="14" ref="N138:N201">H138+M138-I138</f>
        <v>0</v>
      </c>
    </row>
    <row r="139" spans="2:14" ht="12.75">
      <c r="B139" s="9" t="s">
        <v>81</v>
      </c>
      <c r="C139" s="2">
        <v>0.5</v>
      </c>
      <c r="D139" s="2">
        <v>1</v>
      </c>
      <c r="E139" s="6">
        <v>21.16</v>
      </c>
      <c r="F139" s="2">
        <f t="shared" si="10"/>
        <v>21.16</v>
      </c>
      <c r="G139" s="2">
        <f t="shared" si="11"/>
        <v>24.334</v>
      </c>
      <c r="J139" s="5">
        <v>1</v>
      </c>
      <c r="K139" s="5">
        <f t="shared" si="12"/>
        <v>1</v>
      </c>
      <c r="L139" s="22">
        <f t="shared" si="13"/>
        <v>2.32</v>
      </c>
      <c r="N139" s="24">
        <f t="shared" si="14"/>
        <v>0</v>
      </c>
    </row>
    <row r="140" spans="2:14" ht="12.75">
      <c r="B140" s="9" t="s">
        <v>238</v>
      </c>
      <c r="C140" s="2">
        <v>50</v>
      </c>
      <c r="D140" s="2">
        <v>1</v>
      </c>
      <c r="E140" s="6">
        <v>86.95</v>
      </c>
      <c r="F140" s="2">
        <f t="shared" si="10"/>
        <v>86.95</v>
      </c>
      <c r="G140" s="2">
        <f t="shared" si="11"/>
        <v>99.99249999999999</v>
      </c>
      <c r="J140" s="5">
        <v>2</v>
      </c>
      <c r="K140" s="5">
        <f t="shared" si="12"/>
        <v>2</v>
      </c>
      <c r="L140" s="22">
        <f t="shared" si="13"/>
        <v>4.64</v>
      </c>
      <c r="N140" s="24">
        <f t="shared" si="14"/>
        <v>0</v>
      </c>
    </row>
    <row r="141" spans="2:14" ht="12.75">
      <c r="B141" s="9" t="s">
        <v>85</v>
      </c>
      <c r="C141" s="2">
        <v>0.5</v>
      </c>
      <c r="D141" s="2">
        <v>1</v>
      </c>
      <c r="E141" s="6">
        <v>21.16</v>
      </c>
      <c r="F141" s="2">
        <f t="shared" si="10"/>
        <v>21.16</v>
      </c>
      <c r="G141" s="2">
        <f t="shared" si="11"/>
        <v>24.334</v>
      </c>
      <c r="J141" s="5">
        <v>1</v>
      </c>
      <c r="K141" s="5">
        <f t="shared" si="12"/>
        <v>1</v>
      </c>
      <c r="L141" s="22">
        <f t="shared" si="13"/>
        <v>2.32</v>
      </c>
      <c r="N141" s="24">
        <f t="shared" si="14"/>
        <v>0</v>
      </c>
    </row>
    <row r="142" spans="2:14" ht="12.75">
      <c r="B142" s="9" t="s">
        <v>86</v>
      </c>
      <c r="C142" s="2">
        <v>0.5</v>
      </c>
      <c r="D142" s="2">
        <v>1</v>
      </c>
      <c r="E142" s="6">
        <v>21.15</v>
      </c>
      <c r="F142" s="2">
        <f t="shared" si="10"/>
        <v>21.15</v>
      </c>
      <c r="G142" s="2">
        <f t="shared" si="11"/>
        <v>24.322499999999998</v>
      </c>
      <c r="H142" s="1">
        <f>SUM(G135:G142)</f>
        <v>502.688</v>
      </c>
      <c r="I142" s="1">
        <v>503</v>
      </c>
      <c r="J142" s="5">
        <v>1</v>
      </c>
      <c r="K142" s="5">
        <f t="shared" si="12"/>
        <v>1</v>
      </c>
      <c r="L142" s="22">
        <f t="shared" si="13"/>
        <v>2.32</v>
      </c>
      <c r="M142" s="5">
        <f>SUM(L135:L142)</f>
        <v>30.16</v>
      </c>
      <c r="N142" s="24">
        <f t="shared" si="14"/>
        <v>29.847999999999956</v>
      </c>
    </row>
    <row r="143" spans="6:14" ht="12.75">
      <c r="F143" s="2">
        <f t="shared" si="10"/>
        <v>0</v>
      </c>
      <c r="G143" s="2">
        <f t="shared" si="11"/>
        <v>0</v>
      </c>
      <c r="K143" s="5">
        <f t="shared" si="12"/>
        <v>0</v>
      </c>
      <c r="L143" s="22">
        <f t="shared" si="13"/>
        <v>0</v>
      </c>
      <c r="N143" s="24">
        <f t="shared" si="14"/>
        <v>0</v>
      </c>
    </row>
    <row r="144" spans="1:14" ht="12.75">
      <c r="A144" s="4" t="s">
        <v>84</v>
      </c>
      <c r="B144" s="9" t="s">
        <v>82</v>
      </c>
      <c r="C144" s="2">
        <v>5</v>
      </c>
      <c r="D144" s="2">
        <v>1</v>
      </c>
      <c r="E144" s="6">
        <v>63.56</v>
      </c>
      <c r="F144" s="2">
        <v>70.5</v>
      </c>
      <c r="G144" s="2">
        <f t="shared" si="11"/>
        <v>81.07499999999999</v>
      </c>
      <c r="J144" s="5">
        <v>1</v>
      </c>
      <c r="K144" s="5">
        <f t="shared" si="12"/>
        <v>1</v>
      </c>
      <c r="L144" s="22">
        <f t="shared" si="13"/>
        <v>2.32</v>
      </c>
      <c r="N144" s="24">
        <f t="shared" si="14"/>
        <v>0</v>
      </c>
    </row>
    <row r="145" spans="2:14" ht="12.75">
      <c r="B145" s="9" t="s">
        <v>83</v>
      </c>
      <c r="C145" s="2">
        <v>5</v>
      </c>
      <c r="D145" s="2">
        <v>1</v>
      </c>
      <c r="E145" s="6">
        <v>70.5</v>
      </c>
      <c r="F145" s="2">
        <f t="shared" si="10"/>
        <v>70.5</v>
      </c>
      <c r="G145" s="2">
        <f t="shared" si="11"/>
        <v>81.07499999999999</v>
      </c>
      <c r="J145" s="5">
        <v>1</v>
      </c>
      <c r="K145" s="5">
        <f t="shared" si="12"/>
        <v>1</v>
      </c>
      <c r="L145" s="22">
        <f t="shared" si="13"/>
        <v>2.32</v>
      </c>
      <c r="N145" s="24">
        <f t="shared" si="14"/>
        <v>0</v>
      </c>
    </row>
    <row r="146" spans="2:14" ht="12.75">
      <c r="B146" s="9" t="s">
        <v>174</v>
      </c>
      <c r="C146" s="2">
        <v>5</v>
      </c>
      <c r="D146" s="2">
        <v>1</v>
      </c>
      <c r="E146" s="6">
        <v>70.5</v>
      </c>
      <c r="F146" s="2">
        <f t="shared" si="10"/>
        <v>70.5</v>
      </c>
      <c r="G146" s="2">
        <f t="shared" si="11"/>
        <v>81.07499999999999</v>
      </c>
      <c r="J146" s="5">
        <v>1</v>
      </c>
      <c r="K146" s="5">
        <f t="shared" si="12"/>
        <v>1</v>
      </c>
      <c r="L146" s="22">
        <f t="shared" si="13"/>
        <v>2.32</v>
      </c>
      <c r="N146" s="24">
        <f t="shared" si="14"/>
        <v>0</v>
      </c>
    </row>
    <row r="147" spans="2:14" ht="12.75">
      <c r="B147" s="9" t="s">
        <v>175</v>
      </c>
      <c r="C147" s="2">
        <v>0.5</v>
      </c>
      <c r="D147" s="2">
        <v>1</v>
      </c>
      <c r="E147" s="6">
        <v>21.16</v>
      </c>
      <c r="F147" s="2">
        <f t="shared" si="10"/>
        <v>21.16</v>
      </c>
      <c r="G147" s="2">
        <f t="shared" si="11"/>
        <v>24.334</v>
      </c>
      <c r="J147" s="5">
        <v>1</v>
      </c>
      <c r="K147" s="5">
        <f t="shared" si="12"/>
        <v>1</v>
      </c>
      <c r="L147" s="22">
        <f t="shared" si="13"/>
        <v>2.32</v>
      </c>
      <c r="N147" s="24">
        <f t="shared" si="14"/>
        <v>0</v>
      </c>
    </row>
    <row r="148" spans="2:14" ht="12.75">
      <c r="B148" s="9" t="s">
        <v>173</v>
      </c>
      <c r="C148" s="2">
        <v>0.5</v>
      </c>
      <c r="D148" s="2">
        <v>1</v>
      </c>
      <c r="E148" s="6">
        <v>28.2</v>
      </c>
      <c r="F148" s="2">
        <f t="shared" si="10"/>
        <v>28.2</v>
      </c>
      <c r="G148" s="2">
        <f t="shared" si="11"/>
        <v>32.43</v>
      </c>
      <c r="H148" s="1">
        <f>SUM(G144:G148)</f>
        <v>299.989</v>
      </c>
      <c r="I148" s="1">
        <v>271</v>
      </c>
      <c r="J148" s="5">
        <v>1</v>
      </c>
      <c r="K148" s="5">
        <f t="shared" si="12"/>
        <v>1</v>
      </c>
      <c r="L148" s="22">
        <f t="shared" si="13"/>
        <v>2.32</v>
      </c>
      <c r="M148" s="5">
        <f>SUM(L144:L148)</f>
        <v>11.6</v>
      </c>
      <c r="N148" s="24">
        <f t="shared" si="14"/>
        <v>40.589</v>
      </c>
    </row>
    <row r="149" spans="6:14" ht="12.75">
      <c r="F149" s="2">
        <f t="shared" si="10"/>
        <v>0</v>
      </c>
      <c r="G149" s="2">
        <f t="shared" si="11"/>
        <v>0</v>
      </c>
      <c r="K149" s="5">
        <f t="shared" si="12"/>
        <v>0</v>
      </c>
      <c r="L149" s="22">
        <f t="shared" si="13"/>
        <v>0</v>
      </c>
      <c r="N149" s="24">
        <f t="shared" si="14"/>
        <v>0</v>
      </c>
    </row>
    <row r="150" spans="1:14" ht="12.75">
      <c r="A150" s="4" t="s">
        <v>35</v>
      </c>
      <c r="B150" s="9" t="s">
        <v>98</v>
      </c>
      <c r="C150" s="2">
        <v>0.5</v>
      </c>
      <c r="D150" s="2">
        <v>1</v>
      </c>
      <c r="E150" s="6">
        <v>21.15</v>
      </c>
      <c r="F150" s="2">
        <f aca="true" t="shared" si="15" ref="F150:F160">D150*E150</f>
        <v>21.15</v>
      </c>
      <c r="G150" s="2">
        <f aca="true" t="shared" si="16" ref="G150:G160">(F150)*(1+15%)</f>
        <v>24.322499999999998</v>
      </c>
      <c r="J150" s="5">
        <v>1</v>
      </c>
      <c r="K150" s="5">
        <f t="shared" si="12"/>
        <v>1</v>
      </c>
      <c r="L150" s="22">
        <f t="shared" si="13"/>
        <v>2.32</v>
      </c>
      <c r="N150" s="24">
        <f t="shared" si="14"/>
        <v>0</v>
      </c>
    </row>
    <row r="151" spans="2:14" ht="12.75">
      <c r="B151" s="9" t="s">
        <v>99</v>
      </c>
      <c r="C151" s="2">
        <v>0.5</v>
      </c>
      <c r="D151" s="2">
        <v>1</v>
      </c>
      <c r="E151" s="6">
        <v>28.2</v>
      </c>
      <c r="F151" s="2">
        <f t="shared" si="15"/>
        <v>28.2</v>
      </c>
      <c r="G151" s="2">
        <f t="shared" si="16"/>
        <v>32.43</v>
      </c>
      <c r="J151" s="5">
        <v>1</v>
      </c>
      <c r="K151" s="5">
        <f t="shared" si="12"/>
        <v>1</v>
      </c>
      <c r="L151" s="22">
        <f t="shared" si="13"/>
        <v>2.32</v>
      </c>
      <c r="N151" s="24">
        <f t="shared" si="14"/>
        <v>0</v>
      </c>
    </row>
    <row r="152" spans="2:14" ht="12.75">
      <c r="B152" s="9" t="s">
        <v>112</v>
      </c>
      <c r="C152" s="2">
        <v>0.5</v>
      </c>
      <c r="D152" s="2">
        <v>1</v>
      </c>
      <c r="E152" s="6">
        <v>21.15</v>
      </c>
      <c r="F152" s="2">
        <f t="shared" si="15"/>
        <v>21.15</v>
      </c>
      <c r="G152" s="2">
        <f t="shared" si="16"/>
        <v>24.322499999999998</v>
      </c>
      <c r="J152" s="5">
        <v>1</v>
      </c>
      <c r="K152" s="5">
        <f t="shared" si="12"/>
        <v>1</v>
      </c>
      <c r="L152" s="22">
        <f t="shared" si="13"/>
        <v>2.32</v>
      </c>
      <c r="N152" s="24">
        <f t="shared" si="14"/>
        <v>0</v>
      </c>
    </row>
    <row r="153" spans="2:14" ht="12.75">
      <c r="B153" s="9" t="s">
        <v>114</v>
      </c>
      <c r="C153" s="2">
        <v>0.5</v>
      </c>
      <c r="D153" s="2">
        <v>1</v>
      </c>
      <c r="E153" s="6">
        <v>28.2</v>
      </c>
      <c r="F153" s="2">
        <f t="shared" si="15"/>
        <v>28.2</v>
      </c>
      <c r="G153" s="2">
        <f t="shared" si="16"/>
        <v>32.43</v>
      </c>
      <c r="J153" s="5">
        <v>1</v>
      </c>
      <c r="K153" s="5">
        <f t="shared" si="12"/>
        <v>1</v>
      </c>
      <c r="L153" s="22">
        <f t="shared" si="13"/>
        <v>2.32</v>
      </c>
      <c r="N153" s="24">
        <f t="shared" si="14"/>
        <v>0</v>
      </c>
    </row>
    <row r="154" spans="2:14" ht="12.75">
      <c r="B154" s="9" t="s">
        <v>116</v>
      </c>
      <c r="C154" s="2">
        <v>0.5</v>
      </c>
      <c r="D154" s="2">
        <v>1</v>
      </c>
      <c r="E154" s="6">
        <v>21.15</v>
      </c>
      <c r="F154" s="2">
        <f t="shared" si="15"/>
        <v>21.15</v>
      </c>
      <c r="G154" s="2">
        <f t="shared" si="16"/>
        <v>24.322499999999998</v>
      </c>
      <c r="J154" s="5">
        <v>1</v>
      </c>
      <c r="K154" s="5">
        <f t="shared" si="12"/>
        <v>1</v>
      </c>
      <c r="L154" s="22">
        <f t="shared" si="13"/>
        <v>2.32</v>
      </c>
      <c r="N154" s="24">
        <f t="shared" si="14"/>
        <v>0</v>
      </c>
    </row>
    <row r="155" spans="1:14" ht="12.75">
      <c r="A155" s="4" t="s">
        <v>35</v>
      </c>
      <c r="B155" s="3" t="s">
        <v>148</v>
      </c>
      <c r="C155" s="2">
        <v>0.5</v>
      </c>
      <c r="D155" s="2">
        <v>1</v>
      </c>
      <c r="E155" s="6">
        <v>28.2</v>
      </c>
      <c r="F155" s="2">
        <f>D155*E155</f>
        <v>28.2</v>
      </c>
      <c r="G155" s="2">
        <f>(F155)*(1+15%)</f>
        <v>32.43</v>
      </c>
      <c r="J155" s="5">
        <v>1</v>
      </c>
      <c r="K155" s="5">
        <f t="shared" si="12"/>
        <v>1</v>
      </c>
      <c r="L155" s="22">
        <f t="shared" si="13"/>
        <v>2.32</v>
      </c>
      <c r="N155" s="24">
        <f t="shared" si="14"/>
        <v>0</v>
      </c>
    </row>
    <row r="156" spans="2:14" ht="12.75">
      <c r="B156" s="3" t="s">
        <v>34</v>
      </c>
      <c r="C156" s="2">
        <v>50</v>
      </c>
      <c r="D156" s="2">
        <v>1</v>
      </c>
      <c r="E156" s="6">
        <v>86.95</v>
      </c>
      <c r="F156" s="2">
        <f>D156*E156</f>
        <v>86.95</v>
      </c>
      <c r="G156" s="2">
        <f>(F156)*(1+15%)</f>
        <v>99.99249999999999</v>
      </c>
      <c r="J156" s="5">
        <v>2</v>
      </c>
      <c r="K156" s="5">
        <f t="shared" si="12"/>
        <v>2</v>
      </c>
      <c r="L156" s="22">
        <f t="shared" si="13"/>
        <v>4.64</v>
      </c>
      <c r="N156" s="24">
        <f t="shared" si="14"/>
        <v>0</v>
      </c>
    </row>
    <row r="157" spans="2:14" ht="12.75">
      <c r="B157" s="3" t="s">
        <v>149</v>
      </c>
      <c r="C157" s="2">
        <v>250</v>
      </c>
      <c r="D157" s="2">
        <v>1</v>
      </c>
      <c r="E157" s="6">
        <v>98.7</v>
      </c>
      <c r="F157" s="2">
        <f>D157*E157</f>
        <v>98.7</v>
      </c>
      <c r="G157" s="2">
        <f>(F157)*(1+15%)</f>
        <v>113.505</v>
      </c>
      <c r="J157" s="5">
        <v>4</v>
      </c>
      <c r="K157" s="5">
        <f t="shared" si="12"/>
        <v>4</v>
      </c>
      <c r="L157" s="22">
        <f t="shared" si="13"/>
        <v>9.28</v>
      </c>
      <c r="N157" s="24">
        <f t="shared" si="14"/>
        <v>0</v>
      </c>
    </row>
    <row r="158" spans="2:14" ht="12.75">
      <c r="B158" s="9" t="s">
        <v>72</v>
      </c>
      <c r="C158" s="2">
        <v>250</v>
      </c>
      <c r="D158" s="2">
        <v>1</v>
      </c>
      <c r="E158" s="6">
        <v>94</v>
      </c>
      <c r="F158" s="2">
        <f>D158*E158</f>
        <v>94</v>
      </c>
      <c r="G158" s="2">
        <f>(F158)*(1+15%)</f>
        <v>108.1</v>
      </c>
      <c r="J158" s="5">
        <v>4</v>
      </c>
      <c r="K158" s="5">
        <f t="shared" si="12"/>
        <v>4</v>
      </c>
      <c r="L158" s="22">
        <f t="shared" si="13"/>
        <v>9.28</v>
      </c>
      <c r="N158" s="24">
        <f t="shared" si="14"/>
        <v>0</v>
      </c>
    </row>
    <row r="159" spans="2:14" ht="12.75">
      <c r="B159" s="9" t="s">
        <v>117</v>
      </c>
      <c r="C159" s="2">
        <v>0.5</v>
      </c>
      <c r="D159" s="2">
        <v>1</v>
      </c>
      <c r="E159" s="6">
        <v>28.2</v>
      </c>
      <c r="F159" s="2">
        <f t="shared" si="15"/>
        <v>28.2</v>
      </c>
      <c r="G159" s="2">
        <f t="shared" si="16"/>
        <v>32.43</v>
      </c>
      <c r="J159" s="5">
        <v>1</v>
      </c>
      <c r="K159" s="5">
        <f t="shared" si="12"/>
        <v>1</v>
      </c>
      <c r="L159" s="22">
        <f t="shared" si="13"/>
        <v>2.32</v>
      </c>
      <c r="N159" s="24">
        <f t="shared" si="14"/>
        <v>0</v>
      </c>
    </row>
    <row r="160" spans="2:14" ht="12.75">
      <c r="B160" s="9" t="s">
        <v>119</v>
      </c>
      <c r="C160" s="2">
        <v>0.5</v>
      </c>
      <c r="D160" s="2">
        <v>1</v>
      </c>
      <c r="E160" s="6">
        <v>32.79</v>
      </c>
      <c r="F160" s="2">
        <f t="shared" si="15"/>
        <v>32.79</v>
      </c>
      <c r="G160" s="2">
        <f t="shared" si="16"/>
        <v>37.708499999999994</v>
      </c>
      <c r="H160" s="1">
        <f>SUM(G150:G160)</f>
        <v>561.9934999999999</v>
      </c>
      <c r="I160" s="1">
        <v>562</v>
      </c>
      <c r="J160" s="5">
        <v>1</v>
      </c>
      <c r="K160" s="5">
        <f t="shared" si="12"/>
        <v>1</v>
      </c>
      <c r="L160" s="22">
        <f t="shared" si="13"/>
        <v>2.32</v>
      </c>
      <c r="M160" s="5">
        <f>SUM(L150:L160)</f>
        <v>41.76</v>
      </c>
      <c r="N160" s="24">
        <f t="shared" si="14"/>
        <v>41.75349999999992</v>
      </c>
    </row>
    <row r="161" spans="11:14" ht="12.75">
      <c r="K161" s="5">
        <f t="shared" si="12"/>
        <v>0</v>
      </c>
      <c r="L161" s="22">
        <f t="shared" si="13"/>
        <v>0</v>
      </c>
      <c r="N161" s="24">
        <f t="shared" si="14"/>
        <v>0</v>
      </c>
    </row>
    <row r="162" spans="1:14" ht="12.75">
      <c r="A162" s="8" t="s">
        <v>230</v>
      </c>
      <c r="B162" s="9" t="s">
        <v>93</v>
      </c>
      <c r="C162" s="2">
        <v>0.5</v>
      </c>
      <c r="D162" s="2">
        <v>1</v>
      </c>
      <c r="E162" s="6">
        <v>21.15</v>
      </c>
      <c r="F162" s="2">
        <f>D162*E162</f>
        <v>21.15</v>
      </c>
      <c r="G162" s="2">
        <f>(F162)*(1+15%)</f>
        <v>24.322499999999998</v>
      </c>
      <c r="J162" s="5">
        <v>1</v>
      </c>
      <c r="K162" s="5">
        <f t="shared" si="12"/>
        <v>1</v>
      </c>
      <c r="L162" s="22">
        <f t="shared" si="13"/>
        <v>2.32</v>
      </c>
      <c r="N162" s="24">
        <f t="shared" si="14"/>
        <v>0</v>
      </c>
    </row>
    <row r="163" spans="1:14" ht="12.75">
      <c r="A163" s="8"/>
      <c r="B163" s="9" t="s">
        <v>96</v>
      </c>
      <c r="C163" s="2">
        <v>0.5</v>
      </c>
      <c r="D163" s="2">
        <v>1</v>
      </c>
      <c r="E163" s="6">
        <v>28.2</v>
      </c>
      <c r="F163" s="2">
        <f>D163*E163</f>
        <v>28.2</v>
      </c>
      <c r="G163" s="2">
        <f>(F163)*(1+15%)</f>
        <v>32.43</v>
      </c>
      <c r="J163" s="5">
        <v>1</v>
      </c>
      <c r="K163" s="5">
        <f t="shared" si="12"/>
        <v>1</v>
      </c>
      <c r="L163" s="22">
        <f t="shared" si="13"/>
        <v>2.32</v>
      </c>
      <c r="N163" s="24">
        <f t="shared" si="14"/>
        <v>0</v>
      </c>
    </row>
    <row r="164" spans="1:14" ht="12.75">
      <c r="A164" s="8"/>
      <c r="B164" s="9" t="s">
        <v>104</v>
      </c>
      <c r="C164" s="2">
        <v>0.5</v>
      </c>
      <c r="D164" s="2">
        <v>1</v>
      </c>
      <c r="E164" s="6">
        <v>28.2</v>
      </c>
      <c r="F164" s="2">
        <f>D164*E164</f>
        <v>28.2</v>
      </c>
      <c r="G164" s="2">
        <f>(F164)*(1+15%)</f>
        <v>32.43</v>
      </c>
      <c r="J164" s="5">
        <v>1</v>
      </c>
      <c r="K164" s="5">
        <f t="shared" si="12"/>
        <v>1</v>
      </c>
      <c r="L164" s="22">
        <f t="shared" si="13"/>
        <v>2.32</v>
      </c>
      <c r="N164" s="24">
        <f t="shared" si="14"/>
        <v>0</v>
      </c>
    </row>
    <row r="165" spans="1:14" ht="12.75">
      <c r="A165" s="8"/>
      <c r="B165" s="9" t="s">
        <v>274</v>
      </c>
      <c r="C165" s="2">
        <v>10</v>
      </c>
      <c r="D165" s="2">
        <v>2</v>
      </c>
      <c r="E165" s="6">
        <v>124.55</v>
      </c>
      <c r="F165" s="2">
        <f>D165*E165</f>
        <v>249.1</v>
      </c>
      <c r="G165" s="2">
        <f>(F165)*(1+15%)</f>
        <v>286.465</v>
      </c>
      <c r="J165" s="5">
        <v>1</v>
      </c>
      <c r="K165" s="5">
        <f t="shared" si="12"/>
        <v>2</v>
      </c>
      <c r="L165" s="22">
        <f t="shared" si="13"/>
        <v>4.64</v>
      </c>
      <c r="N165" s="24">
        <f t="shared" si="14"/>
        <v>0</v>
      </c>
    </row>
    <row r="166" spans="1:14" ht="12.75">
      <c r="A166" s="8"/>
      <c r="B166" s="9" t="s">
        <v>13</v>
      </c>
      <c r="D166" s="2">
        <v>3</v>
      </c>
      <c r="E166" s="6">
        <v>98.7</v>
      </c>
      <c r="F166" s="2">
        <f>D166*E166</f>
        <v>296.1</v>
      </c>
      <c r="G166" s="2">
        <f>(F166)*(1+15%)</f>
        <v>340.515</v>
      </c>
      <c r="J166" s="5">
        <v>1</v>
      </c>
      <c r="K166" s="5">
        <f t="shared" si="12"/>
        <v>3</v>
      </c>
      <c r="L166" s="22">
        <f t="shared" si="13"/>
        <v>6.959999999999999</v>
      </c>
      <c r="N166" s="24">
        <f t="shared" si="14"/>
        <v>0</v>
      </c>
    </row>
    <row r="167" spans="1:14" ht="12.75">
      <c r="A167" s="8"/>
      <c r="B167" s="9" t="s">
        <v>275</v>
      </c>
      <c r="C167" s="2">
        <v>250</v>
      </c>
      <c r="D167" s="2">
        <v>3</v>
      </c>
      <c r="E167" s="6">
        <v>68.15</v>
      </c>
      <c r="F167" s="2">
        <f>D167*E167</f>
        <v>204.45000000000002</v>
      </c>
      <c r="G167" s="2">
        <f>(F167)*(1+15%)</f>
        <v>235.1175</v>
      </c>
      <c r="J167" s="5">
        <v>4</v>
      </c>
      <c r="K167" s="5">
        <f t="shared" si="12"/>
        <v>12</v>
      </c>
      <c r="L167" s="22">
        <f t="shared" si="13"/>
        <v>27.839999999999996</v>
      </c>
      <c r="N167" s="24">
        <f t="shared" si="14"/>
        <v>0</v>
      </c>
    </row>
    <row r="168" spans="11:14" ht="12.75">
      <c r="K168" s="5">
        <f t="shared" si="12"/>
        <v>0</v>
      </c>
      <c r="L168" s="22">
        <f t="shared" si="13"/>
        <v>0</v>
      </c>
      <c r="N168" s="24">
        <f t="shared" si="14"/>
        <v>0</v>
      </c>
    </row>
    <row r="169" spans="1:14" ht="12.75">
      <c r="A169" s="7" t="s">
        <v>249</v>
      </c>
      <c r="B169" s="9" t="s">
        <v>248</v>
      </c>
      <c r="C169" s="2">
        <v>100</v>
      </c>
      <c r="D169" s="2">
        <v>2</v>
      </c>
      <c r="E169" s="6">
        <v>136.3</v>
      </c>
      <c r="F169" s="2">
        <f>D169*E169</f>
        <v>272.6</v>
      </c>
      <c r="G169" s="2">
        <f>(F169)*(1+15%)</f>
        <v>313.49</v>
      </c>
      <c r="J169" s="5">
        <v>2</v>
      </c>
      <c r="K169" s="5">
        <f t="shared" si="12"/>
        <v>4</v>
      </c>
      <c r="L169" s="22">
        <f t="shared" si="13"/>
        <v>9.28</v>
      </c>
      <c r="N169" s="24">
        <f t="shared" si="14"/>
        <v>0</v>
      </c>
    </row>
    <row r="170" spans="2:14" ht="12.75">
      <c r="B170" s="9" t="s">
        <v>102</v>
      </c>
      <c r="C170" s="2">
        <v>0.5</v>
      </c>
      <c r="D170" s="2">
        <v>1</v>
      </c>
      <c r="E170" s="6">
        <v>21.15</v>
      </c>
      <c r="F170" s="2">
        <f>D170*E170</f>
        <v>21.15</v>
      </c>
      <c r="G170" s="2">
        <f>(F170)*(1+15%)</f>
        <v>24.322499999999998</v>
      </c>
      <c r="J170" s="5">
        <v>1</v>
      </c>
      <c r="K170" s="5">
        <f t="shared" si="12"/>
        <v>1</v>
      </c>
      <c r="L170" s="22">
        <f t="shared" si="13"/>
        <v>2.32</v>
      </c>
      <c r="N170" s="24">
        <f t="shared" si="14"/>
        <v>0</v>
      </c>
    </row>
    <row r="171" spans="2:14" ht="12.75">
      <c r="B171" s="9" t="s">
        <v>125</v>
      </c>
      <c r="C171" s="2">
        <v>0.5</v>
      </c>
      <c r="D171" s="2">
        <v>1</v>
      </c>
      <c r="E171" s="6">
        <v>28.2</v>
      </c>
      <c r="F171" s="2">
        <f>D171*E171</f>
        <v>28.2</v>
      </c>
      <c r="G171" s="2">
        <f>(F171)*(1+15%)</f>
        <v>32.43</v>
      </c>
      <c r="J171" s="5">
        <v>1</v>
      </c>
      <c r="K171" s="5">
        <f t="shared" si="12"/>
        <v>1</v>
      </c>
      <c r="L171" s="22">
        <f t="shared" si="13"/>
        <v>2.32</v>
      </c>
      <c r="N171" s="24">
        <f t="shared" si="14"/>
        <v>0</v>
      </c>
    </row>
    <row r="172" spans="2:14" ht="12.75">
      <c r="B172" s="9" t="s">
        <v>28</v>
      </c>
      <c r="C172" s="2">
        <v>100</v>
      </c>
      <c r="D172" s="2">
        <v>1</v>
      </c>
      <c r="E172" s="6">
        <v>239.7</v>
      </c>
      <c r="F172" s="2">
        <f>D172*E172</f>
        <v>239.7</v>
      </c>
      <c r="G172" s="2">
        <f>(F172)*(1+15%)</f>
        <v>275.655</v>
      </c>
      <c r="J172" s="5">
        <v>2</v>
      </c>
      <c r="K172" s="5">
        <f t="shared" si="12"/>
        <v>2</v>
      </c>
      <c r="L172" s="22">
        <f t="shared" si="13"/>
        <v>4.64</v>
      </c>
      <c r="N172" s="24">
        <f t="shared" si="14"/>
        <v>0</v>
      </c>
    </row>
    <row r="173" spans="2:14" ht="12.75">
      <c r="B173" s="9" t="s">
        <v>202</v>
      </c>
      <c r="C173" s="2">
        <v>0.5</v>
      </c>
      <c r="D173" s="2">
        <v>1</v>
      </c>
      <c r="E173" s="6">
        <v>28.2</v>
      </c>
      <c r="F173" s="2">
        <f>D173*E173</f>
        <v>28.2</v>
      </c>
      <c r="G173" s="2">
        <f>(F173)*(1+15%)</f>
        <v>32.43</v>
      </c>
      <c r="H173" s="1">
        <f>SUM(G169:G173)</f>
        <v>678.3275</v>
      </c>
      <c r="I173" s="1">
        <v>678</v>
      </c>
      <c r="J173" s="5">
        <v>1</v>
      </c>
      <c r="K173" s="5">
        <f t="shared" si="12"/>
        <v>1</v>
      </c>
      <c r="L173" s="22">
        <f t="shared" si="13"/>
        <v>2.32</v>
      </c>
      <c r="M173" s="5">
        <f>SUM(L169:L173)</f>
        <v>20.88</v>
      </c>
      <c r="N173" s="24">
        <f t="shared" si="14"/>
        <v>21.207499999999982</v>
      </c>
    </row>
    <row r="174" spans="5:14" ht="15" customHeight="1">
      <c r="E174" s="5"/>
      <c r="K174" s="5">
        <f t="shared" si="12"/>
        <v>0</v>
      </c>
      <c r="L174" s="22">
        <f t="shared" si="13"/>
        <v>0</v>
      </c>
      <c r="N174" s="24">
        <f t="shared" si="14"/>
        <v>0</v>
      </c>
    </row>
    <row r="175" spans="1:14" ht="15" customHeight="1">
      <c r="A175" s="4" t="s">
        <v>133</v>
      </c>
      <c r="B175" s="9" t="s">
        <v>164</v>
      </c>
      <c r="C175" s="2">
        <v>250</v>
      </c>
      <c r="D175" s="2">
        <v>1</v>
      </c>
      <c r="E175" s="6">
        <v>142.1</v>
      </c>
      <c r="F175" s="2">
        <f aca="true" t="shared" si="17" ref="F175:F251">D175*E175</f>
        <v>142.1</v>
      </c>
      <c r="G175" s="2">
        <f aca="true" t="shared" si="18" ref="G175:G251">(F175)*(1+15%)</f>
        <v>163.415</v>
      </c>
      <c r="J175" s="5">
        <v>4</v>
      </c>
      <c r="K175" s="5">
        <f t="shared" si="12"/>
        <v>4</v>
      </c>
      <c r="L175" s="22">
        <f t="shared" si="13"/>
        <v>9.28</v>
      </c>
      <c r="N175" s="24">
        <f t="shared" si="14"/>
        <v>0</v>
      </c>
    </row>
    <row r="176" spans="2:14" ht="12.75">
      <c r="B176" s="9" t="s">
        <v>192</v>
      </c>
      <c r="C176" s="2">
        <v>250</v>
      </c>
      <c r="D176" s="2">
        <v>1</v>
      </c>
      <c r="E176" s="6">
        <v>110.45</v>
      </c>
      <c r="F176" s="2">
        <f t="shared" si="17"/>
        <v>110.45</v>
      </c>
      <c r="G176" s="2">
        <f t="shared" si="18"/>
        <v>127.0175</v>
      </c>
      <c r="J176" s="5">
        <v>4</v>
      </c>
      <c r="K176" s="5">
        <f t="shared" si="12"/>
        <v>4</v>
      </c>
      <c r="L176" s="22">
        <f t="shared" si="13"/>
        <v>9.28</v>
      </c>
      <c r="N176" s="24">
        <f t="shared" si="14"/>
        <v>0</v>
      </c>
    </row>
    <row r="177" spans="2:14" ht="12.75">
      <c r="B177" s="9" t="s">
        <v>193</v>
      </c>
      <c r="D177" s="2">
        <v>3</v>
      </c>
      <c r="E177" s="6">
        <v>103.4</v>
      </c>
      <c r="F177" s="2">
        <f t="shared" si="17"/>
        <v>310.20000000000005</v>
      </c>
      <c r="G177" s="2">
        <f t="shared" si="18"/>
        <v>356.73</v>
      </c>
      <c r="J177" s="5">
        <v>2</v>
      </c>
      <c r="K177" s="5">
        <f t="shared" si="12"/>
        <v>6</v>
      </c>
      <c r="L177" s="22">
        <f t="shared" si="13"/>
        <v>13.919999999999998</v>
      </c>
      <c r="N177" s="24">
        <f t="shared" si="14"/>
        <v>0</v>
      </c>
    </row>
    <row r="178" spans="1:14" ht="12.75">
      <c r="A178" s="2"/>
      <c r="B178" s="9" t="s">
        <v>194</v>
      </c>
      <c r="C178" s="2">
        <v>5</v>
      </c>
      <c r="D178" s="2">
        <v>1</v>
      </c>
      <c r="E178" s="6">
        <v>70.5</v>
      </c>
      <c r="F178" s="2">
        <f t="shared" si="17"/>
        <v>70.5</v>
      </c>
      <c r="G178" s="2">
        <f t="shared" si="18"/>
        <v>81.07499999999999</v>
      </c>
      <c r="J178" s="5">
        <v>1</v>
      </c>
      <c r="K178" s="5">
        <f t="shared" si="12"/>
        <v>1</v>
      </c>
      <c r="L178" s="22">
        <f t="shared" si="13"/>
        <v>2.32</v>
      </c>
      <c r="N178" s="24">
        <f t="shared" si="14"/>
        <v>0</v>
      </c>
    </row>
    <row r="179" spans="2:14" ht="12.75">
      <c r="B179" s="9" t="s">
        <v>235</v>
      </c>
      <c r="C179" s="2">
        <v>250</v>
      </c>
      <c r="D179" s="2">
        <v>1</v>
      </c>
      <c r="E179" s="6">
        <v>98.7</v>
      </c>
      <c r="F179" s="2">
        <f t="shared" si="17"/>
        <v>98.7</v>
      </c>
      <c r="G179" s="2">
        <f t="shared" si="18"/>
        <v>113.505</v>
      </c>
      <c r="J179" s="5">
        <v>4</v>
      </c>
      <c r="K179" s="5">
        <f t="shared" si="12"/>
        <v>4</v>
      </c>
      <c r="L179" s="22">
        <f t="shared" si="13"/>
        <v>9.28</v>
      </c>
      <c r="N179" s="24">
        <f t="shared" si="14"/>
        <v>0</v>
      </c>
    </row>
    <row r="180" spans="2:14" ht="12.75">
      <c r="B180" s="9" t="s">
        <v>174</v>
      </c>
      <c r="C180" s="2">
        <v>5</v>
      </c>
      <c r="D180" s="2">
        <v>1</v>
      </c>
      <c r="E180" s="6">
        <v>70.5</v>
      </c>
      <c r="F180" s="2">
        <f t="shared" si="17"/>
        <v>70.5</v>
      </c>
      <c r="G180" s="2">
        <f t="shared" si="18"/>
        <v>81.07499999999999</v>
      </c>
      <c r="J180" s="5">
        <v>1</v>
      </c>
      <c r="K180" s="5">
        <f t="shared" si="12"/>
        <v>1</v>
      </c>
      <c r="L180" s="22">
        <f t="shared" si="13"/>
        <v>2.32</v>
      </c>
      <c r="N180" s="24">
        <f t="shared" si="14"/>
        <v>0</v>
      </c>
    </row>
    <row r="181" spans="2:14" ht="12.75">
      <c r="B181" s="3" t="s">
        <v>34</v>
      </c>
      <c r="C181" s="2">
        <v>50</v>
      </c>
      <c r="D181" s="2">
        <v>1</v>
      </c>
      <c r="E181" s="6">
        <v>86.95</v>
      </c>
      <c r="F181" s="2">
        <f>D181*E181</f>
        <v>86.95</v>
      </c>
      <c r="G181" s="2">
        <f t="shared" si="18"/>
        <v>99.99249999999999</v>
      </c>
      <c r="J181" s="5">
        <v>2</v>
      </c>
      <c r="K181" s="5">
        <f t="shared" si="12"/>
        <v>2</v>
      </c>
      <c r="L181" s="22">
        <f t="shared" si="13"/>
        <v>4.64</v>
      </c>
      <c r="N181" s="24">
        <f t="shared" si="14"/>
        <v>0</v>
      </c>
    </row>
    <row r="182" spans="2:14" ht="12.75">
      <c r="B182" s="3" t="s">
        <v>20</v>
      </c>
      <c r="C182" s="2">
        <v>10</v>
      </c>
      <c r="D182" s="2">
        <v>1</v>
      </c>
      <c r="E182" s="6">
        <v>110.45</v>
      </c>
      <c r="F182" s="2">
        <f>D182*E182</f>
        <v>110.45</v>
      </c>
      <c r="G182" s="2">
        <f t="shared" si="18"/>
        <v>127.0175</v>
      </c>
      <c r="J182" s="5">
        <v>1</v>
      </c>
      <c r="K182" s="5">
        <f t="shared" si="12"/>
        <v>1</v>
      </c>
      <c r="L182" s="22">
        <f t="shared" si="13"/>
        <v>2.32</v>
      </c>
      <c r="N182" s="24">
        <f t="shared" si="14"/>
        <v>0</v>
      </c>
    </row>
    <row r="183" spans="2:14" ht="12.75">
      <c r="B183" s="9" t="s">
        <v>173</v>
      </c>
      <c r="C183" s="2">
        <v>0.5</v>
      </c>
      <c r="D183" s="2">
        <v>1</v>
      </c>
      <c r="E183" s="6">
        <v>28.2</v>
      </c>
      <c r="F183" s="2">
        <f t="shared" si="17"/>
        <v>28.2</v>
      </c>
      <c r="G183" s="2">
        <f t="shared" si="18"/>
        <v>32.43</v>
      </c>
      <c r="J183" s="5">
        <v>1</v>
      </c>
      <c r="K183" s="5">
        <f t="shared" si="12"/>
        <v>1</v>
      </c>
      <c r="L183" s="22">
        <f t="shared" si="13"/>
        <v>2.32</v>
      </c>
      <c r="N183" s="24">
        <f t="shared" si="14"/>
        <v>0</v>
      </c>
    </row>
    <row r="184" spans="1:14" ht="12.75">
      <c r="A184" s="20" t="s">
        <v>276</v>
      </c>
      <c r="B184" s="9" t="s">
        <v>92</v>
      </c>
      <c r="C184" s="2">
        <v>50</v>
      </c>
      <c r="D184" s="2">
        <v>1</v>
      </c>
      <c r="E184" s="6">
        <v>86.95</v>
      </c>
      <c r="F184" s="2">
        <f>D184*E184</f>
        <v>86.95</v>
      </c>
      <c r="G184" s="2">
        <f>(F184)*(1+15%)</f>
        <v>99.99249999999999</v>
      </c>
      <c r="J184" s="5">
        <v>4</v>
      </c>
      <c r="K184" s="5">
        <v>4</v>
      </c>
      <c r="L184" s="22">
        <f t="shared" si="13"/>
        <v>9.28</v>
      </c>
      <c r="N184" s="24">
        <f t="shared" si="14"/>
        <v>0</v>
      </c>
    </row>
    <row r="185" spans="2:14" ht="12.75">
      <c r="B185" s="9" t="s">
        <v>0</v>
      </c>
      <c r="C185" s="2">
        <v>100</v>
      </c>
      <c r="D185" s="2">
        <v>1</v>
      </c>
      <c r="E185" s="6">
        <v>136.3</v>
      </c>
      <c r="F185" s="2">
        <f>D185*E185</f>
        <v>136.3</v>
      </c>
      <c r="G185" s="2">
        <f>(F185)*(1+15%)</f>
        <v>156.745</v>
      </c>
      <c r="J185" s="5">
        <v>2</v>
      </c>
      <c r="K185" s="5">
        <f t="shared" si="12"/>
        <v>2</v>
      </c>
      <c r="L185" s="22">
        <f t="shared" si="13"/>
        <v>4.64</v>
      </c>
      <c r="N185" s="24">
        <f t="shared" si="14"/>
        <v>0</v>
      </c>
    </row>
    <row r="186" spans="2:14" ht="12.75">
      <c r="B186" s="3" t="s">
        <v>159</v>
      </c>
      <c r="C186" s="2">
        <v>50</v>
      </c>
      <c r="D186" s="2">
        <v>1</v>
      </c>
      <c r="E186" s="6">
        <v>218.61</v>
      </c>
      <c r="F186" s="2">
        <f>D186*E186</f>
        <v>218.61</v>
      </c>
      <c r="G186" s="2">
        <f>(F186)*(1+15%)</f>
        <v>251.4015</v>
      </c>
      <c r="J186" s="5">
        <v>2</v>
      </c>
      <c r="K186" s="5">
        <f t="shared" si="12"/>
        <v>2</v>
      </c>
      <c r="L186" s="22">
        <f t="shared" si="13"/>
        <v>4.64</v>
      </c>
      <c r="N186" s="24">
        <f t="shared" si="14"/>
        <v>0</v>
      </c>
    </row>
    <row r="187" spans="2:14" ht="12.75">
      <c r="B187" s="9" t="s">
        <v>233</v>
      </c>
      <c r="C187" s="2">
        <v>250</v>
      </c>
      <c r="D187" s="2">
        <v>2</v>
      </c>
      <c r="E187" s="6">
        <v>110.45</v>
      </c>
      <c r="F187" s="2">
        <v>99.58</v>
      </c>
      <c r="G187" s="2">
        <f>(F187)*(1+15%)</f>
        <v>114.517</v>
      </c>
      <c r="J187" s="5">
        <v>4</v>
      </c>
      <c r="K187" s="5">
        <f t="shared" si="12"/>
        <v>8</v>
      </c>
      <c r="L187" s="22">
        <f t="shared" si="13"/>
        <v>18.56</v>
      </c>
      <c r="N187" s="24">
        <f t="shared" si="14"/>
        <v>0</v>
      </c>
    </row>
    <row r="188" spans="2:14" ht="12.75">
      <c r="B188" s="9" t="s">
        <v>141</v>
      </c>
      <c r="C188" s="2">
        <v>250</v>
      </c>
      <c r="D188" s="2">
        <v>1</v>
      </c>
      <c r="E188" s="6">
        <v>98.7</v>
      </c>
      <c r="F188" s="2">
        <f aca="true" t="shared" si="19" ref="F188:F194">D188*E188</f>
        <v>98.7</v>
      </c>
      <c r="G188" s="2">
        <f t="shared" si="18"/>
        <v>113.505</v>
      </c>
      <c r="J188" s="5">
        <v>4</v>
      </c>
      <c r="K188" s="5">
        <f aca="true" t="shared" si="20" ref="K188:K251">D188*J188</f>
        <v>4</v>
      </c>
      <c r="L188" s="22">
        <f t="shared" si="13"/>
        <v>9.28</v>
      </c>
      <c r="N188" s="24">
        <f t="shared" si="14"/>
        <v>0</v>
      </c>
    </row>
    <row r="189" spans="2:14" ht="12.75">
      <c r="B189" s="9" t="s">
        <v>242</v>
      </c>
      <c r="C189" s="2">
        <v>10</v>
      </c>
      <c r="D189" s="2">
        <v>1</v>
      </c>
      <c r="E189" s="6">
        <v>180.95</v>
      </c>
      <c r="F189" s="2">
        <f t="shared" si="19"/>
        <v>180.95</v>
      </c>
      <c r="G189" s="2">
        <f t="shared" si="18"/>
        <v>208.09249999999997</v>
      </c>
      <c r="J189" s="5">
        <v>1</v>
      </c>
      <c r="K189" s="5">
        <f t="shared" si="20"/>
        <v>1</v>
      </c>
      <c r="L189" s="22">
        <f t="shared" si="13"/>
        <v>2.32</v>
      </c>
      <c r="N189" s="24">
        <f t="shared" si="14"/>
        <v>0</v>
      </c>
    </row>
    <row r="190" spans="2:14" ht="12.75">
      <c r="B190" s="9" t="s">
        <v>243</v>
      </c>
      <c r="C190" s="2">
        <v>10</v>
      </c>
      <c r="D190" s="2">
        <v>1</v>
      </c>
      <c r="E190" s="6">
        <v>173.9</v>
      </c>
      <c r="F190" s="2">
        <f t="shared" si="19"/>
        <v>173.9</v>
      </c>
      <c r="G190" s="2">
        <f t="shared" si="18"/>
        <v>199.98499999999999</v>
      </c>
      <c r="J190" s="5">
        <v>1</v>
      </c>
      <c r="K190" s="5">
        <f t="shared" si="20"/>
        <v>1</v>
      </c>
      <c r="L190" s="22">
        <f t="shared" si="13"/>
        <v>2.32</v>
      </c>
      <c r="N190" s="24">
        <f t="shared" si="14"/>
        <v>0</v>
      </c>
    </row>
    <row r="191" spans="2:14" ht="12.75">
      <c r="B191" s="9" t="s">
        <v>244</v>
      </c>
      <c r="C191" s="2">
        <v>10</v>
      </c>
      <c r="D191" s="2">
        <v>1</v>
      </c>
      <c r="E191" s="6">
        <v>148.05</v>
      </c>
      <c r="F191" s="2">
        <f t="shared" si="19"/>
        <v>148.05</v>
      </c>
      <c r="G191" s="2">
        <f t="shared" si="18"/>
        <v>170.2575</v>
      </c>
      <c r="J191" s="5">
        <v>1</v>
      </c>
      <c r="K191" s="5">
        <f t="shared" si="20"/>
        <v>1</v>
      </c>
      <c r="L191" s="22">
        <f t="shared" si="13"/>
        <v>2.32</v>
      </c>
      <c r="N191" s="24">
        <f t="shared" si="14"/>
        <v>0</v>
      </c>
    </row>
    <row r="192" spans="2:14" ht="12.75">
      <c r="B192" s="9" t="s">
        <v>222</v>
      </c>
      <c r="C192" s="2">
        <v>10</v>
      </c>
      <c r="D192" s="2">
        <v>1</v>
      </c>
      <c r="E192" s="6">
        <v>135</v>
      </c>
      <c r="F192" s="2">
        <f>D192*E192</f>
        <v>135</v>
      </c>
      <c r="G192" s="2">
        <f>(F192)*(1+15%)</f>
        <v>155.25</v>
      </c>
      <c r="J192" s="5">
        <v>1</v>
      </c>
      <c r="K192" s="5">
        <f t="shared" si="20"/>
        <v>1</v>
      </c>
      <c r="L192" s="22">
        <f t="shared" si="13"/>
        <v>2.32</v>
      </c>
      <c r="N192" s="24">
        <f t="shared" si="14"/>
        <v>0</v>
      </c>
    </row>
    <row r="193" spans="2:14" ht="12.75">
      <c r="B193" s="9" t="s">
        <v>231</v>
      </c>
      <c r="C193" s="2">
        <v>250</v>
      </c>
      <c r="D193" s="2">
        <v>1</v>
      </c>
      <c r="E193" s="6">
        <v>98.7</v>
      </c>
      <c r="F193" s="2">
        <f t="shared" si="19"/>
        <v>98.7</v>
      </c>
      <c r="G193" s="2">
        <f t="shared" si="18"/>
        <v>113.505</v>
      </c>
      <c r="J193" s="5">
        <v>4</v>
      </c>
      <c r="K193" s="5">
        <f t="shared" si="20"/>
        <v>4</v>
      </c>
      <c r="L193" s="22">
        <f t="shared" si="13"/>
        <v>9.28</v>
      </c>
      <c r="N193" s="24">
        <f t="shared" si="14"/>
        <v>0</v>
      </c>
    </row>
    <row r="194" spans="2:14" ht="12.75">
      <c r="B194" s="9" t="s">
        <v>237</v>
      </c>
      <c r="C194" s="2">
        <v>250</v>
      </c>
      <c r="D194" s="2">
        <v>2</v>
      </c>
      <c r="E194" s="6">
        <v>142.1</v>
      </c>
      <c r="F194" s="2">
        <f t="shared" si="19"/>
        <v>284.2</v>
      </c>
      <c r="G194" s="2">
        <f t="shared" si="18"/>
        <v>326.83</v>
      </c>
      <c r="J194" s="5">
        <v>4</v>
      </c>
      <c r="K194" s="5">
        <f t="shared" si="20"/>
        <v>8</v>
      </c>
      <c r="L194" s="22">
        <f aca="true" t="shared" si="21" ref="L194:L257">2.32*K194</f>
        <v>18.56</v>
      </c>
      <c r="N194" s="24">
        <f t="shared" si="14"/>
        <v>0</v>
      </c>
    </row>
    <row r="195" spans="2:14" ht="12.75">
      <c r="B195" s="9" t="s">
        <v>22</v>
      </c>
      <c r="C195" s="2">
        <v>10</v>
      </c>
      <c r="D195" s="2">
        <v>1</v>
      </c>
      <c r="E195" s="6">
        <v>148.05</v>
      </c>
      <c r="F195" s="2">
        <f>D195*E195</f>
        <v>148.05</v>
      </c>
      <c r="G195" s="2">
        <f>(F195)*(1+15%)</f>
        <v>170.2575</v>
      </c>
      <c r="J195" s="5">
        <v>1</v>
      </c>
      <c r="K195" s="5">
        <f t="shared" si="20"/>
        <v>1</v>
      </c>
      <c r="L195" s="22">
        <f t="shared" si="21"/>
        <v>2.32</v>
      </c>
      <c r="N195" s="24">
        <f t="shared" si="14"/>
        <v>0</v>
      </c>
    </row>
    <row r="196" spans="2:14" ht="12.75">
      <c r="B196" s="9" t="s">
        <v>195</v>
      </c>
      <c r="C196" s="2">
        <v>0.5</v>
      </c>
      <c r="D196" s="2">
        <v>1</v>
      </c>
      <c r="E196" s="6">
        <v>28.2</v>
      </c>
      <c r="F196" s="2">
        <f t="shared" si="17"/>
        <v>28.2</v>
      </c>
      <c r="G196" s="2">
        <f t="shared" si="18"/>
        <v>32.43</v>
      </c>
      <c r="H196" s="1">
        <f>SUM(G175:G196)</f>
        <v>3295.026</v>
      </c>
      <c r="I196" s="1">
        <v>2971</v>
      </c>
      <c r="J196" s="5">
        <v>1</v>
      </c>
      <c r="K196" s="5">
        <f t="shared" si="20"/>
        <v>1</v>
      </c>
      <c r="L196" s="22">
        <f t="shared" si="21"/>
        <v>2.32</v>
      </c>
      <c r="M196" s="5">
        <f>SUM(L175:L196)</f>
        <v>143.83999999999995</v>
      </c>
      <c r="N196" s="24">
        <f t="shared" si="14"/>
        <v>467.866</v>
      </c>
    </row>
    <row r="197" spans="6:14" ht="12.75">
      <c r="F197" s="2">
        <f t="shared" si="17"/>
        <v>0</v>
      </c>
      <c r="G197" s="2">
        <f t="shared" si="18"/>
        <v>0</v>
      </c>
      <c r="K197" s="5">
        <f t="shared" si="20"/>
        <v>0</v>
      </c>
      <c r="L197" s="22">
        <f t="shared" si="21"/>
        <v>0</v>
      </c>
      <c r="N197" s="24">
        <f t="shared" si="14"/>
        <v>0</v>
      </c>
    </row>
    <row r="198" spans="1:14" ht="12.75">
      <c r="A198" s="4" t="s">
        <v>134</v>
      </c>
      <c r="B198" s="9" t="s">
        <v>196</v>
      </c>
      <c r="C198" s="2">
        <v>5</v>
      </c>
      <c r="D198" s="2">
        <v>1</v>
      </c>
      <c r="E198" s="6">
        <v>70.5</v>
      </c>
      <c r="F198" s="2">
        <f t="shared" si="17"/>
        <v>70.5</v>
      </c>
      <c r="G198" s="2">
        <f t="shared" si="18"/>
        <v>81.07499999999999</v>
      </c>
      <c r="J198" s="5">
        <v>1</v>
      </c>
      <c r="K198" s="5">
        <f t="shared" si="20"/>
        <v>1</v>
      </c>
      <c r="L198" s="22">
        <f t="shared" si="21"/>
        <v>2.32</v>
      </c>
      <c r="N198" s="24">
        <f t="shared" si="14"/>
        <v>0</v>
      </c>
    </row>
    <row r="199" spans="2:14" ht="12.75">
      <c r="B199" s="9" t="s">
        <v>197</v>
      </c>
      <c r="C199" s="2">
        <v>5</v>
      </c>
      <c r="D199" s="2">
        <v>1</v>
      </c>
      <c r="E199" s="6">
        <v>77.55</v>
      </c>
      <c r="F199" s="2">
        <f t="shared" si="17"/>
        <v>77.55</v>
      </c>
      <c r="G199" s="2">
        <f t="shared" si="18"/>
        <v>89.18249999999999</v>
      </c>
      <c r="J199" s="5">
        <v>1</v>
      </c>
      <c r="K199" s="5">
        <f t="shared" si="20"/>
        <v>1</v>
      </c>
      <c r="L199" s="22">
        <f t="shared" si="21"/>
        <v>2.32</v>
      </c>
      <c r="N199" s="24">
        <f t="shared" si="14"/>
        <v>0</v>
      </c>
    </row>
    <row r="200" spans="2:14" ht="12.75">
      <c r="B200" s="9" t="s">
        <v>198</v>
      </c>
      <c r="C200" s="2">
        <v>5</v>
      </c>
      <c r="D200" s="2">
        <v>1</v>
      </c>
      <c r="E200" s="6">
        <v>115.15</v>
      </c>
      <c r="F200" s="2">
        <f t="shared" si="17"/>
        <v>115.15</v>
      </c>
      <c r="G200" s="2">
        <f t="shared" si="18"/>
        <v>132.42249999999999</v>
      </c>
      <c r="J200" s="5">
        <v>1</v>
      </c>
      <c r="K200" s="5">
        <f t="shared" si="20"/>
        <v>1</v>
      </c>
      <c r="L200" s="22">
        <f t="shared" si="21"/>
        <v>2.32</v>
      </c>
      <c r="N200" s="24">
        <f t="shared" si="14"/>
        <v>0</v>
      </c>
    </row>
    <row r="201" spans="2:14" ht="12.75">
      <c r="B201" s="9" t="s">
        <v>199</v>
      </c>
      <c r="C201" s="2">
        <v>10</v>
      </c>
      <c r="D201" s="2">
        <v>1</v>
      </c>
      <c r="E201" s="6">
        <v>110.45</v>
      </c>
      <c r="F201" s="2">
        <f t="shared" si="17"/>
        <v>110.45</v>
      </c>
      <c r="G201" s="2">
        <f t="shared" si="18"/>
        <v>127.0175</v>
      </c>
      <c r="H201" s="1">
        <f>SUM(G198:G201)</f>
        <v>429.69749999999993</v>
      </c>
      <c r="I201" s="1">
        <v>388</v>
      </c>
      <c r="J201" s="5">
        <v>1</v>
      </c>
      <c r="K201" s="5">
        <f t="shared" si="20"/>
        <v>1</v>
      </c>
      <c r="L201" s="22">
        <f t="shared" si="21"/>
        <v>2.32</v>
      </c>
      <c r="M201" s="5">
        <f>SUM(L198:L201)</f>
        <v>9.28</v>
      </c>
      <c r="N201" s="24">
        <f t="shared" si="14"/>
        <v>50.97749999999991</v>
      </c>
    </row>
    <row r="202" spans="1:14" ht="12.75">
      <c r="A202" s="2"/>
      <c r="F202" s="2">
        <f t="shared" si="17"/>
        <v>0</v>
      </c>
      <c r="G202" s="2">
        <f t="shared" si="18"/>
        <v>0</v>
      </c>
      <c r="K202" s="5">
        <f t="shared" si="20"/>
        <v>0</v>
      </c>
      <c r="L202" s="22">
        <f t="shared" si="21"/>
        <v>0</v>
      </c>
      <c r="N202" s="24">
        <f aca="true" t="shared" si="22" ref="N202:N265">H202+M202-I202</f>
        <v>0</v>
      </c>
    </row>
    <row r="203" spans="1:14" ht="12.75">
      <c r="A203" s="4" t="s">
        <v>147</v>
      </c>
      <c r="B203" s="3" t="s">
        <v>140</v>
      </c>
      <c r="C203" s="2">
        <v>0.5</v>
      </c>
      <c r="D203" s="2">
        <v>1</v>
      </c>
      <c r="E203" s="6">
        <v>28.2</v>
      </c>
      <c r="F203" s="2">
        <f t="shared" si="17"/>
        <v>28.2</v>
      </c>
      <c r="G203" s="2">
        <f t="shared" si="18"/>
        <v>32.43</v>
      </c>
      <c r="J203" s="5">
        <v>1</v>
      </c>
      <c r="K203" s="5">
        <f t="shared" si="20"/>
        <v>1</v>
      </c>
      <c r="L203" s="22">
        <f t="shared" si="21"/>
        <v>2.32</v>
      </c>
      <c r="N203" s="24">
        <f t="shared" si="22"/>
        <v>0</v>
      </c>
    </row>
    <row r="204" spans="2:14" ht="12.75">
      <c r="B204" s="9" t="s">
        <v>141</v>
      </c>
      <c r="C204" s="2">
        <v>250</v>
      </c>
      <c r="D204" s="2">
        <v>1</v>
      </c>
      <c r="E204" s="6">
        <v>98.7</v>
      </c>
      <c r="F204" s="2">
        <f t="shared" si="17"/>
        <v>98.7</v>
      </c>
      <c r="G204" s="2">
        <f t="shared" si="18"/>
        <v>113.505</v>
      </c>
      <c r="J204" s="5">
        <v>4</v>
      </c>
      <c r="K204" s="5">
        <f t="shared" si="20"/>
        <v>4</v>
      </c>
      <c r="L204" s="22">
        <f t="shared" si="21"/>
        <v>9.28</v>
      </c>
      <c r="N204" s="24">
        <f t="shared" si="22"/>
        <v>0</v>
      </c>
    </row>
    <row r="205" spans="2:14" ht="12.75">
      <c r="B205" s="9" t="s">
        <v>142</v>
      </c>
      <c r="C205" s="2">
        <v>250</v>
      </c>
      <c r="D205" s="2">
        <v>1</v>
      </c>
      <c r="E205" s="6">
        <v>98.7</v>
      </c>
      <c r="F205" s="2">
        <f t="shared" si="17"/>
        <v>98.7</v>
      </c>
      <c r="G205" s="2">
        <f t="shared" si="18"/>
        <v>113.505</v>
      </c>
      <c r="J205" s="5">
        <v>4</v>
      </c>
      <c r="K205" s="5">
        <f t="shared" si="20"/>
        <v>4</v>
      </c>
      <c r="L205" s="22">
        <f t="shared" si="21"/>
        <v>9.28</v>
      </c>
      <c r="N205" s="24">
        <f t="shared" si="22"/>
        <v>0</v>
      </c>
    </row>
    <row r="206" spans="2:14" ht="12.75">
      <c r="B206" s="9" t="s">
        <v>143</v>
      </c>
      <c r="C206" s="2">
        <v>500</v>
      </c>
      <c r="D206" s="2">
        <v>1</v>
      </c>
      <c r="E206" s="6">
        <v>185.82</v>
      </c>
      <c r="F206" s="2">
        <f t="shared" si="17"/>
        <v>185.82</v>
      </c>
      <c r="G206" s="2">
        <f t="shared" si="18"/>
        <v>213.69299999999998</v>
      </c>
      <c r="J206" s="5">
        <v>6</v>
      </c>
      <c r="K206" s="5">
        <f t="shared" si="20"/>
        <v>6</v>
      </c>
      <c r="L206" s="22">
        <f t="shared" si="21"/>
        <v>13.919999999999998</v>
      </c>
      <c r="N206" s="24">
        <f t="shared" si="22"/>
        <v>0</v>
      </c>
    </row>
    <row r="207" spans="1:14" ht="12.75">
      <c r="A207" s="2"/>
      <c r="B207" s="9" t="s">
        <v>144</v>
      </c>
      <c r="C207" s="2">
        <v>250</v>
      </c>
      <c r="D207" s="2">
        <v>1</v>
      </c>
      <c r="E207" s="6">
        <v>142.1</v>
      </c>
      <c r="F207" s="2">
        <f t="shared" si="17"/>
        <v>142.1</v>
      </c>
      <c r="G207" s="2">
        <f t="shared" si="18"/>
        <v>163.415</v>
      </c>
      <c r="J207" s="5">
        <v>4</v>
      </c>
      <c r="K207" s="5">
        <f t="shared" si="20"/>
        <v>4</v>
      </c>
      <c r="L207" s="22">
        <f t="shared" si="21"/>
        <v>9.28</v>
      </c>
      <c r="N207" s="24">
        <f t="shared" si="22"/>
        <v>0</v>
      </c>
    </row>
    <row r="208" spans="2:14" ht="12.75">
      <c r="B208" s="9" t="s">
        <v>145</v>
      </c>
      <c r="C208" s="2">
        <v>250</v>
      </c>
      <c r="D208" s="2">
        <v>1</v>
      </c>
      <c r="E208" s="6">
        <v>110.45</v>
      </c>
      <c r="F208" s="2">
        <f t="shared" si="17"/>
        <v>110.45</v>
      </c>
      <c r="G208" s="2">
        <f t="shared" si="18"/>
        <v>127.0175</v>
      </c>
      <c r="J208" s="5">
        <v>4</v>
      </c>
      <c r="K208" s="5">
        <f t="shared" si="20"/>
        <v>4</v>
      </c>
      <c r="L208" s="22">
        <f t="shared" si="21"/>
        <v>9.28</v>
      </c>
      <c r="N208" s="24">
        <f t="shared" si="22"/>
        <v>0</v>
      </c>
    </row>
    <row r="209" spans="2:14" ht="12.75">
      <c r="B209" s="9" t="s">
        <v>100</v>
      </c>
      <c r="C209" s="2">
        <v>0.5</v>
      </c>
      <c r="D209" s="2">
        <v>1</v>
      </c>
      <c r="E209" s="6">
        <v>28.2</v>
      </c>
      <c r="F209" s="2">
        <f>D209*E209</f>
        <v>28.2</v>
      </c>
      <c r="G209" s="2">
        <f>(F209)*(1+15%)</f>
        <v>32.43</v>
      </c>
      <c r="J209" s="5">
        <v>1</v>
      </c>
      <c r="K209" s="5">
        <f t="shared" si="20"/>
        <v>1</v>
      </c>
      <c r="L209" s="22">
        <f t="shared" si="21"/>
        <v>2.32</v>
      </c>
      <c r="N209" s="24">
        <f t="shared" si="22"/>
        <v>0</v>
      </c>
    </row>
    <row r="210" spans="2:14" ht="12.75">
      <c r="B210" s="9" t="s">
        <v>146</v>
      </c>
      <c r="C210" s="2">
        <v>100</v>
      </c>
      <c r="D210" s="2">
        <v>1</v>
      </c>
      <c r="E210" s="6">
        <v>141</v>
      </c>
      <c r="F210" s="2">
        <f t="shared" si="17"/>
        <v>141</v>
      </c>
      <c r="G210" s="2">
        <f t="shared" si="18"/>
        <v>162.14999999999998</v>
      </c>
      <c r="H210" s="1">
        <f>SUM(G203:G210)</f>
        <v>958.1455</v>
      </c>
      <c r="I210" s="1">
        <v>926</v>
      </c>
      <c r="J210" s="5">
        <v>2</v>
      </c>
      <c r="K210" s="5">
        <f t="shared" si="20"/>
        <v>2</v>
      </c>
      <c r="L210" s="22">
        <f t="shared" si="21"/>
        <v>4.64</v>
      </c>
      <c r="M210" s="5">
        <f>SUM(L203:L210)</f>
        <v>60.32</v>
      </c>
      <c r="N210" s="24">
        <f t="shared" si="22"/>
        <v>92.46550000000002</v>
      </c>
    </row>
    <row r="211" spans="6:14" ht="12.75">
      <c r="F211" s="2">
        <f t="shared" si="17"/>
        <v>0</v>
      </c>
      <c r="G211" s="2">
        <f t="shared" si="18"/>
        <v>0</v>
      </c>
      <c r="K211" s="5">
        <f t="shared" si="20"/>
        <v>0</v>
      </c>
      <c r="L211" s="22">
        <f t="shared" si="21"/>
        <v>0</v>
      </c>
      <c r="N211" s="24">
        <f t="shared" si="22"/>
        <v>0</v>
      </c>
    </row>
    <row r="212" spans="1:14" ht="12.75">
      <c r="A212" s="4" t="s">
        <v>165</v>
      </c>
      <c r="B212" s="9" t="s">
        <v>164</v>
      </c>
      <c r="C212" s="2">
        <v>500</v>
      </c>
      <c r="D212" s="2">
        <v>1</v>
      </c>
      <c r="E212" s="6">
        <v>251.39</v>
      </c>
      <c r="F212" s="2">
        <f t="shared" si="17"/>
        <v>251.39</v>
      </c>
      <c r="G212" s="2">
        <f t="shared" si="18"/>
        <v>289.09849999999994</v>
      </c>
      <c r="J212" s="5">
        <v>6</v>
      </c>
      <c r="K212" s="5">
        <f t="shared" si="20"/>
        <v>6</v>
      </c>
      <c r="L212" s="22">
        <f t="shared" si="21"/>
        <v>13.919999999999998</v>
      </c>
      <c r="N212" s="24">
        <f t="shared" si="22"/>
        <v>0</v>
      </c>
    </row>
    <row r="213" spans="1:14" ht="12.75">
      <c r="A213" s="4" t="s">
        <v>254</v>
      </c>
      <c r="B213" s="9" t="s">
        <v>166</v>
      </c>
      <c r="C213" s="2">
        <v>200</v>
      </c>
      <c r="D213" s="2">
        <v>1</v>
      </c>
      <c r="E213" s="6">
        <v>218.61</v>
      </c>
      <c r="F213" s="2">
        <f t="shared" si="17"/>
        <v>218.61</v>
      </c>
      <c r="G213" s="2">
        <f t="shared" si="18"/>
        <v>251.4015</v>
      </c>
      <c r="J213" s="5">
        <v>4</v>
      </c>
      <c r="K213" s="5">
        <f t="shared" si="20"/>
        <v>4</v>
      </c>
      <c r="L213" s="22">
        <f t="shared" si="21"/>
        <v>9.28</v>
      </c>
      <c r="N213" s="24">
        <f t="shared" si="22"/>
        <v>0</v>
      </c>
    </row>
    <row r="214" spans="2:14" ht="12.75">
      <c r="B214" s="9" t="s">
        <v>167</v>
      </c>
      <c r="C214" s="2">
        <v>10</v>
      </c>
      <c r="D214" s="2">
        <v>1</v>
      </c>
      <c r="E214" s="6">
        <v>148.05</v>
      </c>
      <c r="F214" s="2">
        <f t="shared" si="17"/>
        <v>148.05</v>
      </c>
      <c r="G214" s="2">
        <f t="shared" si="18"/>
        <v>170.2575</v>
      </c>
      <c r="J214" s="5">
        <v>1</v>
      </c>
      <c r="K214" s="5">
        <f t="shared" si="20"/>
        <v>1</v>
      </c>
      <c r="L214" s="22">
        <f t="shared" si="21"/>
        <v>2.32</v>
      </c>
      <c r="N214" s="24">
        <f t="shared" si="22"/>
        <v>0</v>
      </c>
    </row>
    <row r="215" spans="1:14" ht="12.75">
      <c r="A215" s="2"/>
      <c r="B215" s="9" t="s">
        <v>64</v>
      </c>
      <c r="C215" s="2">
        <v>10</v>
      </c>
      <c r="D215" s="2">
        <v>1</v>
      </c>
      <c r="E215" s="6">
        <v>99.58</v>
      </c>
      <c r="F215" s="2">
        <v>110.45</v>
      </c>
      <c r="G215" s="2">
        <f t="shared" si="18"/>
        <v>127.0175</v>
      </c>
      <c r="H215" s="1">
        <f>SUM(G212:G215)</f>
        <v>837.775</v>
      </c>
      <c r="I215" s="1">
        <v>755.32</v>
      </c>
      <c r="J215" s="5">
        <v>1</v>
      </c>
      <c r="K215" s="5">
        <f t="shared" si="20"/>
        <v>1</v>
      </c>
      <c r="L215" s="22">
        <f t="shared" si="21"/>
        <v>2.32</v>
      </c>
      <c r="M215" s="5">
        <f>SUM(L212:L215)</f>
        <v>27.839999999999996</v>
      </c>
      <c r="N215" s="24">
        <f t="shared" si="22"/>
        <v>110.29499999999996</v>
      </c>
    </row>
    <row r="216" spans="6:14" ht="12.75">
      <c r="F216" s="2">
        <f t="shared" si="17"/>
        <v>0</v>
      </c>
      <c r="G216" s="2">
        <f t="shared" si="18"/>
        <v>0</v>
      </c>
      <c r="K216" s="5">
        <f t="shared" si="20"/>
        <v>0</v>
      </c>
      <c r="L216" s="22">
        <f t="shared" si="21"/>
        <v>0</v>
      </c>
      <c r="N216" s="24">
        <f t="shared" si="22"/>
        <v>0</v>
      </c>
    </row>
    <row r="217" spans="1:14" ht="12.75">
      <c r="A217" s="4" t="s">
        <v>170</v>
      </c>
      <c r="B217" s="9" t="s">
        <v>171</v>
      </c>
      <c r="C217" s="2">
        <v>5</v>
      </c>
      <c r="D217" s="2">
        <v>1</v>
      </c>
      <c r="E217" s="6">
        <v>65.58</v>
      </c>
      <c r="F217" s="2">
        <f t="shared" si="17"/>
        <v>65.58</v>
      </c>
      <c r="G217" s="2">
        <f t="shared" si="18"/>
        <v>75.41699999999999</v>
      </c>
      <c r="J217" s="5">
        <v>1</v>
      </c>
      <c r="K217" s="5">
        <f t="shared" si="20"/>
        <v>1</v>
      </c>
      <c r="L217" s="22">
        <f t="shared" si="21"/>
        <v>2.32</v>
      </c>
      <c r="N217" s="24">
        <f t="shared" si="22"/>
        <v>0</v>
      </c>
    </row>
    <row r="218" spans="2:14" ht="12.75">
      <c r="B218" s="9" t="s">
        <v>237</v>
      </c>
      <c r="C218" s="2">
        <v>100</v>
      </c>
      <c r="D218" s="2">
        <v>1</v>
      </c>
      <c r="E218" s="6">
        <v>82.25</v>
      </c>
      <c r="F218" s="2">
        <f t="shared" si="17"/>
        <v>82.25</v>
      </c>
      <c r="G218" s="2">
        <f t="shared" si="18"/>
        <v>94.58749999999999</v>
      </c>
      <c r="J218" s="5">
        <v>2</v>
      </c>
      <c r="K218" s="5">
        <f t="shared" si="20"/>
        <v>2</v>
      </c>
      <c r="L218" s="22">
        <f t="shared" si="21"/>
        <v>4.64</v>
      </c>
      <c r="N218" s="24">
        <f t="shared" si="22"/>
        <v>0</v>
      </c>
    </row>
    <row r="219" spans="2:14" ht="12.75">
      <c r="B219" s="9" t="s">
        <v>124</v>
      </c>
      <c r="C219" s="2">
        <v>0.5</v>
      </c>
      <c r="D219" s="2">
        <v>1</v>
      </c>
      <c r="E219" s="6">
        <v>21.16</v>
      </c>
      <c r="F219" s="2">
        <f>D219*E219</f>
        <v>21.16</v>
      </c>
      <c r="G219" s="2">
        <f>(F219)*(1+15%)</f>
        <v>24.334</v>
      </c>
      <c r="J219" s="5">
        <v>1</v>
      </c>
      <c r="K219" s="5">
        <f t="shared" si="20"/>
        <v>1</v>
      </c>
      <c r="L219" s="22">
        <f t="shared" si="21"/>
        <v>2.32</v>
      </c>
      <c r="N219" s="24">
        <f t="shared" si="22"/>
        <v>0</v>
      </c>
    </row>
    <row r="220" spans="2:14" ht="12.75">
      <c r="B220" s="9" t="s">
        <v>154</v>
      </c>
      <c r="C220" s="2">
        <v>100</v>
      </c>
      <c r="D220" s="2">
        <v>1</v>
      </c>
      <c r="E220" s="6">
        <v>103.4</v>
      </c>
      <c r="F220" s="2">
        <f>D220*E220</f>
        <v>103.4</v>
      </c>
      <c r="G220" s="2">
        <f>(F220)*(1+15%)</f>
        <v>118.91</v>
      </c>
      <c r="J220" s="5">
        <v>2</v>
      </c>
      <c r="K220" s="5">
        <f t="shared" si="20"/>
        <v>2</v>
      </c>
      <c r="L220" s="22">
        <f t="shared" si="21"/>
        <v>4.64</v>
      </c>
      <c r="N220" s="24">
        <f t="shared" si="22"/>
        <v>0</v>
      </c>
    </row>
    <row r="221" spans="2:14" ht="12.75">
      <c r="B221" s="9" t="s">
        <v>120</v>
      </c>
      <c r="C221" s="2">
        <v>0.5</v>
      </c>
      <c r="D221" s="2">
        <v>1</v>
      </c>
      <c r="E221" s="6">
        <v>21.15</v>
      </c>
      <c r="F221" s="2">
        <f>D221*E221</f>
        <v>21.15</v>
      </c>
      <c r="G221" s="2">
        <f>(F221)*(1+15%)</f>
        <v>24.322499999999998</v>
      </c>
      <c r="J221" s="5">
        <v>1</v>
      </c>
      <c r="K221" s="5">
        <f t="shared" si="20"/>
        <v>1</v>
      </c>
      <c r="L221" s="22">
        <f t="shared" si="21"/>
        <v>2.32</v>
      </c>
      <c r="N221" s="24">
        <f t="shared" si="22"/>
        <v>0</v>
      </c>
    </row>
    <row r="222" spans="2:14" ht="12.75">
      <c r="B222" s="9" t="s">
        <v>172</v>
      </c>
      <c r="C222" s="2">
        <v>250</v>
      </c>
      <c r="D222" s="2">
        <v>1</v>
      </c>
      <c r="E222" s="6">
        <v>98.7</v>
      </c>
      <c r="F222" s="2">
        <f t="shared" si="17"/>
        <v>98.7</v>
      </c>
      <c r="G222" s="2">
        <f t="shared" si="18"/>
        <v>113.505</v>
      </c>
      <c r="J222" s="5">
        <v>4</v>
      </c>
      <c r="K222" s="5">
        <f t="shared" si="20"/>
        <v>4</v>
      </c>
      <c r="L222" s="22">
        <f t="shared" si="21"/>
        <v>9.28</v>
      </c>
      <c r="N222" s="24">
        <f t="shared" si="22"/>
        <v>0</v>
      </c>
    </row>
    <row r="223" spans="1:14" ht="12.75">
      <c r="A223" s="2"/>
      <c r="B223" s="9" t="s">
        <v>169</v>
      </c>
      <c r="C223" s="2">
        <v>10</v>
      </c>
      <c r="D223" s="2">
        <v>1</v>
      </c>
      <c r="E223" s="6">
        <v>94</v>
      </c>
      <c r="F223" s="2">
        <f t="shared" si="17"/>
        <v>94</v>
      </c>
      <c r="G223" s="2">
        <f t="shared" si="18"/>
        <v>108.1</v>
      </c>
      <c r="H223" s="1">
        <f>SUM(G217:G223)</f>
        <v>559.1759999999999</v>
      </c>
      <c r="I223" s="1">
        <v>559</v>
      </c>
      <c r="J223" s="5">
        <v>1</v>
      </c>
      <c r="K223" s="5">
        <f t="shared" si="20"/>
        <v>1</v>
      </c>
      <c r="L223" s="22">
        <f t="shared" si="21"/>
        <v>2.32</v>
      </c>
      <c r="M223" s="5">
        <f>SUM(L217:L223)</f>
        <v>27.839999999999996</v>
      </c>
      <c r="N223" s="24">
        <f t="shared" si="22"/>
        <v>28.015999999999963</v>
      </c>
    </row>
    <row r="224" spans="6:14" ht="12.75">
      <c r="F224" s="2">
        <f t="shared" si="17"/>
        <v>0</v>
      </c>
      <c r="G224" s="2">
        <f t="shared" si="18"/>
        <v>0</v>
      </c>
      <c r="K224" s="5">
        <f t="shared" si="20"/>
        <v>0</v>
      </c>
      <c r="L224" s="22">
        <f t="shared" si="21"/>
        <v>0</v>
      </c>
      <c r="N224" s="24">
        <f t="shared" si="22"/>
        <v>0</v>
      </c>
    </row>
    <row r="225" spans="1:14" ht="12.75">
      <c r="A225" s="4" t="s">
        <v>213</v>
      </c>
      <c r="B225" s="9" t="s">
        <v>203</v>
      </c>
      <c r="C225" s="2">
        <v>5</v>
      </c>
      <c r="D225" s="2">
        <v>1</v>
      </c>
      <c r="E225" s="6">
        <v>77.55</v>
      </c>
      <c r="F225" s="2">
        <f t="shared" si="17"/>
        <v>77.55</v>
      </c>
      <c r="G225" s="2">
        <f t="shared" si="18"/>
        <v>89.18249999999999</v>
      </c>
      <c r="J225" s="5">
        <v>1</v>
      </c>
      <c r="K225" s="5">
        <f t="shared" si="20"/>
        <v>1</v>
      </c>
      <c r="L225" s="22">
        <f t="shared" si="21"/>
        <v>2.32</v>
      </c>
      <c r="N225" s="24">
        <f t="shared" si="22"/>
        <v>0</v>
      </c>
    </row>
    <row r="226" spans="2:14" ht="12.75">
      <c r="B226" s="9" t="s">
        <v>204</v>
      </c>
      <c r="C226" s="2">
        <v>10</v>
      </c>
      <c r="D226" s="2">
        <v>1</v>
      </c>
      <c r="E226" s="6">
        <v>148.05</v>
      </c>
      <c r="F226" s="2">
        <f t="shared" si="17"/>
        <v>148.05</v>
      </c>
      <c r="G226" s="2">
        <f t="shared" si="18"/>
        <v>170.2575</v>
      </c>
      <c r="J226" s="5">
        <v>1</v>
      </c>
      <c r="K226" s="5">
        <f t="shared" si="20"/>
        <v>1</v>
      </c>
      <c r="L226" s="22">
        <f t="shared" si="21"/>
        <v>2.32</v>
      </c>
      <c r="N226" s="24">
        <f t="shared" si="22"/>
        <v>0</v>
      </c>
    </row>
    <row r="227" spans="2:14" ht="12.75">
      <c r="B227" s="9" t="s">
        <v>205</v>
      </c>
      <c r="C227" s="2">
        <v>5</v>
      </c>
      <c r="D227" s="2">
        <v>1</v>
      </c>
      <c r="E227" s="6">
        <v>119.85</v>
      </c>
      <c r="F227" s="2">
        <f t="shared" si="17"/>
        <v>119.85</v>
      </c>
      <c r="G227" s="2">
        <f t="shared" si="18"/>
        <v>137.8275</v>
      </c>
      <c r="J227" s="5">
        <v>1</v>
      </c>
      <c r="K227" s="5">
        <f t="shared" si="20"/>
        <v>1</v>
      </c>
      <c r="L227" s="22">
        <f t="shared" si="21"/>
        <v>2.32</v>
      </c>
      <c r="N227" s="24">
        <f t="shared" si="22"/>
        <v>0</v>
      </c>
    </row>
    <row r="228" spans="1:14" ht="12.75">
      <c r="A228" s="2"/>
      <c r="B228" s="9" t="s">
        <v>206</v>
      </c>
      <c r="C228" s="2">
        <v>5</v>
      </c>
      <c r="D228" s="2">
        <v>1</v>
      </c>
      <c r="E228" s="6">
        <v>86.95</v>
      </c>
      <c r="F228" s="2">
        <f t="shared" si="17"/>
        <v>86.95</v>
      </c>
      <c r="G228" s="2">
        <f t="shared" si="18"/>
        <v>99.99249999999999</v>
      </c>
      <c r="J228" s="5">
        <v>1</v>
      </c>
      <c r="K228" s="5">
        <f t="shared" si="20"/>
        <v>1</v>
      </c>
      <c r="L228" s="22">
        <f t="shared" si="21"/>
        <v>2.32</v>
      </c>
      <c r="N228" s="24">
        <f t="shared" si="22"/>
        <v>0</v>
      </c>
    </row>
    <row r="229" spans="2:14" ht="12.75">
      <c r="B229" s="9" t="s">
        <v>207</v>
      </c>
      <c r="C229" s="2">
        <v>0.5</v>
      </c>
      <c r="D229" s="2">
        <v>1</v>
      </c>
      <c r="E229" s="6">
        <v>28.2</v>
      </c>
      <c r="F229" s="2">
        <f t="shared" si="17"/>
        <v>28.2</v>
      </c>
      <c r="G229" s="2">
        <f t="shared" si="18"/>
        <v>32.43</v>
      </c>
      <c r="J229" s="5">
        <v>1</v>
      </c>
      <c r="K229" s="5">
        <f t="shared" si="20"/>
        <v>1</v>
      </c>
      <c r="L229" s="22">
        <f t="shared" si="21"/>
        <v>2.32</v>
      </c>
      <c r="N229" s="24">
        <f t="shared" si="22"/>
        <v>0</v>
      </c>
    </row>
    <row r="230" spans="2:14" ht="12.75">
      <c r="B230" s="9" t="s">
        <v>208</v>
      </c>
      <c r="C230" s="2">
        <v>5</v>
      </c>
      <c r="D230" s="2">
        <v>1</v>
      </c>
      <c r="E230" s="6">
        <v>65.58</v>
      </c>
      <c r="F230" s="2">
        <f t="shared" si="17"/>
        <v>65.58</v>
      </c>
      <c r="G230" s="2">
        <f t="shared" si="18"/>
        <v>75.41699999999999</v>
      </c>
      <c r="J230" s="5">
        <v>1</v>
      </c>
      <c r="K230" s="5">
        <f t="shared" si="20"/>
        <v>1</v>
      </c>
      <c r="L230" s="22">
        <f t="shared" si="21"/>
        <v>2.32</v>
      </c>
      <c r="N230" s="24">
        <f t="shared" si="22"/>
        <v>0</v>
      </c>
    </row>
    <row r="231" spans="2:14" ht="12.75">
      <c r="B231" s="9" t="s">
        <v>209</v>
      </c>
      <c r="C231" s="2">
        <v>5</v>
      </c>
      <c r="D231" s="2">
        <v>1</v>
      </c>
      <c r="E231" s="6">
        <v>77.55</v>
      </c>
      <c r="F231" s="2">
        <f t="shared" si="17"/>
        <v>77.55</v>
      </c>
      <c r="G231" s="2">
        <f t="shared" si="18"/>
        <v>89.18249999999999</v>
      </c>
      <c r="J231" s="5">
        <v>1</v>
      </c>
      <c r="K231" s="5">
        <f t="shared" si="20"/>
        <v>1</v>
      </c>
      <c r="L231" s="22">
        <f t="shared" si="21"/>
        <v>2.32</v>
      </c>
      <c r="N231" s="24">
        <f t="shared" si="22"/>
        <v>0</v>
      </c>
    </row>
    <row r="232" spans="2:14" ht="12.75">
      <c r="B232" s="9" t="s">
        <v>210</v>
      </c>
      <c r="C232" s="2">
        <v>5</v>
      </c>
      <c r="D232" s="2">
        <v>1</v>
      </c>
      <c r="E232" s="6">
        <v>77.55</v>
      </c>
      <c r="F232" s="2">
        <f t="shared" si="17"/>
        <v>77.55</v>
      </c>
      <c r="G232" s="2">
        <f t="shared" si="18"/>
        <v>89.18249999999999</v>
      </c>
      <c r="J232" s="5">
        <v>1</v>
      </c>
      <c r="K232" s="5">
        <f t="shared" si="20"/>
        <v>1</v>
      </c>
      <c r="L232" s="22">
        <f t="shared" si="21"/>
        <v>2.32</v>
      </c>
      <c r="N232" s="24">
        <f t="shared" si="22"/>
        <v>0</v>
      </c>
    </row>
    <row r="233" spans="2:14" ht="12.75">
      <c r="B233" s="9" t="s">
        <v>44</v>
      </c>
      <c r="C233" s="2">
        <v>5</v>
      </c>
      <c r="D233" s="2">
        <v>1</v>
      </c>
      <c r="E233" s="6">
        <v>70.5</v>
      </c>
      <c r="F233" s="2">
        <f>D233*E233</f>
        <v>70.5</v>
      </c>
      <c r="G233" s="2">
        <f>(F233)*(1+15%)</f>
        <v>81.07499999999999</v>
      </c>
      <c r="J233" s="5">
        <v>1</v>
      </c>
      <c r="K233" s="5">
        <f t="shared" si="20"/>
        <v>1</v>
      </c>
      <c r="L233" s="22">
        <f t="shared" si="21"/>
        <v>2.32</v>
      </c>
      <c r="N233" s="24">
        <f t="shared" si="22"/>
        <v>0</v>
      </c>
    </row>
    <row r="234" spans="2:14" ht="12.75">
      <c r="B234" s="9" t="s">
        <v>239</v>
      </c>
      <c r="C234" s="2">
        <v>100</v>
      </c>
      <c r="D234" s="2">
        <v>1</v>
      </c>
      <c r="E234" s="6">
        <v>94</v>
      </c>
      <c r="F234" s="2">
        <f t="shared" si="17"/>
        <v>94</v>
      </c>
      <c r="G234" s="2">
        <f t="shared" si="18"/>
        <v>108.1</v>
      </c>
      <c r="J234" s="5">
        <v>2</v>
      </c>
      <c r="K234" s="5">
        <f t="shared" si="20"/>
        <v>2</v>
      </c>
      <c r="L234" s="22">
        <f t="shared" si="21"/>
        <v>4.64</v>
      </c>
      <c r="N234" s="24">
        <f t="shared" si="22"/>
        <v>0</v>
      </c>
    </row>
    <row r="235" spans="2:14" ht="12.75">
      <c r="B235" s="3" t="s">
        <v>20</v>
      </c>
      <c r="C235" s="2">
        <v>10</v>
      </c>
      <c r="D235" s="2">
        <v>1</v>
      </c>
      <c r="E235" s="6">
        <v>110.45</v>
      </c>
      <c r="F235" s="2">
        <f>D235*E235</f>
        <v>110.45</v>
      </c>
      <c r="G235" s="2">
        <f t="shared" si="18"/>
        <v>127.0175</v>
      </c>
      <c r="J235" s="5">
        <v>1</v>
      </c>
      <c r="K235" s="5">
        <f t="shared" si="20"/>
        <v>1</v>
      </c>
      <c r="L235" s="22">
        <f t="shared" si="21"/>
        <v>2.32</v>
      </c>
      <c r="N235" s="24">
        <f t="shared" si="22"/>
        <v>0</v>
      </c>
    </row>
    <row r="236" spans="1:14" ht="12.75">
      <c r="A236" s="20" t="s">
        <v>277</v>
      </c>
      <c r="B236" s="9" t="s">
        <v>20</v>
      </c>
      <c r="C236" s="2">
        <v>5</v>
      </c>
      <c r="D236" s="2">
        <v>1</v>
      </c>
      <c r="E236" s="6">
        <v>70.5</v>
      </c>
      <c r="F236" s="2">
        <f>D236*E236</f>
        <v>70.5</v>
      </c>
      <c r="G236" s="2">
        <f>(F236)*(1+15%)</f>
        <v>81.07499999999999</v>
      </c>
      <c r="J236" s="5">
        <v>1</v>
      </c>
      <c r="K236" s="5">
        <f t="shared" si="20"/>
        <v>1</v>
      </c>
      <c r="L236" s="22">
        <f t="shared" si="21"/>
        <v>2.32</v>
      </c>
      <c r="N236" s="24">
        <f t="shared" si="22"/>
        <v>0</v>
      </c>
    </row>
    <row r="237" spans="1:14" ht="12.75">
      <c r="A237" s="21" t="s">
        <v>278</v>
      </c>
      <c r="B237" s="9" t="s">
        <v>211</v>
      </c>
      <c r="C237" s="2">
        <v>100</v>
      </c>
      <c r="D237" s="2">
        <v>1</v>
      </c>
      <c r="E237" s="6">
        <v>136.3</v>
      </c>
      <c r="F237" s="2">
        <f t="shared" si="17"/>
        <v>136.3</v>
      </c>
      <c r="G237" s="2">
        <f t="shared" si="18"/>
        <v>156.745</v>
      </c>
      <c r="J237" s="5">
        <v>2</v>
      </c>
      <c r="K237" s="5">
        <f t="shared" si="20"/>
        <v>2</v>
      </c>
      <c r="L237" s="22">
        <f t="shared" si="21"/>
        <v>4.64</v>
      </c>
      <c r="N237" s="24">
        <f t="shared" si="22"/>
        <v>0</v>
      </c>
    </row>
    <row r="238" spans="1:14" ht="12.75">
      <c r="A238" s="4" t="s">
        <v>279</v>
      </c>
      <c r="B238" s="9" t="s">
        <v>212</v>
      </c>
      <c r="C238" s="2">
        <v>100</v>
      </c>
      <c r="D238" s="2">
        <v>1</v>
      </c>
      <c r="E238" s="6">
        <v>103.4</v>
      </c>
      <c r="F238" s="2">
        <f t="shared" si="17"/>
        <v>103.4</v>
      </c>
      <c r="G238" s="2">
        <f t="shared" si="18"/>
        <v>118.91</v>
      </c>
      <c r="H238" s="1">
        <f>SUM(G225:G238)</f>
        <v>1456.3945</v>
      </c>
      <c r="I238" s="1">
        <v>1240</v>
      </c>
      <c r="J238" s="5">
        <v>2</v>
      </c>
      <c r="K238" s="5">
        <f t="shared" si="20"/>
        <v>2</v>
      </c>
      <c r="L238" s="22">
        <f t="shared" si="21"/>
        <v>4.64</v>
      </c>
      <c r="M238" s="5">
        <f>SUM(L225:L238)</f>
        <v>39.44</v>
      </c>
      <c r="N238" s="24">
        <v>99</v>
      </c>
    </row>
    <row r="239" spans="6:14" ht="12.75">
      <c r="F239" s="2">
        <f t="shared" si="17"/>
        <v>0</v>
      </c>
      <c r="G239" s="2">
        <f t="shared" si="18"/>
        <v>0</v>
      </c>
      <c r="K239" s="5">
        <f t="shared" si="20"/>
        <v>0</v>
      </c>
      <c r="L239" s="22">
        <f t="shared" si="21"/>
        <v>0</v>
      </c>
      <c r="N239" s="24">
        <f t="shared" si="22"/>
        <v>0</v>
      </c>
    </row>
    <row r="240" spans="1:14" ht="12.75">
      <c r="A240" s="4" t="s">
        <v>225</v>
      </c>
      <c r="B240" s="9" t="s">
        <v>214</v>
      </c>
      <c r="C240" s="2">
        <v>0.5</v>
      </c>
      <c r="D240" s="2">
        <v>1</v>
      </c>
      <c r="E240" s="6">
        <v>21.16</v>
      </c>
      <c r="F240" s="2">
        <f t="shared" si="17"/>
        <v>21.16</v>
      </c>
      <c r="G240" s="2">
        <f t="shared" si="18"/>
        <v>24.334</v>
      </c>
      <c r="J240" s="5">
        <v>1</v>
      </c>
      <c r="K240" s="5">
        <f t="shared" si="20"/>
        <v>1</v>
      </c>
      <c r="L240" s="22">
        <f t="shared" si="21"/>
        <v>2.32</v>
      </c>
      <c r="N240" s="24">
        <f t="shared" si="22"/>
        <v>0</v>
      </c>
    </row>
    <row r="241" spans="2:14" ht="12.75">
      <c r="B241" s="9" t="s">
        <v>64</v>
      </c>
      <c r="C241" s="2">
        <v>10</v>
      </c>
      <c r="D241" s="2">
        <v>1</v>
      </c>
      <c r="E241" s="6">
        <v>110.45</v>
      </c>
      <c r="F241" s="2">
        <f>D241*E241</f>
        <v>110.45</v>
      </c>
      <c r="G241" s="2">
        <f>(F241)*(1+15%)</f>
        <v>127.0175</v>
      </c>
      <c r="J241" s="5">
        <v>1</v>
      </c>
      <c r="K241" s="5">
        <f t="shared" si="20"/>
        <v>1</v>
      </c>
      <c r="L241" s="22">
        <f t="shared" si="21"/>
        <v>2.32</v>
      </c>
      <c r="N241" s="24">
        <f t="shared" si="22"/>
        <v>0</v>
      </c>
    </row>
    <row r="242" spans="2:14" ht="12.75">
      <c r="B242" s="9" t="s">
        <v>215</v>
      </c>
      <c r="C242" s="2">
        <v>0.5</v>
      </c>
      <c r="D242" s="2">
        <v>1</v>
      </c>
      <c r="E242" s="6">
        <v>28.2</v>
      </c>
      <c r="F242" s="2">
        <f t="shared" si="17"/>
        <v>28.2</v>
      </c>
      <c r="G242" s="2">
        <f t="shared" si="18"/>
        <v>32.43</v>
      </c>
      <c r="H242" s="1">
        <f>SUM(G240:G242)</f>
        <v>183.7815</v>
      </c>
      <c r="I242" s="1">
        <v>166</v>
      </c>
      <c r="J242" s="5">
        <v>1</v>
      </c>
      <c r="K242" s="5">
        <f t="shared" si="20"/>
        <v>1</v>
      </c>
      <c r="L242" s="22">
        <f t="shared" si="21"/>
        <v>2.32</v>
      </c>
      <c r="M242" s="5">
        <f>SUM(L240:L242)</f>
        <v>6.959999999999999</v>
      </c>
      <c r="N242" s="24">
        <f t="shared" si="22"/>
        <v>24.741500000000002</v>
      </c>
    </row>
    <row r="243" spans="11:14" ht="12.75">
      <c r="K243" s="5">
        <f t="shared" si="20"/>
        <v>0</v>
      </c>
      <c r="L243" s="22">
        <f t="shared" si="21"/>
        <v>0</v>
      </c>
      <c r="N243" s="24">
        <f t="shared" si="22"/>
        <v>0</v>
      </c>
    </row>
    <row r="244" spans="1:14" ht="12.75">
      <c r="A244" s="4" t="s">
        <v>253</v>
      </c>
      <c r="B244" s="3" t="s">
        <v>154</v>
      </c>
      <c r="C244" s="2">
        <v>100</v>
      </c>
      <c r="D244" s="2">
        <v>2</v>
      </c>
      <c r="E244" s="6">
        <v>103.4</v>
      </c>
      <c r="F244" s="2">
        <f t="shared" si="17"/>
        <v>206.8</v>
      </c>
      <c r="G244" s="2">
        <f t="shared" si="18"/>
        <v>237.82</v>
      </c>
      <c r="J244" s="5">
        <v>2</v>
      </c>
      <c r="K244" s="5">
        <f t="shared" si="20"/>
        <v>4</v>
      </c>
      <c r="L244" s="22">
        <f t="shared" si="21"/>
        <v>9.28</v>
      </c>
      <c r="N244" s="24">
        <f t="shared" si="22"/>
        <v>0</v>
      </c>
    </row>
    <row r="245" spans="2:14" ht="12.75">
      <c r="B245" s="3" t="s">
        <v>197</v>
      </c>
      <c r="C245" s="2">
        <v>5</v>
      </c>
      <c r="D245" s="2">
        <v>1</v>
      </c>
      <c r="E245" s="6">
        <v>77.55</v>
      </c>
      <c r="F245" s="2">
        <f t="shared" si="17"/>
        <v>77.55</v>
      </c>
      <c r="G245" s="2">
        <f t="shared" si="18"/>
        <v>89.18249999999999</v>
      </c>
      <c r="J245" s="5">
        <v>1</v>
      </c>
      <c r="K245" s="5">
        <f t="shared" si="20"/>
        <v>1</v>
      </c>
      <c r="L245" s="22">
        <f t="shared" si="21"/>
        <v>2.32</v>
      </c>
      <c r="N245" s="24">
        <f t="shared" si="22"/>
        <v>0</v>
      </c>
    </row>
    <row r="246" spans="2:14" ht="12.75">
      <c r="B246" s="9" t="s">
        <v>63</v>
      </c>
      <c r="C246" s="2">
        <v>90</v>
      </c>
      <c r="D246" s="2">
        <v>1</v>
      </c>
      <c r="E246" s="6">
        <v>141</v>
      </c>
      <c r="F246" s="2">
        <f t="shared" si="17"/>
        <v>141</v>
      </c>
      <c r="G246" s="2">
        <f t="shared" si="18"/>
        <v>162.14999999999998</v>
      </c>
      <c r="J246" s="5">
        <v>2</v>
      </c>
      <c r="K246" s="5">
        <f t="shared" si="20"/>
        <v>2</v>
      </c>
      <c r="L246" s="22">
        <f t="shared" si="21"/>
        <v>4.64</v>
      </c>
      <c r="N246" s="24">
        <f t="shared" si="22"/>
        <v>0</v>
      </c>
    </row>
    <row r="247" spans="2:14" ht="12.75">
      <c r="B247" s="3" t="s">
        <v>59</v>
      </c>
      <c r="C247" s="2">
        <v>90</v>
      </c>
      <c r="D247" s="2">
        <v>1</v>
      </c>
      <c r="E247" s="6">
        <v>141</v>
      </c>
      <c r="F247" s="2">
        <f t="shared" si="17"/>
        <v>141</v>
      </c>
      <c r="G247" s="2">
        <f t="shared" si="18"/>
        <v>162.14999999999998</v>
      </c>
      <c r="J247" s="5">
        <v>2</v>
      </c>
      <c r="K247" s="5">
        <f t="shared" si="20"/>
        <v>2</v>
      </c>
      <c r="L247" s="22">
        <f t="shared" si="21"/>
        <v>4.64</v>
      </c>
      <c r="N247" s="24">
        <f t="shared" si="22"/>
        <v>0</v>
      </c>
    </row>
    <row r="248" spans="2:14" ht="12.75">
      <c r="B248" s="3" t="s">
        <v>127</v>
      </c>
      <c r="D248" s="2">
        <v>1</v>
      </c>
      <c r="E248" s="6">
        <v>98.7</v>
      </c>
      <c r="F248" s="2">
        <f t="shared" si="17"/>
        <v>98.7</v>
      </c>
      <c r="G248" s="2">
        <f t="shared" si="18"/>
        <v>113.505</v>
      </c>
      <c r="J248" s="5">
        <v>1</v>
      </c>
      <c r="K248" s="5">
        <f t="shared" si="20"/>
        <v>1</v>
      </c>
      <c r="L248" s="22">
        <f t="shared" si="21"/>
        <v>2.32</v>
      </c>
      <c r="N248" s="24">
        <f t="shared" si="22"/>
        <v>0</v>
      </c>
    </row>
    <row r="249" spans="2:14" ht="12.75">
      <c r="B249" s="9" t="s">
        <v>22</v>
      </c>
      <c r="C249" s="2">
        <v>10</v>
      </c>
      <c r="D249" s="2">
        <v>1</v>
      </c>
      <c r="E249" s="6">
        <v>148.05</v>
      </c>
      <c r="F249" s="2">
        <f t="shared" si="17"/>
        <v>148.05</v>
      </c>
      <c r="G249" s="2">
        <f t="shared" si="18"/>
        <v>170.2575</v>
      </c>
      <c r="J249" s="5">
        <v>1</v>
      </c>
      <c r="K249" s="5">
        <f t="shared" si="20"/>
        <v>1</v>
      </c>
      <c r="L249" s="22">
        <f t="shared" si="21"/>
        <v>2.32</v>
      </c>
      <c r="N249" s="24">
        <f t="shared" si="22"/>
        <v>0</v>
      </c>
    </row>
    <row r="250" spans="2:14" ht="12.75">
      <c r="B250" s="9" t="s">
        <v>216</v>
      </c>
      <c r="C250" s="2">
        <v>10</v>
      </c>
      <c r="D250" s="2">
        <v>1</v>
      </c>
      <c r="E250" s="6">
        <v>124.55</v>
      </c>
      <c r="F250" s="2">
        <f t="shared" si="17"/>
        <v>124.55</v>
      </c>
      <c r="G250" s="2">
        <f t="shared" si="18"/>
        <v>143.2325</v>
      </c>
      <c r="J250" s="5">
        <v>1</v>
      </c>
      <c r="K250" s="5">
        <f t="shared" si="20"/>
        <v>1</v>
      </c>
      <c r="L250" s="22">
        <f t="shared" si="21"/>
        <v>2.32</v>
      </c>
      <c r="N250" s="24">
        <f t="shared" si="22"/>
        <v>0</v>
      </c>
    </row>
    <row r="251" spans="2:14" ht="12.75">
      <c r="B251" s="9" t="s">
        <v>218</v>
      </c>
      <c r="C251" s="2">
        <v>5</v>
      </c>
      <c r="D251" s="2">
        <v>1</v>
      </c>
      <c r="E251" s="6">
        <v>103.4</v>
      </c>
      <c r="F251" s="2">
        <f t="shared" si="17"/>
        <v>103.4</v>
      </c>
      <c r="G251" s="2">
        <f t="shared" si="18"/>
        <v>118.91</v>
      </c>
      <c r="J251" s="5">
        <v>1</v>
      </c>
      <c r="K251" s="5">
        <f t="shared" si="20"/>
        <v>1</v>
      </c>
      <c r="L251" s="22">
        <f t="shared" si="21"/>
        <v>2.32</v>
      </c>
      <c r="N251" s="24">
        <f t="shared" si="22"/>
        <v>0</v>
      </c>
    </row>
    <row r="252" spans="11:14" ht="12.75">
      <c r="K252" s="5">
        <f aca="true" t="shared" si="23" ref="K252:K299">D252*J252</f>
        <v>0</v>
      </c>
      <c r="L252" s="22">
        <f t="shared" si="21"/>
        <v>0</v>
      </c>
      <c r="N252" s="24">
        <f t="shared" si="22"/>
        <v>0</v>
      </c>
    </row>
    <row r="253" spans="1:14" ht="13.5" customHeight="1">
      <c r="A253" s="4" t="s">
        <v>226</v>
      </c>
      <c r="B253" s="3" t="s">
        <v>126</v>
      </c>
      <c r="C253" s="2">
        <v>250</v>
      </c>
      <c r="D253" s="2">
        <v>1</v>
      </c>
      <c r="E253" s="6">
        <v>110.45</v>
      </c>
      <c r="F253" s="2">
        <f aca="true" t="shared" si="24" ref="F253:F260">D253*E253</f>
        <v>110.45</v>
      </c>
      <c r="G253" s="2">
        <f aca="true" t="shared" si="25" ref="G253:G269">(F253)*(1+15%)</f>
        <v>127.0175</v>
      </c>
      <c r="J253" s="5">
        <v>4</v>
      </c>
      <c r="K253" s="5">
        <f t="shared" si="23"/>
        <v>4</v>
      </c>
      <c r="L253" s="22">
        <f t="shared" si="21"/>
        <v>9.28</v>
      </c>
      <c r="N253" s="24">
        <f t="shared" si="22"/>
        <v>0</v>
      </c>
    </row>
    <row r="254" spans="2:14" ht="12.75">
      <c r="B254" s="3" t="s">
        <v>152</v>
      </c>
      <c r="C254" s="2">
        <v>10</v>
      </c>
      <c r="D254" s="2">
        <v>1</v>
      </c>
      <c r="E254" s="6">
        <v>131.6</v>
      </c>
      <c r="F254" s="2">
        <f t="shared" si="24"/>
        <v>131.6</v>
      </c>
      <c r="G254" s="2">
        <f t="shared" si="25"/>
        <v>151.33999999999997</v>
      </c>
      <c r="J254" s="5">
        <v>1</v>
      </c>
      <c r="K254" s="5">
        <f t="shared" si="23"/>
        <v>1</v>
      </c>
      <c r="L254" s="22">
        <f t="shared" si="21"/>
        <v>2.32</v>
      </c>
      <c r="N254" s="24">
        <f t="shared" si="22"/>
        <v>0</v>
      </c>
    </row>
    <row r="255" spans="1:14" ht="12.75">
      <c r="A255" s="2"/>
      <c r="B255" s="3" t="s">
        <v>154</v>
      </c>
      <c r="C255" s="2">
        <v>100</v>
      </c>
      <c r="D255" s="2">
        <v>1</v>
      </c>
      <c r="E255" s="6">
        <v>103.4</v>
      </c>
      <c r="F255" s="2">
        <f t="shared" si="24"/>
        <v>103.4</v>
      </c>
      <c r="G255" s="2">
        <f t="shared" si="25"/>
        <v>118.91</v>
      </c>
      <c r="J255" s="5">
        <v>2</v>
      </c>
      <c r="K255" s="5">
        <f t="shared" si="23"/>
        <v>2</v>
      </c>
      <c r="L255" s="22">
        <f t="shared" si="21"/>
        <v>4.64</v>
      </c>
      <c r="N255" s="24">
        <f t="shared" si="22"/>
        <v>0</v>
      </c>
    </row>
    <row r="256" spans="2:14" ht="12.75">
      <c r="B256" s="9" t="s">
        <v>31</v>
      </c>
      <c r="C256" s="2">
        <v>250</v>
      </c>
      <c r="D256" s="2">
        <v>1</v>
      </c>
      <c r="E256" s="6">
        <v>98.7</v>
      </c>
      <c r="F256" s="2">
        <f>D256*E256</f>
        <v>98.7</v>
      </c>
      <c r="G256" s="2">
        <f>(F256)*(1+15%)</f>
        <v>113.505</v>
      </c>
      <c r="H256" s="1">
        <f>SUM(G253:G256)</f>
        <v>510.7724999999999</v>
      </c>
      <c r="I256" s="1">
        <v>358</v>
      </c>
      <c r="J256" s="5">
        <v>4</v>
      </c>
      <c r="K256" s="5">
        <f t="shared" si="23"/>
        <v>4</v>
      </c>
      <c r="L256" s="22">
        <f t="shared" si="21"/>
        <v>9.28</v>
      </c>
      <c r="M256" s="5">
        <f>SUM(L253:L256)</f>
        <v>25.519999999999996</v>
      </c>
      <c r="N256" s="24">
        <f t="shared" si="22"/>
        <v>178.2924999999999</v>
      </c>
    </row>
    <row r="257" spans="11:14" ht="12.75">
      <c r="K257" s="5">
        <f t="shared" si="23"/>
        <v>0</v>
      </c>
      <c r="L257" s="22">
        <f t="shared" si="21"/>
        <v>0</v>
      </c>
      <c r="N257" s="24">
        <f t="shared" si="22"/>
        <v>0</v>
      </c>
    </row>
    <row r="258" spans="1:14" ht="12.75">
      <c r="A258" s="4" t="s">
        <v>227</v>
      </c>
      <c r="B258" s="3" t="s">
        <v>126</v>
      </c>
      <c r="C258" s="2">
        <v>250</v>
      </c>
      <c r="D258" s="2">
        <v>1</v>
      </c>
      <c r="E258" s="6">
        <v>110.45</v>
      </c>
      <c r="F258" s="2">
        <f t="shared" si="24"/>
        <v>110.45</v>
      </c>
      <c r="G258" s="2">
        <f t="shared" si="25"/>
        <v>127.0175</v>
      </c>
      <c r="J258" s="5">
        <v>4</v>
      </c>
      <c r="K258" s="5">
        <f t="shared" si="23"/>
        <v>4</v>
      </c>
      <c r="L258" s="22">
        <f aca="true" t="shared" si="26" ref="L258:L299">2.32*K258</f>
        <v>9.28</v>
      </c>
      <c r="N258" s="24">
        <f t="shared" si="22"/>
        <v>0</v>
      </c>
    </row>
    <row r="259" spans="2:14" ht="12.75">
      <c r="B259" s="3" t="s">
        <v>34</v>
      </c>
      <c r="C259" s="2">
        <v>50</v>
      </c>
      <c r="D259" s="2">
        <v>1</v>
      </c>
      <c r="E259" s="6">
        <v>86.95</v>
      </c>
      <c r="F259" s="2">
        <f t="shared" si="24"/>
        <v>86.95</v>
      </c>
      <c r="G259" s="2">
        <f t="shared" si="25"/>
        <v>99.99249999999999</v>
      </c>
      <c r="J259" s="5">
        <v>2</v>
      </c>
      <c r="K259" s="5">
        <f t="shared" si="23"/>
        <v>2</v>
      </c>
      <c r="L259" s="22">
        <f t="shared" si="26"/>
        <v>4.64</v>
      </c>
      <c r="N259" s="24">
        <f t="shared" si="22"/>
        <v>0</v>
      </c>
    </row>
    <row r="260" spans="1:14" ht="12.75">
      <c r="A260" s="2"/>
      <c r="B260" s="3" t="s">
        <v>154</v>
      </c>
      <c r="C260" s="2">
        <v>100</v>
      </c>
      <c r="D260" s="2">
        <v>1</v>
      </c>
      <c r="E260" s="6">
        <v>103.4</v>
      </c>
      <c r="F260" s="2">
        <f t="shared" si="24"/>
        <v>103.4</v>
      </c>
      <c r="G260" s="2">
        <f t="shared" si="25"/>
        <v>118.91</v>
      </c>
      <c r="H260" s="1">
        <f>SUM(G258:G260)</f>
        <v>345.91999999999996</v>
      </c>
      <c r="I260" s="1">
        <v>312</v>
      </c>
      <c r="J260" s="5">
        <v>2</v>
      </c>
      <c r="K260" s="5">
        <f t="shared" si="23"/>
        <v>2</v>
      </c>
      <c r="L260" s="22">
        <f t="shared" si="26"/>
        <v>4.64</v>
      </c>
      <c r="M260" s="5">
        <f>SUM(L258:L260)</f>
        <v>18.56</v>
      </c>
      <c r="N260" s="24">
        <f t="shared" si="22"/>
        <v>52.47999999999996</v>
      </c>
    </row>
    <row r="261" spans="7:14" ht="12.75">
      <c r="G261" s="2">
        <f t="shared" si="25"/>
        <v>0</v>
      </c>
      <c r="K261" s="5">
        <f t="shared" si="23"/>
        <v>0</v>
      </c>
      <c r="L261" s="22">
        <f t="shared" si="26"/>
        <v>0</v>
      </c>
      <c r="N261" s="24">
        <f t="shared" si="22"/>
        <v>0</v>
      </c>
    </row>
    <row r="262" spans="1:14" ht="12.75">
      <c r="A262" s="4" t="s">
        <v>228</v>
      </c>
      <c r="B262" s="9" t="s">
        <v>216</v>
      </c>
      <c r="C262" s="2">
        <v>5</v>
      </c>
      <c r="D262" s="2">
        <v>1</v>
      </c>
      <c r="E262" s="6">
        <v>70.5</v>
      </c>
      <c r="F262" s="2">
        <f aca="true" t="shared" si="27" ref="F262:F279">D262*E262</f>
        <v>70.5</v>
      </c>
      <c r="G262" s="2">
        <f t="shared" si="25"/>
        <v>81.07499999999999</v>
      </c>
      <c r="J262" s="5">
        <v>1</v>
      </c>
      <c r="K262" s="5">
        <f t="shared" si="23"/>
        <v>1</v>
      </c>
      <c r="L262" s="22">
        <f t="shared" si="26"/>
        <v>2.32</v>
      </c>
      <c r="N262" s="24">
        <f t="shared" si="22"/>
        <v>0</v>
      </c>
    </row>
    <row r="263" spans="2:14" ht="12.75">
      <c r="B263" s="9" t="s">
        <v>217</v>
      </c>
      <c r="C263" s="2">
        <v>5</v>
      </c>
      <c r="D263" s="2">
        <v>1</v>
      </c>
      <c r="E263" s="6">
        <v>70.5</v>
      </c>
      <c r="F263" s="2">
        <f t="shared" si="27"/>
        <v>70.5</v>
      </c>
      <c r="G263" s="2">
        <f t="shared" si="25"/>
        <v>81.07499999999999</v>
      </c>
      <c r="J263" s="5">
        <v>1</v>
      </c>
      <c r="K263" s="5">
        <f t="shared" si="23"/>
        <v>1</v>
      </c>
      <c r="L263" s="22">
        <f t="shared" si="26"/>
        <v>2.32</v>
      </c>
      <c r="N263" s="24">
        <f t="shared" si="22"/>
        <v>0</v>
      </c>
    </row>
    <row r="264" spans="1:14" ht="12.75">
      <c r="A264" s="2"/>
      <c r="B264" s="9" t="s">
        <v>236</v>
      </c>
      <c r="C264" s="2">
        <v>100</v>
      </c>
      <c r="D264" s="2">
        <v>1</v>
      </c>
      <c r="E264" s="6">
        <v>65.8</v>
      </c>
      <c r="F264" s="2">
        <f t="shared" si="27"/>
        <v>65.8</v>
      </c>
      <c r="G264" s="2">
        <f t="shared" si="25"/>
        <v>75.66999999999999</v>
      </c>
      <c r="J264" s="5">
        <v>2</v>
      </c>
      <c r="K264" s="5">
        <f t="shared" si="23"/>
        <v>2</v>
      </c>
      <c r="L264" s="22">
        <f t="shared" si="26"/>
        <v>4.64</v>
      </c>
      <c r="N264" s="24">
        <f t="shared" si="22"/>
        <v>0</v>
      </c>
    </row>
    <row r="265" spans="2:14" ht="12.75">
      <c r="B265" s="9" t="s">
        <v>44</v>
      </c>
      <c r="C265" s="2">
        <v>5</v>
      </c>
      <c r="D265" s="2">
        <v>1</v>
      </c>
      <c r="E265" s="6">
        <v>70.5</v>
      </c>
      <c r="F265" s="2">
        <f t="shared" si="27"/>
        <v>70.5</v>
      </c>
      <c r="G265" s="2">
        <f t="shared" si="25"/>
        <v>81.07499999999999</v>
      </c>
      <c r="J265" s="5">
        <v>1</v>
      </c>
      <c r="K265" s="5">
        <f t="shared" si="23"/>
        <v>1</v>
      </c>
      <c r="L265" s="22">
        <f t="shared" si="26"/>
        <v>2.32</v>
      </c>
      <c r="N265" s="24">
        <f t="shared" si="22"/>
        <v>0</v>
      </c>
    </row>
    <row r="266" spans="2:14" ht="12.75">
      <c r="B266" s="9" t="s">
        <v>123</v>
      </c>
      <c r="C266" s="2">
        <v>0.5</v>
      </c>
      <c r="D266" s="2">
        <v>1</v>
      </c>
      <c r="E266" s="6">
        <v>21.15</v>
      </c>
      <c r="F266" s="2">
        <f>D266*E266</f>
        <v>21.15</v>
      </c>
      <c r="G266" s="2">
        <f>(F266)*(1+15%)</f>
        <v>24.322499999999998</v>
      </c>
      <c r="J266" s="5">
        <v>1</v>
      </c>
      <c r="K266" s="5">
        <f t="shared" si="23"/>
        <v>1</v>
      </c>
      <c r="L266" s="22">
        <f t="shared" si="26"/>
        <v>2.32</v>
      </c>
      <c r="N266" s="24">
        <f aca="true" t="shared" si="28" ref="N266:N299">H266+M266-I266</f>
        <v>0</v>
      </c>
    </row>
    <row r="267" spans="2:14" ht="12.75">
      <c r="B267" s="9" t="s">
        <v>94</v>
      </c>
      <c r="C267" s="2">
        <v>0.5</v>
      </c>
      <c r="D267" s="2">
        <v>1</v>
      </c>
      <c r="E267" s="6">
        <v>21.15</v>
      </c>
      <c r="F267" s="2">
        <f t="shared" si="27"/>
        <v>21.15</v>
      </c>
      <c r="G267" s="2">
        <f>(F267)*(1+15%)</f>
        <v>24.322499999999998</v>
      </c>
      <c r="J267" s="5">
        <v>1</v>
      </c>
      <c r="K267" s="5">
        <f t="shared" si="23"/>
        <v>1</v>
      </c>
      <c r="L267" s="22">
        <f t="shared" si="26"/>
        <v>2.32</v>
      </c>
      <c r="N267" s="24">
        <f t="shared" si="28"/>
        <v>0</v>
      </c>
    </row>
    <row r="268" spans="2:14" ht="12.75">
      <c r="B268" s="3" t="s">
        <v>34</v>
      </c>
      <c r="C268" s="2">
        <v>50</v>
      </c>
      <c r="D268" s="2">
        <v>1</v>
      </c>
      <c r="E268" s="6">
        <v>78.39</v>
      </c>
      <c r="F268" s="2">
        <f t="shared" si="27"/>
        <v>78.39</v>
      </c>
      <c r="G268" s="2">
        <f t="shared" si="25"/>
        <v>90.1485</v>
      </c>
      <c r="J268" s="5">
        <v>2</v>
      </c>
      <c r="K268" s="5">
        <f t="shared" si="23"/>
        <v>2</v>
      </c>
      <c r="L268" s="22">
        <f t="shared" si="26"/>
        <v>4.64</v>
      </c>
      <c r="N268" s="24">
        <f t="shared" si="28"/>
        <v>0</v>
      </c>
    </row>
    <row r="269" spans="2:14" ht="12.75">
      <c r="B269" s="9" t="s">
        <v>229</v>
      </c>
      <c r="C269" s="2">
        <v>100</v>
      </c>
      <c r="D269" s="2">
        <v>1</v>
      </c>
      <c r="E269" s="6">
        <v>61.1</v>
      </c>
      <c r="F269" s="2">
        <f t="shared" si="27"/>
        <v>61.1</v>
      </c>
      <c r="G269" s="2">
        <f t="shared" si="25"/>
        <v>70.265</v>
      </c>
      <c r="H269" s="1">
        <f>SUM(G262:G269)</f>
        <v>527.9535</v>
      </c>
      <c r="I269" s="1">
        <v>463</v>
      </c>
      <c r="J269" s="5">
        <v>2</v>
      </c>
      <c r="K269" s="5">
        <f t="shared" si="23"/>
        <v>2</v>
      </c>
      <c r="L269" s="22">
        <f t="shared" si="26"/>
        <v>4.64</v>
      </c>
      <c r="M269" s="5">
        <f>SUM(L262:L269)</f>
        <v>25.52</v>
      </c>
      <c r="N269" s="24">
        <f t="shared" si="28"/>
        <v>90.47349999999994</v>
      </c>
    </row>
    <row r="270" spans="6:14" ht="12.75">
      <c r="F270" s="2">
        <f t="shared" si="27"/>
        <v>0</v>
      </c>
      <c r="G270" s="2">
        <f aca="true" t="shared" si="29" ref="G270:G284">(F270)*(1+15%)</f>
        <v>0</v>
      </c>
      <c r="K270" s="5">
        <f t="shared" si="23"/>
        <v>0</v>
      </c>
      <c r="L270" s="22">
        <f t="shared" si="26"/>
        <v>0</v>
      </c>
      <c r="N270" s="24">
        <f t="shared" si="28"/>
        <v>0</v>
      </c>
    </row>
    <row r="271" spans="1:14" ht="12.75">
      <c r="A271" s="4" t="s">
        <v>232</v>
      </c>
      <c r="B271" s="9" t="s">
        <v>233</v>
      </c>
      <c r="C271" s="2">
        <v>100</v>
      </c>
      <c r="D271" s="2">
        <v>1</v>
      </c>
      <c r="E271" s="6">
        <v>70.5</v>
      </c>
      <c r="F271" s="2">
        <f t="shared" si="27"/>
        <v>70.5</v>
      </c>
      <c r="G271" s="2">
        <f t="shared" si="29"/>
        <v>81.07499999999999</v>
      </c>
      <c r="J271" s="5">
        <v>2</v>
      </c>
      <c r="K271" s="5">
        <f t="shared" si="23"/>
        <v>2</v>
      </c>
      <c r="L271" s="22">
        <f t="shared" si="26"/>
        <v>4.64</v>
      </c>
      <c r="N271" s="24">
        <f t="shared" si="28"/>
        <v>0</v>
      </c>
    </row>
    <row r="272" spans="2:14" ht="12.75">
      <c r="B272" s="9" t="s">
        <v>105</v>
      </c>
      <c r="C272" s="2">
        <v>0.5</v>
      </c>
      <c r="D272" s="2">
        <v>1</v>
      </c>
      <c r="E272" s="6">
        <v>32.79</v>
      </c>
      <c r="F272" s="2">
        <f>D272*E272</f>
        <v>32.79</v>
      </c>
      <c r="G272" s="2">
        <f>(F272)*(1+15%)</f>
        <v>37.708499999999994</v>
      </c>
      <c r="J272" s="5">
        <v>1</v>
      </c>
      <c r="K272" s="5">
        <f t="shared" si="23"/>
        <v>1</v>
      </c>
      <c r="L272" s="22">
        <f t="shared" si="26"/>
        <v>2.32</v>
      </c>
      <c r="N272" s="24">
        <f t="shared" si="28"/>
        <v>0</v>
      </c>
    </row>
    <row r="273" spans="2:14" ht="12.75">
      <c r="B273" s="9" t="s">
        <v>109</v>
      </c>
      <c r="C273" s="2">
        <v>0.5</v>
      </c>
      <c r="D273" s="2">
        <v>1</v>
      </c>
      <c r="E273" s="6">
        <v>28.2</v>
      </c>
      <c r="F273" s="2">
        <f>D273*E273</f>
        <v>28.2</v>
      </c>
      <c r="G273" s="2">
        <f>(F273)*(1+15%)</f>
        <v>32.43</v>
      </c>
      <c r="J273" s="5">
        <v>1</v>
      </c>
      <c r="K273" s="5">
        <f t="shared" si="23"/>
        <v>1</v>
      </c>
      <c r="L273" s="22">
        <f t="shared" si="26"/>
        <v>2.32</v>
      </c>
      <c r="N273" s="24">
        <f t="shared" si="28"/>
        <v>0</v>
      </c>
    </row>
    <row r="274" spans="2:14" ht="12.75">
      <c r="B274" s="9" t="s">
        <v>280</v>
      </c>
      <c r="C274" s="2">
        <v>0.5</v>
      </c>
      <c r="D274" s="2">
        <v>1</v>
      </c>
      <c r="E274" s="6">
        <v>21.16</v>
      </c>
      <c r="F274" s="2">
        <f>D274*E274</f>
        <v>21.16</v>
      </c>
      <c r="G274" s="2">
        <f>(F274)*(1+15%)</f>
        <v>24.334</v>
      </c>
      <c r="J274" s="5">
        <v>1</v>
      </c>
      <c r="K274" s="5">
        <f t="shared" si="23"/>
        <v>1</v>
      </c>
      <c r="L274" s="22">
        <f t="shared" si="26"/>
        <v>2.32</v>
      </c>
      <c r="N274" s="24">
        <f t="shared" si="28"/>
        <v>0</v>
      </c>
    </row>
    <row r="275" spans="2:14" ht="12.75">
      <c r="B275" s="9" t="s">
        <v>281</v>
      </c>
      <c r="C275" s="2">
        <v>0.5</v>
      </c>
      <c r="D275" s="2">
        <v>1</v>
      </c>
      <c r="E275" s="6">
        <v>21.15</v>
      </c>
      <c r="F275" s="2">
        <f>D275*E275</f>
        <v>21.15</v>
      </c>
      <c r="G275" s="2">
        <f>(F275)*(1+15%)</f>
        <v>24.322499999999998</v>
      </c>
      <c r="J275" s="5">
        <v>1</v>
      </c>
      <c r="K275" s="5">
        <f t="shared" si="23"/>
        <v>1</v>
      </c>
      <c r="L275" s="22">
        <f t="shared" si="26"/>
        <v>2.32</v>
      </c>
      <c r="N275" s="24">
        <f t="shared" si="28"/>
        <v>0</v>
      </c>
    </row>
    <row r="276" spans="2:14" ht="12.75">
      <c r="B276" s="9" t="s">
        <v>122</v>
      </c>
      <c r="C276" s="2">
        <v>0.5</v>
      </c>
      <c r="D276" s="2">
        <v>1</v>
      </c>
      <c r="E276" s="6">
        <v>21.15</v>
      </c>
      <c r="F276" s="2">
        <f>D276*E276</f>
        <v>21.15</v>
      </c>
      <c r="G276" s="2">
        <f>(F276)*(1+15%)</f>
        <v>24.322499999999998</v>
      </c>
      <c r="J276" s="5">
        <v>1</v>
      </c>
      <c r="K276" s="5">
        <f t="shared" si="23"/>
        <v>1</v>
      </c>
      <c r="L276" s="22">
        <f t="shared" si="26"/>
        <v>2.32</v>
      </c>
      <c r="N276" s="24">
        <f t="shared" si="28"/>
        <v>0</v>
      </c>
    </row>
    <row r="277" spans="2:14" ht="12.75">
      <c r="B277" s="9" t="s">
        <v>237</v>
      </c>
      <c r="C277" s="2">
        <v>250</v>
      </c>
      <c r="D277" s="2">
        <v>1</v>
      </c>
      <c r="E277" s="6">
        <v>142.1</v>
      </c>
      <c r="F277" s="2">
        <f t="shared" si="27"/>
        <v>142.1</v>
      </c>
      <c r="G277" s="2">
        <f t="shared" si="29"/>
        <v>163.415</v>
      </c>
      <c r="J277" s="5">
        <v>4</v>
      </c>
      <c r="K277" s="5">
        <f t="shared" si="23"/>
        <v>4</v>
      </c>
      <c r="L277" s="22">
        <f t="shared" si="26"/>
        <v>9.28</v>
      </c>
      <c r="N277" s="24">
        <f t="shared" si="28"/>
        <v>0</v>
      </c>
    </row>
    <row r="278" spans="2:14" ht="12.75">
      <c r="B278" s="9" t="s">
        <v>237</v>
      </c>
      <c r="C278" s="2">
        <v>100</v>
      </c>
      <c r="D278" s="2">
        <v>2</v>
      </c>
      <c r="E278" s="6">
        <v>82.25</v>
      </c>
      <c r="F278" s="2">
        <f t="shared" si="27"/>
        <v>164.5</v>
      </c>
      <c r="G278" s="2">
        <f t="shared" si="29"/>
        <v>189.17499999999998</v>
      </c>
      <c r="H278" s="1">
        <f>SUM(G271:G278)</f>
        <v>576.7824999999999</v>
      </c>
      <c r="I278" s="1">
        <v>420</v>
      </c>
      <c r="J278" s="5">
        <v>2</v>
      </c>
      <c r="K278" s="5">
        <f t="shared" si="23"/>
        <v>4</v>
      </c>
      <c r="L278" s="22">
        <f t="shared" si="26"/>
        <v>9.28</v>
      </c>
      <c r="M278" s="5">
        <f>SUM(L271:L278)</f>
        <v>34.8</v>
      </c>
      <c r="N278" s="24">
        <f t="shared" si="28"/>
        <v>191.58249999999987</v>
      </c>
    </row>
    <row r="279" spans="6:14" ht="12.75">
      <c r="F279" s="2">
        <f t="shared" si="27"/>
        <v>0</v>
      </c>
      <c r="G279" s="2">
        <f t="shared" si="29"/>
        <v>0</v>
      </c>
      <c r="K279" s="5">
        <f t="shared" si="23"/>
        <v>0</v>
      </c>
      <c r="L279" s="22">
        <f t="shared" si="26"/>
        <v>0</v>
      </c>
      <c r="N279" s="24">
        <f t="shared" si="28"/>
        <v>0</v>
      </c>
    </row>
    <row r="280" spans="1:14" ht="12.75">
      <c r="A280" s="4" t="s">
        <v>234</v>
      </c>
      <c r="B280" s="9" t="s">
        <v>233</v>
      </c>
      <c r="C280" s="2">
        <v>250</v>
      </c>
      <c r="D280" s="2">
        <v>1</v>
      </c>
      <c r="E280" s="6">
        <v>110.45</v>
      </c>
      <c r="F280" s="2">
        <v>99.58</v>
      </c>
      <c r="G280" s="2">
        <f>(F280)*(1+15%)</f>
        <v>114.517</v>
      </c>
      <c r="J280" s="5">
        <v>4</v>
      </c>
      <c r="K280" s="5">
        <f t="shared" si="23"/>
        <v>4</v>
      </c>
      <c r="L280" s="22">
        <f t="shared" si="26"/>
        <v>9.28</v>
      </c>
      <c r="N280" s="24">
        <f t="shared" si="28"/>
        <v>0</v>
      </c>
    </row>
    <row r="281" spans="2:14" ht="12.75">
      <c r="B281" s="9" t="s">
        <v>237</v>
      </c>
      <c r="C281" s="2">
        <v>250</v>
      </c>
      <c r="D281" s="2">
        <v>1</v>
      </c>
      <c r="E281" s="6">
        <v>142.1</v>
      </c>
      <c r="F281" s="2">
        <f aca="true" t="shared" si="30" ref="F281:F297">D281*E281</f>
        <v>142.1</v>
      </c>
      <c r="G281" s="2">
        <f t="shared" si="29"/>
        <v>163.415</v>
      </c>
      <c r="J281" s="5">
        <v>4</v>
      </c>
      <c r="K281" s="5">
        <f t="shared" si="23"/>
        <v>4</v>
      </c>
      <c r="L281" s="22">
        <f t="shared" si="26"/>
        <v>9.28</v>
      </c>
      <c r="N281" s="24">
        <f t="shared" si="28"/>
        <v>0</v>
      </c>
    </row>
    <row r="282" spans="2:14" ht="12.75">
      <c r="B282" s="9" t="s">
        <v>241</v>
      </c>
      <c r="D282" s="2">
        <v>1</v>
      </c>
      <c r="E282" s="6">
        <v>103.4</v>
      </c>
      <c r="F282" s="2">
        <f t="shared" si="30"/>
        <v>103.4</v>
      </c>
      <c r="G282" s="2">
        <f t="shared" si="29"/>
        <v>118.91</v>
      </c>
      <c r="J282" s="5">
        <v>2</v>
      </c>
      <c r="K282" s="5">
        <f t="shared" si="23"/>
        <v>2</v>
      </c>
      <c r="L282" s="22">
        <f t="shared" si="26"/>
        <v>4.64</v>
      </c>
      <c r="N282" s="24">
        <f t="shared" si="28"/>
        <v>0</v>
      </c>
    </row>
    <row r="283" spans="2:14" ht="12.75">
      <c r="B283" s="9" t="s">
        <v>245</v>
      </c>
      <c r="C283" s="2">
        <v>250</v>
      </c>
      <c r="D283" s="2">
        <v>1</v>
      </c>
      <c r="E283" s="6">
        <v>94</v>
      </c>
      <c r="F283" s="2">
        <f t="shared" si="30"/>
        <v>94</v>
      </c>
      <c r="G283" s="2">
        <f t="shared" si="29"/>
        <v>108.1</v>
      </c>
      <c r="H283" s="1">
        <f>SUM(G280:G283)</f>
        <v>504.942</v>
      </c>
      <c r="I283" s="1">
        <v>485</v>
      </c>
      <c r="J283" s="5">
        <v>4</v>
      </c>
      <c r="K283" s="5">
        <f t="shared" si="23"/>
        <v>4</v>
      </c>
      <c r="L283" s="22">
        <f t="shared" si="26"/>
        <v>9.28</v>
      </c>
      <c r="M283" s="5">
        <f>SUM(L280:L283)</f>
        <v>32.48</v>
      </c>
      <c r="N283" s="24">
        <f t="shared" si="28"/>
        <v>52.422000000000025</v>
      </c>
    </row>
    <row r="284" spans="6:14" ht="12.75">
      <c r="F284" s="2">
        <f t="shared" si="30"/>
        <v>0</v>
      </c>
      <c r="G284" s="2">
        <f t="shared" si="29"/>
        <v>0</v>
      </c>
      <c r="K284" s="5">
        <f t="shared" si="23"/>
        <v>0</v>
      </c>
      <c r="L284" s="22">
        <f t="shared" si="26"/>
        <v>0</v>
      </c>
      <c r="N284" s="24">
        <f t="shared" si="28"/>
        <v>0</v>
      </c>
    </row>
    <row r="285" spans="1:14" ht="12.75">
      <c r="A285" s="4" t="s">
        <v>246</v>
      </c>
      <c r="B285" s="9" t="s">
        <v>90</v>
      </c>
      <c r="C285" s="2">
        <v>200</v>
      </c>
      <c r="D285" s="2">
        <v>1</v>
      </c>
      <c r="E285" s="6">
        <v>197.4</v>
      </c>
      <c r="F285" s="2">
        <f t="shared" si="30"/>
        <v>197.4</v>
      </c>
      <c r="G285" s="2">
        <f aca="true" t="shared" si="31" ref="G285:G293">(F285)*(1+15%)</f>
        <v>227.01</v>
      </c>
      <c r="J285" s="5">
        <v>2</v>
      </c>
      <c r="K285" s="5">
        <f t="shared" si="23"/>
        <v>2</v>
      </c>
      <c r="L285" s="22">
        <f t="shared" si="26"/>
        <v>4.64</v>
      </c>
      <c r="N285" s="24">
        <f t="shared" si="28"/>
        <v>0</v>
      </c>
    </row>
    <row r="286" spans="2:14" ht="12.75">
      <c r="B286" s="9" t="s">
        <v>91</v>
      </c>
      <c r="C286" s="2">
        <v>250</v>
      </c>
      <c r="D286" s="2">
        <v>1</v>
      </c>
      <c r="E286" s="6">
        <v>142.1</v>
      </c>
      <c r="F286" s="2">
        <f t="shared" si="30"/>
        <v>142.1</v>
      </c>
      <c r="G286" s="2">
        <f t="shared" si="31"/>
        <v>163.415</v>
      </c>
      <c r="J286" s="5">
        <v>4</v>
      </c>
      <c r="K286" s="5">
        <f t="shared" si="23"/>
        <v>4</v>
      </c>
      <c r="L286" s="22">
        <f t="shared" si="26"/>
        <v>9.28</v>
      </c>
      <c r="N286" s="24">
        <f t="shared" si="28"/>
        <v>0</v>
      </c>
    </row>
    <row r="287" spans="2:14" ht="12.75">
      <c r="B287" s="9" t="s">
        <v>95</v>
      </c>
      <c r="C287" s="2">
        <v>0.5</v>
      </c>
      <c r="D287" s="2">
        <v>1</v>
      </c>
      <c r="E287" s="6">
        <v>32.79</v>
      </c>
      <c r="F287" s="2">
        <f t="shared" si="30"/>
        <v>32.79</v>
      </c>
      <c r="G287" s="2">
        <f t="shared" si="31"/>
        <v>37.708499999999994</v>
      </c>
      <c r="J287" s="5">
        <v>1</v>
      </c>
      <c r="K287" s="5">
        <f t="shared" si="23"/>
        <v>1</v>
      </c>
      <c r="L287" s="22">
        <f t="shared" si="26"/>
        <v>2.32</v>
      </c>
      <c r="N287" s="24">
        <f t="shared" si="28"/>
        <v>0</v>
      </c>
    </row>
    <row r="288" spans="2:14" ht="12.75">
      <c r="B288" s="9" t="s">
        <v>106</v>
      </c>
      <c r="C288" s="2">
        <v>0.5</v>
      </c>
      <c r="D288" s="2">
        <v>1</v>
      </c>
      <c r="E288" s="6">
        <v>28.2</v>
      </c>
      <c r="F288" s="2">
        <f t="shared" si="30"/>
        <v>28.2</v>
      </c>
      <c r="G288" s="2">
        <f t="shared" si="31"/>
        <v>32.43</v>
      </c>
      <c r="J288" s="5">
        <v>1</v>
      </c>
      <c r="K288" s="5">
        <f t="shared" si="23"/>
        <v>1</v>
      </c>
      <c r="L288" s="22">
        <f t="shared" si="26"/>
        <v>2.32</v>
      </c>
      <c r="N288" s="24">
        <f t="shared" si="28"/>
        <v>0</v>
      </c>
    </row>
    <row r="289" spans="2:14" ht="12.75">
      <c r="B289" s="9" t="s">
        <v>107</v>
      </c>
      <c r="C289" s="2">
        <v>0.5</v>
      </c>
      <c r="D289" s="2">
        <v>1</v>
      </c>
      <c r="E289" s="6">
        <v>21.16</v>
      </c>
      <c r="F289" s="2">
        <f t="shared" si="30"/>
        <v>21.16</v>
      </c>
      <c r="G289" s="2">
        <f t="shared" si="31"/>
        <v>24.334</v>
      </c>
      <c r="J289" s="5">
        <v>1</v>
      </c>
      <c r="K289" s="5">
        <f t="shared" si="23"/>
        <v>1</v>
      </c>
      <c r="L289" s="22">
        <f t="shared" si="26"/>
        <v>2.32</v>
      </c>
      <c r="N289" s="24">
        <f t="shared" si="28"/>
        <v>0</v>
      </c>
    </row>
    <row r="290" spans="2:14" ht="12.75">
      <c r="B290" s="9" t="s">
        <v>110</v>
      </c>
      <c r="C290" s="2">
        <v>0.5</v>
      </c>
      <c r="D290" s="2">
        <v>1</v>
      </c>
      <c r="E290" s="6">
        <v>21.16</v>
      </c>
      <c r="F290" s="2">
        <f t="shared" si="30"/>
        <v>21.16</v>
      </c>
      <c r="G290" s="2">
        <f t="shared" si="31"/>
        <v>24.334</v>
      </c>
      <c r="J290" s="5">
        <v>1</v>
      </c>
      <c r="K290" s="5">
        <f t="shared" si="23"/>
        <v>1</v>
      </c>
      <c r="L290" s="22">
        <f t="shared" si="26"/>
        <v>2.32</v>
      </c>
      <c r="N290" s="24">
        <f t="shared" si="28"/>
        <v>0</v>
      </c>
    </row>
    <row r="291" spans="2:14" ht="12.75">
      <c r="B291" s="9" t="s">
        <v>113</v>
      </c>
      <c r="C291" s="2">
        <v>0.5</v>
      </c>
      <c r="D291" s="2">
        <v>1</v>
      </c>
      <c r="E291" s="6">
        <v>28.2</v>
      </c>
      <c r="F291" s="2">
        <f t="shared" si="30"/>
        <v>28.2</v>
      </c>
      <c r="G291" s="2">
        <f t="shared" si="31"/>
        <v>32.43</v>
      </c>
      <c r="J291" s="5">
        <v>1</v>
      </c>
      <c r="K291" s="5">
        <f t="shared" si="23"/>
        <v>1</v>
      </c>
      <c r="L291" s="22">
        <f t="shared" si="26"/>
        <v>2.32</v>
      </c>
      <c r="N291" s="24">
        <f t="shared" si="28"/>
        <v>0</v>
      </c>
    </row>
    <row r="292" spans="2:14" ht="12.75">
      <c r="B292" s="9" t="s">
        <v>108</v>
      </c>
      <c r="C292" s="2">
        <v>0.5</v>
      </c>
      <c r="D292" s="2">
        <v>1</v>
      </c>
      <c r="E292" s="6">
        <v>28.2</v>
      </c>
      <c r="F292" s="2">
        <f t="shared" si="30"/>
        <v>28.2</v>
      </c>
      <c r="G292" s="2">
        <f t="shared" si="31"/>
        <v>32.43</v>
      </c>
      <c r="J292" s="5">
        <v>1</v>
      </c>
      <c r="K292" s="5">
        <f t="shared" si="23"/>
        <v>1</v>
      </c>
      <c r="L292" s="22">
        <f t="shared" si="26"/>
        <v>2.32</v>
      </c>
      <c r="N292" s="24">
        <f t="shared" si="28"/>
        <v>0</v>
      </c>
    </row>
    <row r="293" spans="2:14" ht="12.75">
      <c r="B293" s="9" t="s">
        <v>30</v>
      </c>
      <c r="C293" s="2">
        <v>250</v>
      </c>
      <c r="D293" s="2">
        <v>1</v>
      </c>
      <c r="E293" s="6">
        <v>98.7</v>
      </c>
      <c r="F293" s="2">
        <f t="shared" si="30"/>
        <v>98.7</v>
      </c>
      <c r="G293" s="2">
        <f t="shared" si="31"/>
        <v>113.505</v>
      </c>
      <c r="H293" s="1">
        <f>SUM(G285:G293)</f>
        <v>687.5964999999999</v>
      </c>
      <c r="I293" s="1">
        <v>620</v>
      </c>
      <c r="J293" s="5">
        <v>4</v>
      </c>
      <c r="K293" s="5">
        <f t="shared" si="23"/>
        <v>4</v>
      </c>
      <c r="L293" s="22">
        <f t="shared" si="26"/>
        <v>9.28</v>
      </c>
      <c r="M293" s="5">
        <f>SUM(L283:L285)</f>
        <v>13.919999999999998</v>
      </c>
      <c r="N293" s="24">
        <f t="shared" si="28"/>
        <v>81.51649999999984</v>
      </c>
    </row>
    <row r="294" spans="6:14" ht="12.75">
      <c r="F294" s="2">
        <f t="shared" si="30"/>
        <v>0</v>
      </c>
      <c r="K294" s="5">
        <f t="shared" si="23"/>
        <v>0</v>
      </c>
      <c r="L294" s="22">
        <f t="shared" si="26"/>
        <v>0</v>
      </c>
      <c r="N294" s="24">
        <f t="shared" si="28"/>
        <v>0</v>
      </c>
    </row>
    <row r="295" spans="1:14" ht="12.75">
      <c r="A295" s="4" t="s">
        <v>247</v>
      </c>
      <c r="B295" s="9" t="s">
        <v>101</v>
      </c>
      <c r="C295" s="2">
        <v>0.5</v>
      </c>
      <c r="D295" s="2">
        <v>1</v>
      </c>
      <c r="E295" s="6">
        <v>28.2</v>
      </c>
      <c r="F295" s="2">
        <f t="shared" si="30"/>
        <v>28.2</v>
      </c>
      <c r="G295" s="2">
        <f>(F295)*(1+15%)</f>
        <v>32.43</v>
      </c>
      <c r="J295" s="5">
        <v>1</v>
      </c>
      <c r="K295" s="5">
        <f t="shared" si="23"/>
        <v>1</v>
      </c>
      <c r="L295" s="22">
        <f t="shared" si="26"/>
        <v>2.32</v>
      </c>
      <c r="N295" s="24">
        <f t="shared" si="28"/>
        <v>0</v>
      </c>
    </row>
    <row r="296" spans="2:14" ht="12.75">
      <c r="B296" s="9" t="s">
        <v>118</v>
      </c>
      <c r="C296" s="2">
        <v>0.5</v>
      </c>
      <c r="D296" s="2">
        <v>1</v>
      </c>
      <c r="E296" s="6">
        <v>21.15</v>
      </c>
      <c r="F296" s="2">
        <f t="shared" si="30"/>
        <v>21.15</v>
      </c>
      <c r="G296" s="2">
        <f>(F296)*(1+15%)</f>
        <v>24.322499999999998</v>
      </c>
      <c r="J296" s="5">
        <v>1</v>
      </c>
      <c r="K296" s="5">
        <f t="shared" si="23"/>
        <v>1</v>
      </c>
      <c r="L296" s="22">
        <f t="shared" si="26"/>
        <v>2.32</v>
      </c>
      <c r="N296" s="24">
        <f t="shared" si="28"/>
        <v>0</v>
      </c>
    </row>
    <row r="297" spans="2:14" ht="12.75">
      <c r="B297" s="9" t="s">
        <v>121</v>
      </c>
      <c r="C297" s="2">
        <v>0.5</v>
      </c>
      <c r="D297" s="2">
        <v>1</v>
      </c>
      <c r="E297" s="6">
        <v>28.2</v>
      </c>
      <c r="F297" s="2">
        <f t="shared" si="30"/>
        <v>28.2</v>
      </c>
      <c r="G297" s="2">
        <f>(F297)*(1+15%)</f>
        <v>32.43</v>
      </c>
      <c r="H297" s="1">
        <f>SUM(G295:G297)</f>
        <v>89.1825</v>
      </c>
      <c r="I297" s="1">
        <v>89.2</v>
      </c>
      <c r="J297" s="5">
        <v>1</v>
      </c>
      <c r="K297" s="5">
        <f t="shared" si="23"/>
        <v>1</v>
      </c>
      <c r="L297" s="22">
        <f t="shared" si="26"/>
        <v>2.32</v>
      </c>
      <c r="M297" s="5">
        <f>SUM(L295:L297)</f>
        <v>6.959999999999999</v>
      </c>
      <c r="N297" s="24">
        <f t="shared" si="28"/>
        <v>6.9424999999999955</v>
      </c>
    </row>
    <row r="298" spans="11:14" ht="12.75">
      <c r="K298" s="5">
        <f t="shared" si="23"/>
        <v>0</v>
      </c>
      <c r="L298" s="22">
        <f t="shared" si="26"/>
        <v>0</v>
      </c>
      <c r="N298" s="24">
        <f t="shared" si="28"/>
        <v>0</v>
      </c>
    </row>
    <row r="299" spans="1:14" ht="12.75">
      <c r="A299" s="4" t="s">
        <v>250</v>
      </c>
      <c r="B299" s="9" t="s">
        <v>29</v>
      </c>
      <c r="C299" s="2">
        <v>600</v>
      </c>
      <c r="D299" s="2">
        <v>1</v>
      </c>
      <c r="E299" s="6">
        <v>70.5</v>
      </c>
      <c r="F299" s="2">
        <f>D299*E299</f>
        <v>70.5</v>
      </c>
      <c r="G299" s="2">
        <f>(F299)*(1+15%)</f>
        <v>81.07499999999999</v>
      </c>
      <c r="H299" s="1">
        <v>81</v>
      </c>
      <c r="I299" s="1">
        <v>81</v>
      </c>
      <c r="J299" s="5">
        <v>6</v>
      </c>
      <c r="K299" s="5">
        <f t="shared" si="23"/>
        <v>6</v>
      </c>
      <c r="L299" s="22">
        <f t="shared" si="26"/>
        <v>13.919999999999998</v>
      </c>
      <c r="M299" s="5">
        <v>13.92</v>
      </c>
      <c r="N299" s="24">
        <f t="shared" si="28"/>
        <v>13.920000000000002</v>
      </c>
    </row>
    <row r="300" ht="12.75">
      <c r="F300" s="2">
        <f>SUM(F2:F299)</f>
        <v>25887.660000000054</v>
      </c>
    </row>
    <row r="301" spans="11:12" ht="12.75">
      <c r="K301" s="5">
        <f>SUM(K2:K300)</f>
        <v>601</v>
      </c>
      <c r="L301" s="22">
        <f>SUM(L2:L300)</f>
        <v>1394.3199999999995</v>
      </c>
    </row>
  </sheetData>
  <hyperlinks>
    <hyperlink ref="A169" r:id="rId1" display="http://forum.sibmama.ru/viewtopic.php?t=990110&amp;start=615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2014-12-07T16:03:00Z</cp:lastPrinted>
  <dcterms:created xsi:type="dcterms:W3CDTF">1996-10-08T23:32:33Z</dcterms:created>
  <dcterms:modified xsi:type="dcterms:W3CDTF">2014-12-13T06:53:04Z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