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308" activeTab="1"/>
  </bookViews>
  <sheets>
    <sheet name="Условия работы с нами" sheetId="1" r:id="rId1"/>
    <sheet name="Прайс-лист заказник" sheetId="2" r:id="rId2"/>
  </sheets>
  <definedNames>
    <definedName name="_xlnm.Print_Area" localSheetId="1">'Прайс-лист заказник'!$A$1:$K$803</definedName>
  </definedNames>
  <calcPr fullCalcOnLoad="1" refMode="R1C1"/>
</workbook>
</file>

<file path=xl/sharedStrings.xml><?xml version="1.0" encoding="utf-8"?>
<sst xmlns="http://schemas.openxmlformats.org/spreadsheetml/2006/main" count="1375" uniqueCount="667">
  <si>
    <t>ТМ</t>
  </si>
  <si>
    <t>Наименование продукции</t>
  </si>
  <si>
    <t xml:space="preserve">Сумма заказа </t>
  </si>
  <si>
    <t xml:space="preserve">          АКЦИОНЕРНОЕ ОБЩЕСТВО</t>
  </si>
  <si>
    <t xml:space="preserve"> «АЛУШТИНСКИЙ ЭФИРОМАСЛИЧНЫЙ СОВХОЗ-ЗАВОД»</t>
  </si>
  <si>
    <t>298500, Россия,  Республика  Крым, г. Алушта, ул. 15 Апреля, д. 37</t>
  </si>
  <si>
    <t xml:space="preserve">тел.+73 (6560) 2-56-77, 5-81-96,  5-79-73 тел./факс  5-86-95, </t>
  </si>
  <si>
    <t>БАЗОВЫЕ УСЛОВИЯ СОТРУДНИЧЕСТВА:</t>
  </si>
  <si>
    <r>
      <t xml:space="preserve">                 2. 100% ПРЕДОПЛАТА ПО СЧЕТУ (</t>
    </r>
    <r>
      <rPr>
        <b/>
        <sz val="14"/>
        <color indexed="10"/>
        <rFont val="Times New Roman"/>
        <family val="1"/>
      </rPr>
      <t>БЕЗНАЛИЧНЫЙ РАСЧЕТ</t>
    </r>
    <r>
      <rPr>
        <b/>
        <sz val="14"/>
        <color indexed="8"/>
        <rFont val="Times New Roman"/>
        <family val="1"/>
      </rPr>
      <t>)</t>
    </r>
  </si>
  <si>
    <r>
      <t xml:space="preserve">                 3. </t>
    </r>
    <r>
      <rPr>
        <b/>
        <sz val="14"/>
        <color indexed="10"/>
        <rFont val="Times New Roman"/>
        <family val="1"/>
      </rPr>
      <t>ДЛЯ ЮРИДИЧЕСКИХ ЛИЦ  - доверенность с мокрой печатью для получения товара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(после оплаты)</t>
    </r>
  </si>
  <si>
    <t>ПЕРЕЧЕНЬ ДОКУМЕНТОВ, ДЛЯ ОФОРМЛЕНИЯ ЗАЯВКИ И ДОГОВОРА:</t>
  </si>
  <si>
    <t>Для Индивидуальных Предпринимателей:</t>
  </si>
  <si>
    <t>1.     Копия свидетельства о государственной регистрации (ОГРНИП)</t>
  </si>
  <si>
    <t>2.     Копия свидетельства ИНН</t>
  </si>
  <si>
    <t>Для Юридических лиц:</t>
  </si>
  <si>
    <t>1.     Копия свидетельства о государственной регистрации (ОГРН)</t>
  </si>
  <si>
    <t>2.     Копия свидетельства ИНН/КПП</t>
  </si>
  <si>
    <t>3.     Приказ о назначении руководителя</t>
  </si>
  <si>
    <t>4.     Банковские реквизиты</t>
  </si>
  <si>
    <t xml:space="preserve">6.     Контактные данные (телефон, электронный адрес) </t>
  </si>
  <si>
    <t>Для Физических лиц:</t>
  </si>
  <si>
    <t>1.     Копия паспорта (1,2,3 ст.)</t>
  </si>
  <si>
    <t>2.     ИНН (если имеется)</t>
  </si>
  <si>
    <t>3.     Контактные данные (телефон, электронный адрес)</t>
  </si>
  <si>
    <t xml:space="preserve">3.     Система налогообложения </t>
  </si>
  <si>
    <t>5.     Система налогообложения</t>
  </si>
  <si>
    <t>ОПЛАТА ПРОИЗВОДИТЬСЯ ТОЛЬКО С РАСЧЕТНОГО СЧЕТА  ИП</t>
  </si>
  <si>
    <t>Официальный сайт:          http://www.aemsz.ru</t>
  </si>
  <si>
    <t>Официальный сайт:          http://www. aemsz.ru</t>
  </si>
  <si>
    <t>Набор мыла натурального косметического 200 гр (5*40гр)</t>
  </si>
  <si>
    <t>СУММА ПО ОПТУ</t>
  </si>
  <si>
    <t>СУММА ЗАКАЗА</t>
  </si>
  <si>
    <t xml:space="preserve"> АКЦИОНЕРНОЕ ОБЩЕСТВО</t>
  </si>
  <si>
    <t>кол-во</t>
  </si>
  <si>
    <t>до 15 000 т.р.</t>
  </si>
  <si>
    <t>Цена закупки (базовая цена/розница)</t>
  </si>
  <si>
    <t>№ п/п</t>
  </si>
  <si>
    <t>ВСЕГО:</t>
  </si>
  <si>
    <t xml:space="preserve">    Покупатель: </t>
  </si>
  <si>
    <t>ИТОГО по заказу клиента</t>
  </si>
  <si>
    <t xml:space="preserve">   Контактый телефон:</t>
  </si>
  <si>
    <t>Гидролат 10 л                                                                                        ТМ "Душистый мир"</t>
  </si>
  <si>
    <t>Фитосборы 40 гр                                                                       ТМ "Душистый мир"</t>
  </si>
  <si>
    <t>Подарочные наборы фиточая 270 гр                                                         ТМ "Душистый мир"</t>
  </si>
  <si>
    <t>Сироп из лаванды 100 гр</t>
  </si>
  <si>
    <t>Сироп из лепестков розы 100 гр</t>
  </si>
  <si>
    <t>Травяной мешочек для самомассажа 70 гр</t>
  </si>
  <si>
    <t>Травяной мешочек для ароматизации 40 гр</t>
  </si>
  <si>
    <t>Мыло органическое Алуштинская роза 85 гр</t>
  </si>
  <si>
    <t>Мыло органическое Кроха 85 гр</t>
  </si>
  <si>
    <t>Мыло органическое Морская пена 85 гр</t>
  </si>
  <si>
    <t>Мыло органическое Черная жемчужина  85 гр</t>
  </si>
  <si>
    <t>Сухая лаванда в мешочке 20 гр</t>
  </si>
  <si>
    <t>Сухая лаванда в мешочке 10 гр</t>
  </si>
  <si>
    <t>Сухая роза в ПЄТ банке 40 гр</t>
  </si>
  <si>
    <t>Сухая роза в коробке 15 гр</t>
  </si>
  <si>
    <t>Косметические бальзамы 30 мл                                                                        ТМ "Душистый мир"</t>
  </si>
  <si>
    <t>Косметические бальзамы 50 мл                                                                        ТМ "Душистый мир"</t>
  </si>
  <si>
    <t>Косметические бальзамы 100 мл                                                                        ТМ "Душистый мир"</t>
  </si>
  <si>
    <t>Аромакомпозиция  10 мл                                                               ТМ "Душистый мир"</t>
  </si>
  <si>
    <t>Ароматерапевтические бальзамы 10 мл                                                               ТМ "Душистый мир"</t>
  </si>
  <si>
    <t>Гидролат-миксы для лица и тела 10 л                                                                             ТМ "Душистый мир"</t>
  </si>
  <si>
    <t>Набор эфирных масел по 0,5 мл                                                    ТМ "Душистый мир"</t>
  </si>
  <si>
    <t>Гидролат Бессмертник 100 мл</t>
  </si>
  <si>
    <t>Гидролат Иссоп 100 мл</t>
  </si>
  <si>
    <t>Гидролат Календула 100 мл</t>
  </si>
  <si>
    <t>Гидролат Лаванда 100 мл</t>
  </si>
  <si>
    <t>Гидролат Лопух 100 мл</t>
  </si>
  <si>
    <t>Гидролат Мелисса 100 мл</t>
  </si>
  <si>
    <t xml:space="preserve">Гидролат Мята 100 мл        </t>
  </si>
  <si>
    <t>Гидролат Василек 100 мл</t>
  </si>
  <si>
    <t>Гидролат Липа 100 мл</t>
  </si>
  <si>
    <t>Гидролат Полынь 100 мл</t>
  </si>
  <si>
    <t>Гидролат Роза 100 мл</t>
  </si>
  <si>
    <t>Гидролат Розмарин 100 мл</t>
  </si>
  <si>
    <t>Гидролат Ромашка  100 мл</t>
  </si>
  <si>
    <t xml:space="preserve">Гидролат Сосна 100 мл </t>
  </si>
  <si>
    <t>Гидролат Шалфей 100 мл</t>
  </si>
  <si>
    <t xml:space="preserve">Гидролат Бессмертник 250 мл </t>
  </si>
  <si>
    <t xml:space="preserve">Гидролат Василек 250 мл </t>
  </si>
  <si>
    <t>Гидролат Иссоп 250 мл</t>
  </si>
  <si>
    <t>Гидролат Календула 250 мл</t>
  </si>
  <si>
    <t>Гидролат Лаванда 250 мл</t>
  </si>
  <si>
    <t>Гидролат Липа  250 мл</t>
  </si>
  <si>
    <t>Гидролат Лопух 250 мл</t>
  </si>
  <si>
    <t>Гидролат Мелисса 250 мл</t>
  </si>
  <si>
    <t xml:space="preserve">Гидролат Мята 250 мл        </t>
  </si>
  <si>
    <t>Гидролат Полынь 250 мл</t>
  </si>
  <si>
    <t>Гидролат Роза 250 мл</t>
  </si>
  <si>
    <t>Гидролат Розмарин 250 мл</t>
  </si>
  <si>
    <t xml:space="preserve">Гидролат Ромашка 250 мл </t>
  </si>
  <si>
    <t>Гидролат Сосна 250 мл</t>
  </si>
  <si>
    <t>Гидролат Шалфей 250 мл</t>
  </si>
  <si>
    <t>Гидролат Бессмертник 500 мл</t>
  </si>
  <si>
    <t xml:space="preserve">Гидролат Василек 500 мл </t>
  </si>
  <si>
    <t>Гидролат Иссоп 500 мл</t>
  </si>
  <si>
    <t>Гидролат Календула 500 мл</t>
  </si>
  <si>
    <t>Гидролат Лаванда 500 мл</t>
  </si>
  <si>
    <t>Гидролат Липа  500 мл</t>
  </si>
  <si>
    <t>Гидролат Лопух 500 мл</t>
  </si>
  <si>
    <t>Гидролат Мелисса 500 мл</t>
  </si>
  <si>
    <t xml:space="preserve">Гидролат Мята 500 мл         </t>
  </si>
  <si>
    <t>Гидролат Полынь 500 мл</t>
  </si>
  <si>
    <t>Гидролат Роза 500 мл</t>
  </si>
  <si>
    <t>Гидролат Розмарин 500 мл</t>
  </si>
  <si>
    <t>Гидролат Ромашка 500 мл</t>
  </si>
  <si>
    <t>Гидролат Сосна 500 мл</t>
  </si>
  <si>
    <t>Гидролат Шалфей 500 мл</t>
  </si>
  <si>
    <t>Гидролат Бессмертник 4,8 л</t>
  </si>
  <si>
    <t>Гидролат Иссоп 4,8 л</t>
  </si>
  <si>
    <t>Гидролат Василек 4,8 л</t>
  </si>
  <si>
    <t>Гидролат Календула 4,8 л</t>
  </si>
  <si>
    <t>Гидролат Лаванда 4,8 л</t>
  </si>
  <si>
    <t>Гидролат Липа 4,8 л</t>
  </si>
  <si>
    <t xml:space="preserve">Гидролат Лопух 4,8 л </t>
  </si>
  <si>
    <t>Гидролат Мелисса 4,8 л</t>
  </si>
  <si>
    <t xml:space="preserve">Гидролат Мята 4,8 л          </t>
  </si>
  <si>
    <t>Гидролат Полынь 4,8 л</t>
  </si>
  <si>
    <t>Гидролат Роза 4,8 л</t>
  </si>
  <si>
    <t>Гидролат Розмарин 4,8 л</t>
  </si>
  <si>
    <t>Гидролат Ромашка 4,8 л</t>
  </si>
  <si>
    <t>Гидролат Сосна 4,8 л</t>
  </si>
  <si>
    <t>Гидролат Шалфей 4,8 л</t>
  </si>
  <si>
    <t>Гидролат Бессмертник 10 л</t>
  </si>
  <si>
    <t>Гидролат Иссоп 10 л</t>
  </si>
  <si>
    <t>Гидролат Календула 10 л</t>
  </si>
  <si>
    <t>Гидролат Лаванда 10 л</t>
  </si>
  <si>
    <t>Гидролат Лопух 10 л</t>
  </si>
  <si>
    <t>Гидролат Мелисса 10 л</t>
  </si>
  <si>
    <t>Гидролат Полынь 10 л</t>
  </si>
  <si>
    <t>Гидролат Роза 10 л</t>
  </si>
  <si>
    <t>Гидролат Шалфей 10 л</t>
  </si>
  <si>
    <t>Гидролат Бессмертник 1 л</t>
  </si>
  <si>
    <t>Гидролат Василек 1 л</t>
  </si>
  <si>
    <t>Гидролат Иссоп 1 л</t>
  </si>
  <si>
    <t>Гидролат Календула 1 л</t>
  </si>
  <si>
    <t>Гидролат Лаванда 1 л</t>
  </si>
  <si>
    <t xml:space="preserve">Гидролат Липа 1 л </t>
  </si>
  <si>
    <t>Гидролат Лопух 1 л</t>
  </si>
  <si>
    <t>Гидролат Мелисса 1 л</t>
  </si>
  <si>
    <t xml:space="preserve">Гидролат Мята 1 л         </t>
  </si>
  <si>
    <t>Гидролат Полынь 1 л</t>
  </si>
  <si>
    <t>Гидролат Роза 1 л</t>
  </si>
  <si>
    <t xml:space="preserve">Гидролат Розмарин 1 л </t>
  </si>
  <si>
    <t xml:space="preserve">Гидролат Ромашка 1 л  </t>
  </si>
  <si>
    <t>Гидролат Сосна 1 л</t>
  </si>
  <si>
    <t>Гидролат Шалфей 1 л</t>
  </si>
  <si>
    <t xml:space="preserve">Гидролат Василек 10 л </t>
  </si>
  <si>
    <t xml:space="preserve">Гидролат Липа 10 л  </t>
  </si>
  <si>
    <t xml:space="preserve">Гидролат Мята 10 л          </t>
  </si>
  <si>
    <t>Гидролат Розмарин 10 л</t>
  </si>
  <si>
    <t>Гидролат Ромашка 10 л</t>
  </si>
  <si>
    <t xml:space="preserve">Гидролат Сосна 10 л </t>
  </si>
  <si>
    <t>Освежитель натуральный Лаванда 250 мл</t>
  </si>
  <si>
    <t>Освежитель натуральный Роза + герань 250 мл</t>
  </si>
  <si>
    <t>Освежитель натуральный Розмарин 250 мл</t>
  </si>
  <si>
    <t>Гидролат-микс Восстанавливающий 100 мл</t>
  </si>
  <si>
    <t>Гидролат-микс Длительное увлажнение 100 мл</t>
  </si>
  <si>
    <t>Гидролат-микс для детской кожи Малышок 100 мл</t>
  </si>
  <si>
    <t>Гидролат-микс для зоны вокруг глаз 100 мл</t>
  </si>
  <si>
    <t>Гидролат-микс для комбинированной и жирной кожи 100 мл</t>
  </si>
  <si>
    <t>Гидролат-микс для лица против куперозной сеточки 100 мл</t>
  </si>
  <si>
    <t>Гидролат-микс для лица Сияющая кожа 100 мл</t>
  </si>
  <si>
    <t>Гидролат-микс для мужчин 100 мл</t>
  </si>
  <si>
    <t>Гидролат-микс для ног Розовые пяточки 100 мл</t>
  </si>
  <si>
    <t>Гидролат-микс для проблемной кожи 100 мл</t>
  </si>
  <si>
    <t>Гидролат-микс для сухой кожи 100 мл</t>
  </si>
  <si>
    <t>Гидролат-микс для тела Подтягивающий 100 мл</t>
  </si>
  <si>
    <t>Гидролат-микс для чувствительной кожи 100 мл</t>
  </si>
  <si>
    <t>Гидролат-микс Тоник для всех типов кожи 100 мл</t>
  </si>
  <si>
    <t>Гидролат-микс Эффект лифтинга 100 мл</t>
  </si>
  <si>
    <t>Гидролат-микс для лица Сияющая кожа 250 мл</t>
  </si>
  <si>
    <t>Гидролат-микс Восстанавливающий 250 мл</t>
  </si>
  <si>
    <t>Гидролат-микс Длительное увлажнение 250 мл</t>
  </si>
  <si>
    <t>Гидролат-микс для детской кожи Малышок 250 мл</t>
  </si>
  <si>
    <t>Гидролат-микс для зоны вокруг глаз 250 мл</t>
  </si>
  <si>
    <t>Гидролат-микс для комбинированной и жирной кожи 250 мл</t>
  </si>
  <si>
    <t>Гидролат-микс для лица против куперозной сеточки 250 мл</t>
  </si>
  <si>
    <t>Гидролат-микс для мужчин 250 мл</t>
  </si>
  <si>
    <t>Гидролат-микс для ног Розовые пяточки 250 мл</t>
  </si>
  <si>
    <t>Гидролат-микс для проблемной кожи 250 мл</t>
  </si>
  <si>
    <t>Гидролат-микс для сухой кожи 250 мл</t>
  </si>
  <si>
    <t>Гидролат-микс для тела Подтягивающий 250 мл</t>
  </si>
  <si>
    <t>Гидролат-микс для чувствительной кожи 250 мл</t>
  </si>
  <si>
    <t>Гидролат-микс Тоник для всех типов кожи 250 мл</t>
  </si>
  <si>
    <t>Гидролат-микс Эффект лифтинга 250 мл</t>
  </si>
  <si>
    <t>Гидролат-микс для лица Сияющая кожа 10 л</t>
  </si>
  <si>
    <t>Гидролат-микс Восстанавливающий 10 л</t>
  </si>
  <si>
    <t>Гидролат-микс Длительное увлажнение 10 л</t>
  </si>
  <si>
    <t>Гидролат-микс для детской кожи Малышок 10 л</t>
  </si>
  <si>
    <t>Гидролат-микс для зоны вокруг глаз 10 л</t>
  </si>
  <si>
    <t>Гидролат-микс для комбинированной и жирной кожи 10 л</t>
  </si>
  <si>
    <t>Гидролат-микс для лица против куперозной сеточки 10 л</t>
  </si>
  <si>
    <t>Гидролат-микс для мужчин 10 л</t>
  </si>
  <si>
    <t>Гидролат-микс для ног Розовые пяточки 10 л</t>
  </si>
  <si>
    <t>Гидролат-микс для проблемной кожи 10 л</t>
  </si>
  <si>
    <t>Гидролат-микс для сухой кожи 10 л</t>
  </si>
  <si>
    <t>Гидролат-микс для тела Подтягивающий 10 л</t>
  </si>
  <si>
    <t>Гидролат-микс для чувствительной кожи 10 л</t>
  </si>
  <si>
    <t>Гидролат-микс Тоник для всех типов кожи 10 л</t>
  </si>
  <si>
    <t>Гидролат-микс Эффект лифтинга 10 л</t>
  </si>
  <si>
    <t>Фиточай Алустон 90 гр</t>
  </si>
  <si>
    <t>Фиточай Гармония 90 гр</t>
  </si>
  <si>
    <t>Фиточай Горный воздух 90 гр</t>
  </si>
  <si>
    <t>Фиточай Демерджи 90 гр</t>
  </si>
  <si>
    <t>Фиточай Доброе утро 90 гр</t>
  </si>
  <si>
    <t>Фиточай Долголетие 90 гр</t>
  </si>
  <si>
    <t>Фиточай Легенды Крыма 90 гр</t>
  </si>
  <si>
    <t>Фиточай Скифский Женьшень 90 гр</t>
  </si>
  <si>
    <t>Фиточай Старый Крым 90 гр</t>
  </si>
  <si>
    <t>Фиточай Тихий вечер 90 гр</t>
  </si>
  <si>
    <t>Фиточай Травы Тавриды 90 гр</t>
  </si>
  <si>
    <t>Фиточай Южнобережный 90 гр</t>
  </si>
  <si>
    <t>Фитосбор ДМ Для женщин 40 гр</t>
  </si>
  <si>
    <t>Фитосбор ДМ Для мужчин 40 гр</t>
  </si>
  <si>
    <t>Фитосбор ДМ Для сердечно-сосудистой системы 40 гр</t>
  </si>
  <si>
    <t>Фитосбор ДМ Для суставов 40 гр</t>
  </si>
  <si>
    <t>Фитосбор ДМ Желчегонный 40 гр</t>
  </si>
  <si>
    <t>Фитосбор ДМ При гипертонии 40 гр</t>
  </si>
  <si>
    <t>Фитосбор ДМ Для нормализации обмена веществ 40 гр</t>
  </si>
  <si>
    <t>Фитосбор ДМ От простуды, бронхита и кашля 40 гр</t>
  </si>
  <si>
    <t>Фитосбор ДМ Для печени 40 гр</t>
  </si>
  <si>
    <t>Фитосбор ДМ Почечный 40 гр</t>
  </si>
  <si>
    <t>Фитосбор ДМ Успокаивающий 40 гр</t>
  </si>
  <si>
    <t>Подарочный набор фиточая  №1 270 гр</t>
  </si>
  <si>
    <t>Подарочный набор фиточая  №2 270 гр</t>
  </si>
  <si>
    <t>Подарочный набор фиточая  №3 270 гр</t>
  </si>
  <si>
    <t>Подарочный набор фиточая  №5 270 гр</t>
  </si>
  <si>
    <t>Подарочный набор фиточая  №6 270 гр</t>
  </si>
  <si>
    <t>ДМ Алушта-курорт черный чай с мятой и розой  40 гр</t>
  </si>
  <si>
    <t>ДМ Аю-Даг черный чай с чабрецом и календулой 40 гр</t>
  </si>
  <si>
    <t>ДМ Воронцовский дворец черный чай с чабрецом и календулой 40 гр</t>
  </si>
  <si>
    <t>ДМ Джур-джур зеленый чай с лимонником и чабрецом 40 гр</t>
  </si>
  <si>
    <t>ДМ Долина привидений зеленый чай с календулой и смородиной 40 гр</t>
  </si>
  <si>
    <t>ДМ Козырек зеленый чай с мятой и розой 40 гр</t>
  </si>
  <si>
    <t>ДМ Крепость Алустон зеленый чайсрозой и душицей 40 гр</t>
  </si>
  <si>
    <t>ДМ Ласточкино гнездо черный чай с розой и мелиссой 40 гр</t>
  </si>
  <si>
    <t>ДМ Ливадийский дворец черный чай с мятой и розой 40 гр</t>
  </si>
  <si>
    <t>ДМ Массандровский дворец черный чай с лимонником и земляникой 40 гр</t>
  </si>
  <si>
    <t>ДМ Серебрянные струи зеленый чай с розой и душицей 40 гр</t>
  </si>
  <si>
    <t>ДМ Учан-Су зеленый чай с календулой и смородиной 40 гр</t>
  </si>
  <si>
    <t>ДМ Фиточай с чабрецом Эклизи-бурун 40 гр</t>
  </si>
  <si>
    <t>Травяной мешочек массажный Фитнес 100 гр</t>
  </si>
  <si>
    <t>Травяной мешочек массажный Бархатная нега 100 гр</t>
  </si>
  <si>
    <t>Травяной мешочек массажный Антицеллюлит 100 гр</t>
  </si>
  <si>
    <t>Травяной мешочек SPA дома Травяная нега 70 гр</t>
  </si>
  <si>
    <t>Травяной мешочек SPA дома для мужчин 70 гр</t>
  </si>
  <si>
    <t xml:space="preserve">Травяной мешочек SPA дома для женщин 70 гр </t>
  </si>
  <si>
    <t>Убтан для обертывания Антицеллюлитный 150 гр</t>
  </si>
  <si>
    <t>Убтан для тела Шоколадный 150 гр</t>
  </si>
  <si>
    <t>Убтан для тела Бархатный кофе 150 гр</t>
  </si>
  <si>
    <t>Убтан-маска для лица Кофе+Корица 150 гр</t>
  </si>
  <si>
    <t>Убтан-маска для лица с какао Сияющая кожа 150 гр</t>
  </si>
  <si>
    <t>Убтан-маска для темных волос Сила и цвет 150 гр</t>
  </si>
  <si>
    <t>Убтан-маска для светлых волос Питание и блеск 150 гр</t>
  </si>
  <si>
    <t>Бальзам Антицеллюлит 100 мл</t>
  </si>
  <si>
    <t>Бальзам Детский  100 мл</t>
  </si>
  <si>
    <t>Бальзам для суставов 100 мл</t>
  </si>
  <si>
    <t>Бальзам ДМ Антицеллюлит  50 мл</t>
  </si>
  <si>
    <t>Бальзам ДМ для лица Секрет обольщения 50 мл</t>
  </si>
  <si>
    <t>Бальзам ДМ для проблемной кожи Романтика 50 мл</t>
  </si>
  <si>
    <t>Бальзам ДМ для рук Велюр 50 мл</t>
  </si>
  <si>
    <t>Бальзам ДМ для суставов 50 мл</t>
  </si>
  <si>
    <t>Бальзам ДМ для тела Секрет обольщения 50 мл</t>
  </si>
  <si>
    <t>Бальзам ДМ Домашний доктор 50 мл</t>
  </si>
  <si>
    <t>Бальзам ДМ Противопростудный 50 мл</t>
  </si>
  <si>
    <t>Бальзам ДМ Репейный 50 мл</t>
  </si>
  <si>
    <t>Бальзам ДМ Целитель 50 мл</t>
  </si>
  <si>
    <t>Бальзам ДМ Кроха 30 мл</t>
  </si>
  <si>
    <t>Бальзам-лифтинг для век 30 мл</t>
  </si>
  <si>
    <t>Бальзам для укрепления ногтей Диамант 30 мл</t>
  </si>
  <si>
    <t>Бальзам ДМ Анти-стресс 10 мл</t>
  </si>
  <si>
    <t>Бальзам ДМ Безмятежность 10 мл</t>
  </si>
  <si>
    <t>Бальзам ДМ Бодрость 10 мл</t>
  </si>
  <si>
    <t>Бальзам ДМ Для бровей и ресниц 10 мл</t>
  </si>
  <si>
    <t>Бальзам ДМ Для ногтей 10 мл</t>
  </si>
  <si>
    <t>Бальзам ДМ Для тех, кто в пути 10 мл</t>
  </si>
  <si>
    <t>Бальзам ДМ Доктор + 10 мл</t>
  </si>
  <si>
    <t>Бальзам ДМ Здоровый сон 10 мл</t>
  </si>
  <si>
    <t>Бальзам ДМ Концентрация памяти и внимания 10 мл</t>
  </si>
  <si>
    <t>Бальзам ДМ При головной боли 10 мл</t>
  </si>
  <si>
    <t>Бальзам ДМ При мышечной и суставной боли 10 мл</t>
  </si>
  <si>
    <t>Бальзам ДМ При насморке 10 мл</t>
  </si>
  <si>
    <t>Бальзам ДМ Противовирусный  10 мл</t>
  </si>
  <si>
    <t>Бальзам ДМ Противопростудный 10 мл</t>
  </si>
  <si>
    <t xml:space="preserve">Бальзам ДМ Целитель 10 мл </t>
  </si>
  <si>
    <t>Афродизиак ДМ №1 10 мл</t>
  </si>
  <si>
    <t>Афродизиак ДМ №2 10 мл</t>
  </si>
  <si>
    <t>Афродизиак ДМ №3 10 мл</t>
  </si>
  <si>
    <t>Афродизиак ДМ Мой генерал 10 мл</t>
  </si>
  <si>
    <t>Афродизиак ДМ Моя королева 10 мл</t>
  </si>
  <si>
    <t>Аромамасло ДМ Для привлечения денег 10 мл</t>
  </si>
  <si>
    <t>Экстракты  10 мл                                                                    ТМ "Душистый мир"</t>
  </si>
  <si>
    <t>Экстракт Василька 10 мл</t>
  </si>
  <si>
    <t>Экстракт Розы 10 мл</t>
  </si>
  <si>
    <t>Бальзам-ролл для губ Заживляющий 10 мл</t>
  </si>
  <si>
    <t>Бальзам-ролл для век от усталости и отеков 10 мл</t>
  </si>
  <si>
    <t>Бальзам-ролл для губ Питательный 10 мл</t>
  </si>
  <si>
    <t>Бальзам-ролл для кожи вокруг глаз Молодость 10 мл</t>
  </si>
  <si>
    <t>Жирные масла 50 мл                                                              ТМ "Душистый мир"</t>
  </si>
  <si>
    <t>Жирные масла 100 мл                                                             ТМ "Душистый мир"</t>
  </si>
  <si>
    <t>Жирные масла 200 мл                                                            ТМ "Душистый мир"</t>
  </si>
  <si>
    <t>Масло натуральное Какао 150 гр</t>
  </si>
  <si>
    <t>Масло натуральное Кокос 150 гр</t>
  </si>
  <si>
    <t>Масло натуральное Манго 150 гр</t>
  </si>
  <si>
    <t>Скрабы для тела 150 гр                                                         ТМ "Душистый мир"</t>
  </si>
  <si>
    <t>Скраб для тела Кофе-мания 150 гр</t>
  </si>
  <si>
    <t>Массажные масла  200 мл                                                     ТМ "Душистый мир"</t>
  </si>
  <si>
    <t>Массажные масла  50 мл                                                       ТМ "Душистый мир"</t>
  </si>
  <si>
    <t>Масло массажное Афродита 50 мл</t>
  </si>
  <si>
    <t>Масло массажное Олимп 50 мл</t>
  </si>
  <si>
    <t>Масло массажное Ореол 50 мл</t>
  </si>
  <si>
    <t>Масло массажное Эллада 50 мл</t>
  </si>
  <si>
    <t>Масла для сауны 50 мл                                                          ТМ "Душистый мир"</t>
  </si>
  <si>
    <t>Масло для сауны Горный воздух 50 мл</t>
  </si>
  <si>
    <t>Масло для сауны Дубрава 50 мл</t>
  </si>
  <si>
    <t>Масло для сауны Классика 50 мл</t>
  </si>
  <si>
    <t>Масло для сауны Нега 50 мл</t>
  </si>
  <si>
    <t>Масло для сауны Горный воздух 10 мл</t>
  </si>
  <si>
    <t>Масло для сауны Дубрава 10 мл</t>
  </si>
  <si>
    <t>Масло для сауны Классика 10 мл</t>
  </si>
  <si>
    <t>Масло для сауны Нега 10 мл</t>
  </si>
  <si>
    <t>Соль Арктический лед 600 гр</t>
  </si>
  <si>
    <t>Соль Герань 600 гр</t>
  </si>
  <si>
    <t xml:space="preserve">Соль Горная лаванда 600 гр </t>
  </si>
  <si>
    <t>Соль Грейпфрут 600 гр</t>
  </si>
  <si>
    <t>Соль детская Динь-Динь  600 гр</t>
  </si>
  <si>
    <t>Соль детская Мальвина 600 гр</t>
  </si>
  <si>
    <t>Соль детская Пинокио 600 гр</t>
  </si>
  <si>
    <t>Соль детская Питер-Пэн 600 гр</t>
  </si>
  <si>
    <t>Соль Иланг-иланг 600 гр</t>
  </si>
  <si>
    <t>Соль Мандарин 600 гр</t>
  </si>
  <si>
    <t>Соль Мелисса 600 гр</t>
  </si>
  <si>
    <t>Соль Можжевельник 600 гр</t>
  </si>
  <si>
    <t>Соль Морская 600 гр</t>
  </si>
  <si>
    <t>Соль Пихта 600 гр</t>
  </si>
  <si>
    <t>Соль Релакс  600 гр</t>
  </si>
  <si>
    <t>Соль Розмарин  600 гр</t>
  </si>
  <si>
    <t>Соль Розовое дерево 600 гр</t>
  </si>
  <si>
    <t>Соль Свежесть 600 гр</t>
  </si>
  <si>
    <t>Соль Сосна  600 гр</t>
  </si>
  <si>
    <t>Соль Чабрец 600 гр</t>
  </si>
  <si>
    <t>Соль Чайное дерево 600 гр</t>
  </si>
  <si>
    <t>Соль Шалфей 600 гр</t>
  </si>
  <si>
    <t>Соль Эвкалипт 600 гр</t>
  </si>
  <si>
    <t>Соль Экзотический букет 600 гр</t>
  </si>
  <si>
    <t>Фиточаи 90 гр                                                                         ТМ "Душистый мир"</t>
  </si>
  <si>
    <t>Сиропы 100 гр                                                                        ТМ "Душистый мир"</t>
  </si>
  <si>
    <t>Соль для маникюра Крокус 300 гр</t>
  </si>
  <si>
    <t>Соль для педикюра Рассвет 300 гр</t>
  </si>
  <si>
    <t>Соль для педикюра Сосна 300 гр</t>
  </si>
  <si>
    <t>Эфирное масло 30 мл                                                             ТМ "Душистый мир"</t>
  </si>
  <si>
    <t>Масло Горная лаванда 30 мл</t>
  </si>
  <si>
    <t>Эфирное масло 10 мл                                                             ТМ "Душистый мир"</t>
  </si>
  <si>
    <t>Масло Анис 10 мл</t>
  </si>
  <si>
    <t>Масло Апельсин 10 мл</t>
  </si>
  <si>
    <t>Масло Базилик 10 мл</t>
  </si>
  <si>
    <t>Масло Бергамот 10 мл</t>
  </si>
  <si>
    <t>Масло Гвоздика 10 мл</t>
  </si>
  <si>
    <t>Масло Герань 10 мл</t>
  </si>
  <si>
    <t>Масло Горная лаванда 10 мл</t>
  </si>
  <si>
    <t>Масло Грейпфрут 10 мл</t>
  </si>
  <si>
    <t>Масло Душица 10 мл</t>
  </si>
  <si>
    <t>Масло Ель 10 мл</t>
  </si>
  <si>
    <t>Масло Иланг-иланг 10 мл</t>
  </si>
  <si>
    <t>Масло Имбирь 10 мл</t>
  </si>
  <si>
    <t>Масло Иссоп 10 мл</t>
  </si>
  <si>
    <t>Масло Кайепут 10 мл</t>
  </si>
  <si>
    <t>Масло Кедр  10 мл</t>
  </si>
  <si>
    <t>Масло Кипарис  10 мл</t>
  </si>
  <si>
    <t>Масло Кориандр 10 мл</t>
  </si>
  <si>
    <t>Масло Корица 10 мл</t>
  </si>
  <si>
    <t>Масло Лавр 10 мл</t>
  </si>
  <si>
    <t>Масло Левзея 10 мл</t>
  </si>
  <si>
    <t>Масло Лемонграсс 10 мл</t>
  </si>
  <si>
    <t>Масло Лимон 10 мл</t>
  </si>
  <si>
    <t>Масло Мандарин 10 мл</t>
  </si>
  <si>
    <t>Масло Мелисса 10 мл</t>
  </si>
  <si>
    <t>Масло Мирт 10 мл</t>
  </si>
  <si>
    <t>Масло Можжевельник 10 мл</t>
  </si>
  <si>
    <t>Масло Мята 10 мл</t>
  </si>
  <si>
    <t>Масло Нероли 10 мл</t>
  </si>
  <si>
    <t>Масло Пальмароза 10 мл</t>
  </si>
  <si>
    <t>Масло Пачули 10 мл</t>
  </si>
  <si>
    <t>Масло Петитгрейн 10 мл</t>
  </si>
  <si>
    <t>Масло Пихта 10 мл</t>
  </si>
  <si>
    <t>Масло Полынь 10 мл</t>
  </si>
  <si>
    <t>Масло Розмарин 10 мл</t>
  </si>
  <si>
    <t>Масло Розовое дерево 10 мл</t>
  </si>
  <si>
    <t>Масло Сандал 10 мл</t>
  </si>
  <si>
    <t>Масло Сосна 10 мл</t>
  </si>
  <si>
    <t>Масло Туя 10 мл</t>
  </si>
  <si>
    <t>Масло Фенхель 10 мл</t>
  </si>
  <si>
    <t>Масло Чабрец 10 мл</t>
  </si>
  <si>
    <t>Масло Чайное дерево 10 мл</t>
  </si>
  <si>
    <t>Масло Шалфей 10 мл</t>
  </si>
  <si>
    <t>Масло Эвкалипт 10 мл</t>
  </si>
  <si>
    <t>Эфирное масло 5 мл                                                               ТМ "Душистый мир"</t>
  </si>
  <si>
    <t>Масло Анис 5 мл</t>
  </si>
  <si>
    <t>Масло Апельсин 5 мл</t>
  </si>
  <si>
    <t>Масло Базилик 5 мл</t>
  </si>
  <si>
    <t>Масло Бергамот 5 мл</t>
  </si>
  <si>
    <t>Масло Гвоздика 5 мл</t>
  </si>
  <si>
    <t>Масло Герань 5 мл</t>
  </si>
  <si>
    <t>Масло Горная лаванда 5 мл</t>
  </si>
  <si>
    <t>Масло Грейпфрут 5 мл</t>
  </si>
  <si>
    <t>Масло Душица 5 мл</t>
  </si>
  <si>
    <t>Масло Ель 5 мл</t>
  </si>
  <si>
    <t>Масло Иланг-иланг 5 мл</t>
  </si>
  <si>
    <t>Масло Имбирь 5 мл</t>
  </si>
  <si>
    <t>Масло Иссоп 5 мл</t>
  </si>
  <si>
    <t>Масло Кайепут 5 мл</t>
  </si>
  <si>
    <t>Масло Кедр 5 мл</t>
  </si>
  <si>
    <t>Масло Кипарис 5 мл</t>
  </si>
  <si>
    <t>Масло Кориандр 5 мл</t>
  </si>
  <si>
    <t>Масло Корица 5 мл</t>
  </si>
  <si>
    <t>Масло Лавр 5 мл</t>
  </si>
  <si>
    <t>Масло Левзея 5 мл</t>
  </si>
  <si>
    <t>Масло Лемонграсс 5 мл</t>
  </si>
  <si>
    <t>Масло Лимон 5 мл</t>
  </si>
  <si>
    <t>Масло Мандарин  5 мл</t>
  </si>
  <si>
    <t>Масло Мелисса 5 мл</t>
  </si>
  <si>
    <t>Масло Мирт 5 мл</t>
  </si>
  <si>
    <t>Масло Можжевельник 5 мл</t>
  </si>
  <si>
    <t>Масло Мята 5 мл</t>
  </si>
  <si>
    <t>Масло Нероли 5 мл</t>
  </si>
  <si>
    <t>Масло Пальмароза 5 мл</t>
  </si>
  <si>
    <t>Масло Пачули 5 мл</t>
  </si>
  <si>
    <t>Масло Петитгрейн 5 мл</t>
  </si>
  <si>
    <t>Масло Пихта 5 мл</t>
  </si>
  <si>
    <t>Масло Полынь 5 мл</t>
  </si>
  <si>
    <t>Масло Розмарин 5 мл</t>
  </si>
  <si>
    <t>Масло Розовое дерево 5 мл</t>
  </si>
  <si>
    <t>Масло Сандал 5 мл</t>
  </si>
  <si>
    <t>Масло Сосна 5 мл</t>
  </si>
  <si>
    <t>Масло Туя 5 мл</t>
  </si>
  <si>
    <t>Масло Фенхель 5 мл</t>
  </si>
  <si>
    <t>Масло Чабрец 5 мл</t>
  </si>
  <si>
    <t>Масло Чайное дерево 5 мл</t>
  </si>
  <si>
    <t>Масло Шалфей 5 мл</t>
  </si>
  <si>
    <t>Масло Эвкалипт 5 мл</t>
  </si>
  <si>
    <t>Эфирное масло 0,5 мл                                                             ТМ "Душистый мир"</t>
  </si>
  <si>
    <t>Масло Анис 0,5 мл</t>
  </si>
  <si>
    <t>Масло Апельсин 0,5 мл</t>
  </si>
  <si>
    <t>Масло Базилик 0,5 мл</t>
  </si>
  <si>
    <t>Масло Бергамот 0,5 мл</t>
  </si>
  <si>
    <t>Масло Гвоздика 0,5 мл</t>
  </si>
  <si>
    <t>Масло Герань 0,5 мл</t>
  </si>
  <si>
    <t>Масло Горная лаванда 0,5 мл</t>
  </si>
  <si>
    <t>Масло Грейпфрут 0,5 мл</t>
  </si>
  <si>
    <t>Масло Душица 0,5 мл</t>
  </si>
  <si>
    <t>Масло Ель 0,5 мл</t>
  </si>
  <si>
    <t>Масло Иланг-иланг 0,5 мл</t>
  </si>
  <si>
    <t>Масло Имбирь 0,5 мл</t>
  </si>
  <si>
    <t>Масло Иссоп 0,5 мл</t>
  </si>
  <si>
    <t>Масло Кайепут 0,5 мл</t>
  </si>
  <si>
    <t>Масло Кедр 0,5 мл</t>
  </si>
  <si>
    <t>Масло Кипарис 0,5 мл</t>
  </si>
  <si>
    <t>Масло Кориандр 0,5 мл</t>
  </si>
  <si>
    <t>Масло Корица 0,5 мл</t>
  </si>
  <si>
    <t>Масло Лавр 0,5 мл</t>
  </si>
  <si>
    <t>Масло Левзея 0,5 мл</t>
  </si>
  <si>
    <t>Масло Лемонграсс 0,5 мл</t>
  </si>
  <si>
    <t>Масло Лимон 0,5 мл</t>
  </si>
  <si>
    <t>Масло Мандарин 0,5 мл</t>
  </si>
  <si>
    <t>Масло Мелисса 0,5 мл</t>
  </si>
  <si>
    <t>Масло Мирт 0,5 мл</t>
  </si>
  <si>
    <t>Масло Можжевельник 0,5 мл</t>
  </si>
  <si>
    <t>Масло Мята 0,5 мл</t>
  </si>
  <si>
    <t>Масло Нероли 0,5 мл</t>
  </si>
  <si>
    <t>Масло Пальмароза 0,5 мл</t>
  </si>
  <si>
    <t>Масло Пачули 0,5 мл</t>
  </si>
  <si>
    <t>Масло Петитгрейн 0,5 мл</t>
  </si>
  <si>
    <t>Масло Пихта 0,5 мл</t>
  </si>
  <si>
    <t>Масло Полынь 0,5 мл</t>
  </si>
  <si>
    <t>Масло Розмарин 0,5 мл</t>
  </si>
  <si>
    <t>Масло Розовое дерево 0,5 мл</t>
  </si>
  <si>
    <t>Масло Сандал 0,5 мл</t>
  </si>
  <si>
    <t>Масло Сосна 0,5 мл</t>
  </si>
  <si>
    <t>Масло Туя 0,5 мл</t>
  </si>
  <si>
    <t>Масло Фенхель 0,5 мл</t>
  </si>
  <si>
    <t>Масло Чабрец 0,5 мл</t>
  </si>
  <si>
    <t>Масло Чайное дерево 0,5 мл</t>
  </si>
  <si>
    <t>Масло Шалфей 0,5 мл</t>
  </si>
  <si>
    <t>Масло Эвкалипт 0,5 мл</t>
  </si>
  <si>
    <t>Набор знаки зодиака «Близнецы» 0,5 мл</t>
  </si>
  <si>
    <t>Набор знаки зодиака «Водолей» 0,5 мл</t>
  </si>
  <si>
    <t>Набор знаки зодиака «Дева» 0,5 мл</t>
  </si>
  <si>
    <t>Набор знаки зодиака «Козерог» 0,5 мл</t>
  </si>
  <si>
    <t>Набор знаки зодиака «Лев» 0,5 мл</t>
  </si>
  <si>
    <t>Набор знаки зодиака «Овен» 0,5 мл</t>
  </si>
  <si>
    <t>Набор знаки зодиака «Рак» 0,5 мл</t>
  </si>
  <si>
    <t>Набор знаки зодиака «Рыбы» 0,5 мл</t>
  </si>
  <si>
    <t>Набор знаки зодиака «Скорпион» 0,5 мл</t>
  </si>
  <si>
    <t>Набор знаки зодиака «Стрелец» 0,5 мл</t>
  </si>
  <si>
    <t>Набор знаки зодиака «Телец» 0,5 мл</t>
  </si>
  <si>
    <t>Набор знаки зодиака «Весы»  0,5 мл</t>
  </si>
  <si>
    <t>Набор масел сувенирный  №2 (розмарин) 0,5 мл</t>
  </si>
  <si>
    <t>Набор масел сувенирный №3 (розовое дерево) 0,5 мл</t>
  </si>
  <si>
    <t>Травянные  мешочки  100 гр                                                    ТМ "Душистый мир"</t>
  </si>
  <si>
    <t>Травянные  мешочки  70 гр                                                    ТМ "Душистый мир"</t>
  </si>
  <si>
    <t>Травянные  мешочки  40 гр                                                    ТМ "Душистый мир"</t>
  </si>
  <si>
    <t>Травяной мешочек для ванны Малышок 40 гр</t>
  </si>
  <si>
    <t>Подушка Крымский аромат 70 гр (15*9)</t>
  </si>
  <si>
    <t>Подушка Лавандовый рай 70 гр (15*9)</t>
  </si>
  <si>
    <t>Подушка Сладкий сон 70 гр (15*9)</t>
  </si>
  <si>
    <t>Подушка Крымский аромат 40 гр (11*9)</t>
  </si>
  <si>
    <t>Подушка Сладкий сон 40 гр (11*9)</t>
  </si>
  <si>
    <t>Подушка Лавандовый рай 40 гр (11*9)</t>
  </si>
  <si>
    <t>Набор натурального мыла ручной работы  200 гр                                                  ТМ "Душистый мир"</t>
  </si>
  <si>
    <t>Натуральное мыло ручной работы 85 гр                                                 ТМ "Душистый мир"</t>
  </si>
  <si>
    <t>Сухоцветы   40 гр                                                                            ТМ "Душистый мир"</t>
  </si>
  <si>
    <t>Сухоцветы  20 гр                                                                            ТМ "Душистый мир"</t>
  </si>
  <si>
    <t>Сухоцветы  15 гр                                                                            ТМ "Душистый мир"</t>
  </si>
  <si>
    <t>ВЕС ЗАКАЗА, кг</t>
  </si>
  <si>
    <t>Признак</t>
  </si>
  <si>
    <t>Гидролат 1 л в тару покупателя                                                                                       ТМ "Душистый мир"</t>
  </si>
  <si>
    <t>Натуральные косметичсекие масла 150 гр                                               ТМ "Душистый мир"</t>
  </si>
  <si>
    <r>
      <t xml:space="preserve">                 1. ПРЕДОСТАВЛЕНИЕ ДОКУМЕНТОВ </t>
    </r>
  </si>
  <si>
    <t>Тоник Полевой 100 мл</t>
  </si>
  <si>
    <t>Тоник Розмариново-лавандовый 100 мл</t>
  </si>
  <si>
    <t>Тоник Полевой 250 мл</t>
  </si>
  <si>
    <t>Тоник Розмариново-лавандовый 250 мл</t>
  </si>
  <si>
    <t>Тоник Полевой 500 мл</t>
  </si>
  <si>
    <t>Тоник Розмариново-лавандовый 500 мл</t>
  </si>
  <si>
    <t>Тоник Полевой 4,8 л</t>
  </si>
  <si>
    <t>Тоник Розмариново-лавандовый 4,8 л</t>
  </si>
  <si>
    <t>Тоник Полевой 10 л</t>
  </si>
  <si>
    <t>Тоник Розмариново-лавандовый 10 л</t>
  </si>
  <si>
    <t>Тоник Полевой 1 л</t>
  </si>
  <si>
    <t>Тоник Розмариново-лавандовый 1 л</t>
  </si>
  <si>
    <t>Масла для волос  250 гр                                                                                ТМ "Душистый мир"</t>
  </si>
  <si>
    <t>Соль для маникюра Цвет миндаля 300 гр</t>
  </si>
  <si>
    <t>Убтан-маска для лица с морскими водорослями Эффект лифтинга 150 гр</t>
  </si>
  <si>
    <t>Убтан-маска для всех типов волос с эффектом ламинирования 150 гр</t>
  </si>
  <si>
    <t>Убтан-маска для лица для чувствительной кожи Анти-стресс 150 гр</t>
  </si>
  <si>
    <t xml:space="preserve">Заказ </t>
  </si>
  <si>
    <t>Гидролат 100 мл                                                                                   ТМ "Душистый мир"</t>
  </si>
  <si>
    <t>Гидролат 250 мл                                                                                  ТМ "Душистый мир"</t>
  </si>
  <si>
    <t>Гидролат 4,8 л                                                                                   ТМ "Душистый мир"</t>
  </si>
  <si>
    <t>Гидролат 500 мл                                                                                      ТМ "Душистый мир"</t>
  </si>
  <si>
    <t>Натуральные освежители 250 мл                                                                               ТМ "Душистый мир"</t>
  </si>
  <si>
    <t>Гидролат-миксы для лица и тела 100 мл                                                                            ТМ "Душистый мир"</t>
  </si>
  <si>
    <t>Гидролат-миксы для лица и тела 250 мл                                                                            ТМ "Душистый мир"</t>
  </si>
  <si>
    <t>Соли для ванн 600 гр                                                             ТМ "Душистый мир"</t>
  </si>
  <si>
    <t>Соли для маникюра и педикюра 300 гр                                                             ТМ "Душистый мир"</t>
  </si>
  <si>
    <t>Гидролат-микс Антиэйдж 100 мл</t>
  </si>
  <si>
    <t>Гидролат-микс Антиэйдж 250 мл</t>
  </si>
  <si>
    <t>Гидролат-микс Антиэйдж 10 л</t>
  </si>
  <si>
    <t>Набор чая ДМ Алушта 160 гр</t>
  </si>
  <si>
    <t>Набор чая ДМ Водопады Крыма 160 гр</t>
  </si>
  <si>
    <t>Набор чая ДМ Горы Крыма 160 гр</t>
  </si>
  <si>
    <t>Набор чая ДМ Дворцы Крыма 160 гр</t>
  </si>
  <si>
    <t>ДМ Ай-Петри зеленый чай с мятой и розой 40 гр</t>
  </si>
  <si>
    <t>ДМ Роман-Кош смесь черного и зеленого чая + роза</t>
  </si>
  <si>
    <t>Травяной мешочек SPA дома для волос 40 гр</t>
  </si>
  <si>
    <t>Сухая лаванда в коробочке 40 гр</t>
  </si>
  <si>
    <t>Сухой розмарин в коробочке 40 гр</t>
  </si>
  <si>
    <t>Бальзам для тела Секрет обольщения 100 мл</t>
  </si>
  <si>
    <t>Бальзам ДМ Для ног 50 мл</t>
  </si>
  <si>
    <t>Бальзам для лица Секрет обольщения 100 мл</t>
  </si>
  <si>
    <t>Масло натуральное Карите (Ши) 150 гр</t>
  </si>
  <si>
    <t>Масло абрикосовых косточек 50 мл</t>
  </si>
  <si>
    <t>Масло авокадо 50 мл</t>
  </si>
  <si>
    <t>Масло виноградных косточек 50 мл</t>
  </si>
  <si>
    <t>Масло жожоба 50 мл</t>
  </si>
  <si>
    <t>Масло миндальных косточек 50 мл</t>
  </si>
  <si>
    <t>Масло персиковых косточек 50 мл</t>
  </si>
  <si>
    <t>Масло репейное 50 мл</t>
  </si>
  <si>
    <t>Масло абрикосовых косточек 100 мл</t>
  </si>
  <si>
    <t>Масло авокадо  100 мл</t>
  </si>
  <si>
    <t>Масло виноградных косточек 100 мл</t>
  </si>
  <si>
    <t>Масло макадамии 100 мл</t>
  </si>
  <si>
    <t>Масло миндальных косточек 100 мл</t>
  </si>
  <si>
    <t>Масло персиковых косточек 100 мл</t>
  </si>
  <si>
    <t>Масло репейное 100 мл</t>
  </si>
  <si>
    <t>Масло абрикосовых косточек 200 мл</t>
  </si>
  <si>
    <t>Масло виноградных косточек 200 мл</t>
  </si>
  <si>
    <t>Масло миндальных косточек 200 мл</t>
  </si>
  <si>
    <t>Масло персиковых косточек 200 мл</t>
  </si>
  <si>
    <t>Масло натуральное Кокос + Витамин Е 150 гр</t>
  </si>
  <si>
    <t>ДМ Алуштинская ротонда черный чай с лимонником и земляникой 40 гр</t>
  </si>
  <si>
    <t>Масло  массажное Афродита 200 мл</t>
  </si>
  <si>
    <t>Масло массажное Эллада 200 мл</t>
  </si>
  <si>
    <t>Масло массажное Олимп 200 мл</t>
  </si>
  <si>
    <t>Заявка без документов не оформляется</t>
  </si>
  <si>
    <t>Счет на оплату выставляется после оформления и сбора заявки. Сбор до 3-х рабочих дней.</t>
  </si>
  <si>
    <t>Гидролат-миксы для волос 4,8 л                                                                             ТМ "Душистый мир"</t>
  </si>
  <si>
    <t>Бальзам Солнышко 100 мл</t>
  </si>
  <si>
    <t>Наборы сувенирных чаев 160 гр                                                       ТМ "Душистый мир"</t>
  </si>
  <si>
    <t xml:space="preserve">Наборы сувенирных чаев 40 гр                                                        ТМ "Душистый мир" </t>
  </si>
  <si>
    <t>Подушка Крымский аромат 150 гр (22*22)</t>
  </si>
  <si>
    <t>Подушка Лавандовый рай 150 гр (22*22)</t>
  </si>
  <si>
    <t>Подушка Сладкий сон 150 гр (22*22)</t>
  </si>
  <si>
    <t>Убтаны 150 гр                                                                          ТМ "Душистый мир"</t>
  </si>
  <si>
    <t>Бальзам-роллы  10 мл                                                           ТМ "Душистый мир"</t>
  </si>
  <si>
    <t>Масла для сауны 5 мл НОВИНКА!!!!!!                                                      ТМ "Душистый мир"</t>
  </si>
  <si>
    <t>Масло для сауны Горный воздух 5 мл</t>
  </si>
  <si>
    <t>Масло для сауны Дубрава 5 мл</t>
  </si>
  <si>
    <t>Масло для сауны Классика 5 мл</t>
  </si>
  <si>
    <t>Масло для сауны Нега 5 мл</t>
  </si>
  <si>
    <t>Варенье из лепестков розы 340 гр</t>
  </si>
  <si>
    <t>Варенье 340 гр                                                                        ТМ "Душистый мир"</t>
  </si>
  <si>
    <t>Мыло органическое Лавандовый рай 85 гр</t>
  </si>
  <si>
    <t xml:space="preserve">от 15 000 т.р.           ( - 40%)        </t>
  </si>
  <si>
    <t>от 70 000 т.р.     ( - 50%)</t>
  </si>
  <si>
    <t>от 70 000 т.р.      ( - 50%)</t>
  </si>
  <si>
    <t>Гидролат-миксы для волос 250 мл                                                                            ТМ "Душистый мир"</t>
  </si>
  <si>
    <t>Травянные  подушки  150 гр                                                  ТМ "Душистый мир"</t>
  </si>
  <si>
    <t>Травянные  подушки  70 гр                                                   ТМ "Душистый мир"</t>
  </si>
  <si>
    <t>Травянные  подушки  40 гр                                                   ТМ "Душистый мир"</t>
  </si>
  <si>
    <t>Сухоцветы  10 гр                                                                       ТМ "Душистый мир"</t>
  </si>
  <si>
    <t>Масла для сауны 10 мл                                                           ТМ "Душистый мир"</t>
  </si>
  <si>
    <t>от 15 000 т.р.     ( - 40%)</t>
  </si>
  <si>
    <t>от 15 000 т.р.     (  - 40%)</t>
  </si>
  <si>
    <t>Масло виноградных косточек холодного отжима 50 мл НОВИНКА!!!!</t>
  </si>
  <si>
    <t>Убтаны 250 гр    НОВИНКА!!!!!!!                                                                      ТМ "Душистый мир"</t>
  </si>
  <si>
    <t>Убтан для обертывания Антицеллюлитный 250 гр</t>
  </si>
  <si>
    <t>Убтан для тела Бархатный кофе 250 гр</t>
  </si>
  <si>
    <t>Убтан для тела Шоколадный 250 гр</t>
  </si>
  <si>
    <t>Убтан-маска для всех типов волос с эффектом ламинирования 250 гр</t>
  </si>
  <si>
    <t>Убтан-маска для лица для чувствительной кожи Анти-стресс 250 гр</t>
  </si>
  <si>
    <t>Убтан-маска для лица Кофе+Корица 250 гр</t>
  </si>
  <si>
    <t>Убтан-маска для лица с какао Сияющая кожа 250 гр</t>
  </si>
  <si>
    <t>Убтан-маска для лица с морскими водорослями Эффект лифтинга 250 гр</t>
  </si>
  <si>
    <t>Убтан-маска для светлых волос Питание и блеск 250 гр</t>
  </si>
  <si>
    <t>Убтан-маска для темных волос Сила и цвет 250 гр</t>
  </si>
  <si>
    <t xml:space="preserve">       4. ОТПРАВКА ЗАКАЗА МЕСТНЫМИ ТК: ТК КИТ, ТК Быстрая Почта, ТК СДЕК</t>
  </si>
  <si>
    <t>Масло для загара и после загара 50 мл                                                                        ТМ "Душистый мир"</t>
  </si>
  <si>
    <t>Масло ДМ для загара  50 мл</t>
  </si>
  <si>
    <t>Масло ДМ после загара 50 мл</t>
  </si>
  <si>
    <t>Фиточаи 40 гр  НОВИНКА!!!!!!!                                                                      ТМ "Душистый мир"</t>
  </si>
  <si>
    <t xml:space="preserve">4.     Банковские реквизиты </t>
  </si>
  <si>
    <t>Гидролат-микс ActiveGro 250 мл</t>
  </si>
  <si>
    <t>Гидролат-микс HerbalCare 250 мл</t>
  </si>
  <si>
    <t>Гидролат-микс UltraHold 250 мл</t>
  </si>
  <si>
    <t>Гидролат-микс ActiveGro 4,8 л</t>
  </si>
  <si>
    <t>Гидролат-микс HerbalCare 4,8 л</t>
  </si>
  <si>
    <t>Гидролат-микс UltraHold 4,8 л</t>
  </si>
  <si>
    <t>Масло Breathway 250 гр</t>
  </si>
  <si>
    <t>Масло Mildway 250 гр</t>
  </si>
  <si>
    <t>Масло Shineway 250 гр</t>
  </si>
  <si>
    <t>Масло Rapidway 250 гр</t>
  </si>
  <si>
    <t>Масло Goldnuts 250 гр</t>
  </si>
  <si>
    <t>Фиточай в коробке Алустон 40 гр</t>
  </si>
  <si>
    <t>Фиточай в коробке Гармония 40 гр</t>
  </si>
  <si>
    <t>Фиточай в коробке Горный воздух 40 гр</t>
  </si>
  <si>
    <t>Фиточай в коробке Демерджи 40 гр</t>
  </si>
  <si>
    <t>Фиточай в коробке Доброе утро 40 гр</t>
  </si>
  <si>
    <t>Фиточай в коробке Долголетие 40 гр</t>
  </si>
  <si>
    <t>Фиточай в коробке Легенды Крыма 40 гр</t>
  </si>
  <si>
    <t>Фиточай в коробке Скифский Женьшень 40 гр</t>
  </si>
  <si>
    <t>Фиточай в коробке Старый Крым 40 гр</t>
  </si>
  <si>
    <t>Фиточай в коробке Тихий вечер 40 гр</t>
  </si>
  <si>
    <t>Фиточай в коробке Травы Тавриды 40 гр</t>
  </si>
  <si>
    <t>Фиточай в коробке Южнобережный 40 гр</t>
  </si>
  <si>
    <t>Бальзам Банька 100 мл</t>
  </si>
  <si>
    <t>Бальзам Велюр 100 мл</t>
  </si>
  <si>
    <t>Бальзам Репейный 100 мл</t>
  </si>
  <si>
    <t>Бальзам Романтика 100 мл</t>
  </si>
  <si>
    <t>Бальзам Таежный 100 мл</t>
  </si>
  <si>
    <t>Масло виноградных косточек холодного отжима 200 мл НОВИНКА!!!</t>
  </si>
  <si>
    <t>Скидки по опту</t>
  </si>
  <si>
    <t>Скидка по опту</t>
  </si>
  <si>
    <t>ПРАЙС-ЛИСТ ЗАКАЗНИК ОТ 20.04.2016</t>
  </si>
  <si>
    <t>Прием заказов: 89788605720 Анна         anna@aemsz.ru</t>
  </si>
  <si>
    <t xml:space="preserve">                                       89781220941 Анастасия      zakaz@aemsz.ru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</si>
</sst>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28"/>
      <name val="Times New Roman"/>
      <family val="1"/>
    </font>
    <font>
      <b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8"/>
      <name val="Times New Roman"/>
      <family val="1"/>
    </font>
    <font>
      <b/>
      <sz val="14"/>
      <color indexed="18"/>
      <name val="Times New Roman"/>
      <family val="1"/>
    </font>
    <font>
      <sz val="14"/>
      <color indexed="8"/>
      <name val="Calibri"/>
      <family val="2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b/>
      <sz val="16"/>
      <color indexed="10"/>
      <name val="Times New Roman"/>
      <family val="1"/>
    </font>
    <font>
      <b/>
      <sz val="14"/>
      <color indexed="60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28"/>
      <name val="Times New Roman"/>
      <family val="1"/>
    </font>
    <font>
      <b/>
      <sz val="16"/>
      <color indexed="8"/>
      <name val="Times New Roman"/>
      <family val="1"/>
    </font>
    <font>
      <sz val="14"/>
      <color indexed="56"/>
      <name val="Times New Roman"/>
      <family val="1"/>
    </font>
    <font>
      <b/>
      <sz val="16"/>
      <color indexed="28"/>
      <name val="Times New Roman"/>
      <family val="1"/>
    </font>
    <font>
      <sz val="12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28"/>
      <name val="Times New Roman"/>
      <family val="1"/>
    </font>
    <font>
      <b/>
      <sz val="16"/>
      <color indexed="56"/>
      <name val="Times New Roman"/>
      <family val="1"/>
    </font>
    <font>
      <sz val="14"/>
      <color indexed="55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b/>
      <sz val="18"/>
      <color indexed="56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36"/>
      <name val="Times New Roman"/>
      <family val="1"/>
    </font>
    <font>
      <b/>
      <sz val="18"/>
      <color indexed="8"/>
      <name val="Calibri"/>
      <family val="2"/>
    </font>
    <font>
      <sz val="11"/>
      <color indexed="28"/>
      <name val="Times New Roman"/>
      <family val="1"/>
    </font>
    <font>
      <sz val="16"/>
      <color indexed="8"/>
      <name val="Times New Roman"/>
      <family val="1"/>
    </font>
    <font>
      <b/>
      <sz val="18"/>
      <color indexed="28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0"/>
      <name val="Times New Roman"/>
      <family val="1"/>
    </font>
    <font>
      <b/>
      <sz val="20"/>
      <color indexed="36"/>
      <name val="Times New Roman"/>
      <family val="1"/>
    </font>
    <font>
      <sz val="20"/>
      <color indexed="36"/>
      <name val="Times New Roman"/>
      <family val="1"/>
    </font>
    <font>
      <b/>
      <sz val="22"/>
      <color indexed="20"/>
      <name val="Times New Roman"/>
      <family val="1"/>
    </font>
    <font>
      <b/>
      <sz val="16"/>
      <color indexed="36"/>
      <name val="Times New Roman"/>
      <family val="1"/>
    </font>
    <font>
      <b/>
      <sz val="28"/>
      <color indexed="36"/>
      <name val="Times New Roman"/>
      <family val="1"/>
    </font>
    <font>
      <b/>
      <sz val="24"/>
      <color indexed="10"/>
      <name val="Times New Roman"/>
      <family val="1"/>
    </font>
    <font>
      <b/>
      <sz val="16"/>
      <color indexed="18"/>
      <name val="Times New Roman"/>
      <family val="1"/>
    </font>
    <font>
      <b/>
      <sz val="24"/>
      <color indexed="56"/>
      <name val="Times New Roman"/>
      <family val="1"/>
    </font>
    <font>
      <b/>
      <sz val="24"/>
      <color indexed="36"/>
      <name val="Times New Roman"/>
      <family val="1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7" tint="-0.4999699890613556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3" tint="-0.24997000396251678"/>
      <name val="Times New Roman"/>
      <family val="1"/>
    </font>
    <font>
      <sz val="14"/>
      <color theme="1"/>
      <name val="Calibri"/>
      <family val="2"/>
    </font>
    <font>
      <sz val="16"/>
      <color rgb="FFFF0000"/>
      <name val="Times New Roman"/>
      <family val="1"/>
    </font>
    <font>
      <sz val="16"/>
      <color rgb="FFFF0000"/>
      <name val="Calibri"/>
      <family val="2"/>
    </font>
    <font>
      <b/>
      <sz val="16"/>
      <color rgb="FFFF0000"/>
      <name val="Times New Roman"/>
      <family val="1"/>
    </font>
    <font>
      <b/>
      <sz val="14"/>
      <color rgb="FFC00000"/>
      <name val="Times New Roman"/>
      <family val="1"/>
    </font>
    <font>
      <b/>
      <sz val="11"/>
      <color theme="3" tint="-0.24997000396251678"/>
      <name val="Times New Roman"/>
      <family val="1"/>
    </font>
    <font>
      <b/>
      <sz val="12"/>
      <color theme="3" tint="-0.24997000396251678"/>
      <name val="Times New Roman"/>
      <family val="1"/>
    </font>
    <font>
      <sz val="12"/>
      <color theme="7" tint="-0.4999699890613556"/>
      <name val="Times New Roman"/>
      <family val="1"/>
    </font>
    <font>
      <b/>
      <sz val="16"/>
      <color theme="1"/>
      <name val="Times New Roman"/>
      <family val="1"/>
    </font>
    <font>
      <sz val="14"/>
      <color rgb="FF002060"/>
      <name val="Times New Roman"/>
      <family val="1"/>
    </font>
    <font>
      <b/>
      <sz val="16"/>
      <color theme="7" tint="-0.4999699890613556"/>
      <name val="Times New Roman"/>
      <family val="1"/>
    </font>
    <font>
      <sz val="12"/>
      <color rgb="FF002060"/>
      <name val="Times New Roman"/>
      <family val="1"/>
    </font>
    <font>
      <sz val="14"/>
      <color theme="3" tint="-0.4999699890613556"/>
      <name val="Times New Roman"/>
      <family val="1"/>
    </font>
    <font>
      <b/>
      <sz val="14"/>
      <color theme="3" tint="-0.4999699890613556"/>
      <name val="Times New Roman"/>
      <family val="1"/>
    </font>
    <font>
      <b/>
      <sz val="14"/>
      <color theme="7" tint="-0.4999699890613556"/>
      <name val="Times New Roman"/>
      <family val="1"/>
    </font>
    <font>
      <b/>
      <sz val="16"/>
      <color theme="3" tint="-0.4999699890613556"/>
      <name val="Times New Roman"/>
      <family val="1"/>
    </font>
    <font>
      <sz val="12"/>
      <color theme="3" tint="-0.4999699890613556"/>
      <name val="Times New Roman"/>
      <family val="1"/>
    </font>
    <font>
      <b/>
      <sz val="16"/>
      <color rgb="FF002060"/>
      <name val="Times New Roman"/>
      <family val="1"/>
    </font>
    <font>
      <sz val="14"/>
      <color theme="0" tint="-0.3499799966812134"/>
      <name val="Times New Roman"/>
      <family val="1"/>
    </font>
    <font>
      <b/>
      <sz val="24"/>
      <color theme="1"/>
      <name val="Times New Roman"/>
      <family val="1"/>
    </font>
    <font>
      <b/>
      <sz val="16"/>
      <color rgb="FFC00000"/>
      <name val="Times New Roman"/>
      <family val="1"/>
    </font>
    <font>
      <sz val="16"/>
      <color rgb="FFC00000"/>
      <name val="Times New Roman"/>
      <family val="1"/>
    </font>
    <font>
      <b/>
      <sz val="18"/>
      <color theme="3" tint="-0.4999699890613556"/>
      <name val="Times New Roman"/>
      <family val="1"/>
    </font>
    <font>
      <b/>
      <sz val="18"/>
      <color theme="3" tint="-0.24997000396251678"/>
      <name val="Times New Roman"/>
      <family val="1"/>
    </font>
    <font>
      <b/>
      <sz val="18"/>
      <color rgb="FF7030A0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Times New Roman"/>
      <family val="1"/>
    </font>
    <font>
      <sz val="11"/>
      <color theme="7" tint="-0.4999699890613556"/>
      <name val="Times New Roman"/>
      <family val="1"/>
    </font>
    <font>
      <sz val="16"/>
      <color theme="1"/>
      <name val="Times New Roman"/>
      <family val="1"/>
    </font>
    <font>
      <b/>
      <sz val="18"/>
      <color rgb="FF002060"/>
      <name val="Times New Roman"/>
      <family val="1"/>
    </font>
    <font>
      <b/>
      <sz val="18"/>
      <color theme="7" tint="-0.4999699890613556"/>
      <name val="Times New Roman"/>
      <family val="1"/>
    </font>
    <font>
      <b/>
      <sz val="18"/>
      <color rgb="FFFF0000"/>
      <name val="Times New Roman"/>
      <family val="1"/>
    </font>
    <font>
      <b/>
      <sz val="18"/>
      <color rgb="FFC00000"/>
      <name val="Times New Roman"/>
      <family val="1"/>
    </font>
    <font>
      <b/>
      <sz val="20"/>
      <color rgb="FF7030A0"/>
      <name val="Times New Roman"/>
      <family val="1"/>
    </font>
    <font>
      <sz val="20"/>
      <color rgb="FF7030A0"/>
      <name val="Times New Roman"/>
      <family val="1"/>
    </font>
    <font>
      <b/>
      <sz val="22"/>
      <color rgb="FF990033"/>
      <name val="Times New Roman"/>
      <family val="1"/>
    </font>
    <font>
      <b/>
      <sz val="16"/>
      <color rgb="FF7030A0"/>
      <name val="Times New Roman"/>
      <family val="1"/>
    </font>
    <font>
      <b/>
      <sz val="28"/>
      <color rgb="FF7030A0"/>
      <name val="Times New Roman"/>
      <family val="1"/>
    </font>
    <font>
      <b/>
      <sz val="24"/>
      <color rgb="FFFF0000"/>
      <name val="Times New Roman"/>
      <family val="1"/>
    </font>
    <font>
      <b/>
      <sz val="24"/>
      <color rgb="FF7030A0"/>
      <name val="Times New Roman"/>
      <family val="1"/>
    </font>
    <font>
      <b/>
      <sz val="24"/>
      <color theme="1"/>
      <name val="Calibri"/>
      <family val="2"/>
    </font>
    <font>
      <b/>
      <sz val="16"/>
      <color theme="3" tint="-0.24997000396251678"/>
      <name val="Times New Roman"/>
      <family val="1"/>
    </font>
    <font>
      <b/>
      <sz val="24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5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7" borderId="2" applyNumberFormat="0" applyAlignment="0" applyProtection="0"/>
    <xf numFmtId="0" fontId="8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6" fillId="0" borderId="0">
      <alignment/>
      <protection/>
    </xf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38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5" fillId="0" borderId="0" xfId="0" applyFont="1" applyAlignment="1">
      <alignment/>
    </xf>
    <xf numFmtId="0" fontId="95" fillId="0" borderId="0" xfId="0" applyFont="1" applyFill="1" applyAlignment="1">
      <alignment/>
    </xf>
    <xf numFmtId="0" fontId="95" fillId="0" borderId="0" xfId="0" applyFont="1" applyAlignment="1">
      <alignment horizontal="center"/>
    </xf>
    <xf numFmtId="0" fontId="96" fillId="0" borderId="0" xfId="0" applyFont="1" applyAlignment="1">
      <alignment horizontal="center"/>
    </xf>
    <xf numFmtId="0" fontId="96" fillId="0" borderId="0" xfId="0" applyFont="1" applyAlignment="1">
      <alignment/>
    </xf>
    <xf numFmtId="0" fontId="96" fillId="0" borderId="0" xfId="0" applyFont="1" applyBorder="1" applyAlignment="1">
      <alignment/>
    </xf>
    <xf numFmtId="0" fontId="96" fillId="0" borderId="0" xfId="0" applyFont="1" applyFill="1" applyAlignment="1">
      <alignment/>
    </xf>
    <xf numFmtId="0" fontId="96" fillId="33" borderId="0" xfId="0" applyFont="1" applyFill="1" applyAlignment="1">
      <alignment/>
    </xf>
    <xf numFmtId="0" fontId="97" fillId="0" borderId="0" xfId="0" applyFont="1" applyAlignment="1">
      <alignment horizontal="center"/>
    </xf>
    <xf numFmtId="1" fontId="97" fillId="0" borderId="0" xfId="0" applyNumberFormat="1" applyFont="1" applyAlignment="1">
      <alignment horizont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/>
    </xf>
    <xf numFmtId="0" fontId="8" fillId="0" borderId="0" xfId="0" applyFont="1" applyAlignment="1">
      <alignment/>
    </xf>
    <xf numFmtId="0" fontId="100" fillId="0" borderId="0" xfId="0" applyFont="1" applyAlignment="1">
      <alignment horizontal="left" indent="5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00" fillId="0" borderId="0" xfId="0" applyFont="1" applyAlignment="1">
      <alignment horizontal="center"/>
    </xf>
    <xf numFmtId="0" fontId="100" fillId="0" borderId="0" xfId="0" applyFont="1" applyAlignment="1">
      <alignment/>
    </xf>
    <xf numFmtId="0" fontId="9" fillId="0" borderId="0" xfId="0" applyFont="1" applyAlignment="1">
      <alignment/>
    </xf>
    <xf numFmtId="0" fontId="97" fillId="0" borderId="0" xfId="0" applyFont="1" applyAlignment="1">
      <alignment horizontal="left" indent="5"/>
    </xf>
    <xf numFmtId="0" fontId="5" fillId="0" borderId="0" xfId="0" applyFont="1" applyAlignment="1">
      <alignment/>
    </xf>
    <xf numFmtId="0" fontId="97" fillId="0" borderId="0" xfId="0" applyFont="1" applyAlignment="1">
      <alignment/>
    </xf>
    <xf numFmtId="0" fontId="97" fillId="0" borderId="0" xfId="0" applyFont="1" applyFill="1" applyAlignment="1">
      <alignment/>
    </xf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horizontal="left" indent="5"/>
    </xf>
    <xf numFmtId="0" fontId="106" fillId="33" borderId="0" xfId="0" applyFont="1" applyFill="1" applyBorder="1" applyAlignment="1">
      <alignment horizontal="left"/>
    </xf>
    <xf numFmtId="1" fontId="106" fillId="33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7" fillId="0" borderId="0" xfId="0" applyFont="1" applyAlignment="1">
      <alignment vertical="center" wrapText="1"/>
    </xf>
    <xf numFmtId="0" fontId="108" fillId="0" borderId="0" xfId="0" applyFont="1" applyBorder="1" applyAlignment="1">
      <alignment vertical="center" wrapText="1"/>
    </xf>
    <xf numFmtId="0" fontId="109" fillId="0" borderId="0" xfId="0" applyFont="1" applyAlignment="1">
      <alignment horizontal="center" vertical="center"/>
    </xf>
    <xf numFmtId="0" fontId="109" fillId="33" borderId="0" xfId="0" applyFont="1" applyFill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wrapText="1"/>
    </xf>
    <xf numFmtId="1" fontId="111" fillId="33" borderId="0" xfId="0" applyNumberFormat="1" applyFont="1" applyFill="1" applyBorder="1" applyAlignment="1">
      <alignment horizontal="center"/>
    </xf>
    <xf numFmtId="0" fontId="96" fillId="33" borderId="0" xfId="0" applyFont="1" applyFill="1" applyBorder="1" applyAlignment="1">
      <alignment/>
    </xf>
    <xf numFmtId="0" fontId="109" fillId="0" borderId="11" xfId="0" applyFont="1" applyBorder="1" applyAlignment="1">
      <alignment horizontal="center" vertical="center"/>
    </xf>
    <xf numFmtId="1" fontId="111" fillId="33" borderId="12" xfId="0" applyNumberFormat="1" applyFont="1" applyFill="1" applyBorder="1" applyAlignment="1">
      <alignment horizontal="center"/>
    </xf>
    <xf numFmtId="1" fontId="12" fillId="33" borderId="12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" fontId="12" fillId="33" borderId="14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95" fillId="0" borderId="15" xfId="0" applyFont="1" applyBorder="1" applyAlignment="1">
      <alignment horizontal="center"/>
    </xf>
    <xf numFmtId="0" fontId="11" fillId="33" borderId="0" xfId="0" applyFont="1" applyFill="1" applyBorder="1" applyAlignment="1">
      <alignment horizontal="left"/>
    </xf>
    <xf numFmtId="0" fontId="111" fillId="33" borderId="0" xfId="0" applyFont="1" applyFill="1" applyBorder="1" applyAlignment="1">
      <alignment horizontal="left"/>
    </xf>
    <xf numFmtId="0" fontId="11" fillId="33" borderId="12" xfId="0" applyFont="1" applyFill="1" applyBorder="1" applyAlignment="1">
      <alignment horizontal="right"/>
    </xf>
    <xf numFmtId="0" fontId="112" fillId="33" borderId="13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right"/>
    </xf>
    <xf numFmtId="0" fontId="112" fillId="33" borderId="0" xfId="0" applyFont="1" applyFill="1" applyBorder="1" applyAlignment="1">
      <alignment horizontal="center"/>
    </xf>
    <xf numFmtId="1" fontId="113" fillId="33" borderId="0" xfId="0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10" fillId="0" borderId="15" xfId="0" applyFont="1" applyBorder="1" applyAlignment="1">
      <alignment horizontal="center" wrapText="1"/>
    </xf>
    <xf numFmtId="0" fontId="112" fillId="33" borderId="16" xfId="0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1" fontId="12" fillId="33" borderId="11" xfId="0" applyNumberFormat="1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1" fontId="114" fillId="33" borderId="0" xfId="0" applyNumberFormat="1" applyFont="1" applyFill="1" applyBorder="1" applyAlignment="1">
      <alignment horizontal="center"/>
    </xf>
    <xf numFmtId="1" fontId="114" fillId="33" borderId="12" xfId="0" applyNumberFormat="1" applyFont="1" applyFill="1" applyBorder="1" applyAlignment="1">
      <alignment horizontal="center"/>
    </xf>
    <xf numFmtId="0" fontId="96" fillId="0" borderId="12" xfId="0" applyFont="1" applyBorder="1" applyAlignment="1">
      <alignment/>
    </xf>
    <xf numFmtId="0" fontId="115" fillId="33" borderId="0" xfId="0" applyFont="1" applyFill="1" applyBorder="1" applyAlignment="1">
      <alignment horizontal="left"/>
    </xf>
    <xf numFmtId="1" fontId="115" fillId="33" borderId="0" xfId="0" applyNumberFormat="1" applyFont="1" applyFill="1" applyBorder="1" applyAlignment="1">
      <alignment horizontal="center"/>
    </xf>
    <xf numFmtId="0" fontId="115" fillId="33" borderId="0" xfId="0" applyFont="1" applyFill="1" applyBorder="1" applyAlignment="1">
      <alignment horizontal="center"/>
    </xf>
    <xf numFmtId="0" fontId="114" fillId="33" borderId="0" xfId="0" applyFont="1" applyFill="1" applyBorder="1" applyAlignment="1">
      <alignment horizontal="left"/>
    </xf>
    <xf numFmtId="1" fontId="116" fillId="33" borderId="0" xfId="0" applyNumberFormat="1" applyFont="1" applyFill="1" applyBorder="1" applyAlignment="1">
      <alignment horizontal="center"/>
    </xf>
    <xf numFmtId="1" fontId="115" fillId="33" borderId="12" xfId="0" applyNumberFormat="1" applyFont="1" applyFill="1" applyBorder="1" applyAlignment="1">
      <alignment horizontal="center"/>
    </xf>
    <xf numFmtId="0" fontId="109" fillId="0" borderId="15" xfId="0" applyFont="1" applyBorder="1" applyAlignment="1">
      <alignment horizontal="center" vertical="center"/>
    </xf>
    <xf numFmtId="1" fontId="112" fillId="33" borderId="13" xfId="0" applyNumberFormat="1" applyFont="1" applyFill="1" applyBorder="1" applyAlignment="1">
      <alignment horizontal="center"/>
    </xf>
    <xf numFmtId="0" fontId="116" fillId="33" borderId="0" xfId="52" applyNumberFormat="1" applyFont="1" applyFill="1" applyBorder="1" applyAlignment="1">
      <alignment horizontal="left" vertical="top"/>
      <protection/>
    </xf>
    <xf numFmtId="0" fontId="117" fillId="33" borderId="12" xfId="0" applyFont="1" applyFill="1" applyBorder="1" applyAlignment="1">
      <alignment horizontal="right"/>
    </xf>
    <xf numFmtId="1" fontId="114" fillId="33" borderId="11" xfId="0" applyNumberFormat="1" applyFont="1" applyFill="1" applyBorder="1" applyAlignment="1">
      <alignment horizontal="center"/>
    </xf>
    <xf numFmtId="1" fontId="14" fillId="33" borderId="12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1" fontId="118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/>
    </xf>
    <xf numFmtId="0" fontId="115" fillId="33" borderId="0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4" borderId="13" xfId="0" applyFont="1" applyFill="1" applyBorder="1" applyAlignment="1">
      <alignment horizontal="center" vertical="center" wrapText="1"/>
    </xf>
    <xf numFmtId="0" fontId="17" fillId="31" borderId="11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11" fillId="34" borderId="13" xfId="0" applyNumberFormat="1" applyFont="1" applyFill="1" applyBorder="1" applyAlignment="1">
      <alignment horizontal="center" vertical="center" wrapText="1"/>
    </xf>
    <xf numFmtId="0" fontId="11" fillId="34" borderId="14" xfId="0" applyNumberFormat="1" applyFont="1" applyFill="1" applyBorder="1" applyAlignment="1">
      <alignment horizontal="center" vertical="center" wrapText="1"/>
    </xf>
    <xf numFmtId="1" fontId="116" fillId="33" borderId="12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1" fontId="116" fillId="33" borderId="11" xfId="0" applyNumberFormat="1" applyFont="1" applyFill="1" applyBorder="1" applyAlignment="1">
      <alignment horizontal="center"/>
    </xf>
    <xf numFmtId="0" fontId="17" fillId="31" borderId="13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1" fontId="4" fillId="33" borderId="0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1" fontId="16" fillId="33" borderId="13" xfId="0" applyNumberFormat="1" applyFont="1" applyFill="1" applyBorder="1" applyAlignment="1">
      <alignment horizontal="center"/>
    </xf>
    <xf numFmtId="1" fontId="16" fillId="33" borderId="0" xfId="0" applyNumberFormat="1" applyFont="1" applyFill="1" applyBorder="1" applyAlignment="1">
      <alignment horizontal="center"/>
    </xf>
    <xf numFmtId="1" fontId="11" fillId="33" borderId="16" xfId="0" applyNumberFormat="1" applyFont="1" applyFill="1" applyBorder="1" applyAlignment="1">
      <alignment horizontal="center"/>
    </xf>
    <xf numFmtId="0" fontId="109" fillId="0" borderId="21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left"/>
    </xf>
    <xf numFmtId="0" fontId="11" fillId="33" borderId="23" xfId="0" applyFont="1" applyFill="1" applyBorder="1" applyAlignment="1">
      <alignment horizontal="left"/>
    </xf>
    <xf numFmtId="0" fontId="11" fillId="33" borderId="24" xfId="0" applyFont="1" applyFill="1" applyBorder="1" applyAlignment="1">
      <alignment horizontal="left"/>
    </xf>
    <xf numFmtId="1" fontId="119" fillId="33" borderId="0" xfId="0" applyNumberFormat="1" applyFont="1" applyFill="1" applyBorder="1" applyAlignment="1">
      <alignment horizontal="center"/>
    </xf>
    <xf numFmtId="1" fontId="112" fillId="33" borderId="0" xfId="0" applyNumberFormat="1" applyFont="1" applyFill="1" applyBorder="1" applyAlignment="1">
      <alignment horizontal="center"/>
    </xf>
    <xf numFmtId="0" fontId="11" fillId="34" borderId="12" xfId="0" applyNumberFormat="1" applyFont="1" applyFill="1" applyBorder="1" applyAlignment="1">
      <alignment horizontal="center" vertical="center" wrapText="1"/>
    </xf>
    <xf numFmtId="0" fontId="109" fillId="33" borderId="15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left"/>
    </xf>
    <xf numFmtId="1" fontId="15" fillId="33" borderId="0" xfId="0" applyNumberFormat="1" applyFont="1" applyFill="1" applyBorder="1" applyAlignment="1">
      <alignment horizontal="center"/>
    </xf>
    <xf numFmtId="1" fontId="15" fillId="33" borderId="12" xfId="0" applyNumberFormat="1" applyFont="1" applyFill="1" applyBorder="1" applyAlignment="1">
      <alignment horizontal="center"/>
    </xf>
    <xf numFmtId="0" fontId="96" fillId="33" borderId="12" xfId="0" applyFont="1" applyFill="1" applyBorder="1" applyAlignment="1">
      <alignment/>
    </xf>
    <xf numFmtId="1" fontId="120" fillId="33" borderId="12" xfId="0" applyNumberFormat="1" applyFont="1" applyFill="1" applyBorder="1" applyAlignment="1">
      <alignment horizontal="center"/>
    </xf>
    <xf numFmtId="1" fontId="120" fillId="33" borderId="11" xfId="0" applyNumberFormat="1" applyFont="1" applyFill="1" applyBorder="1" applyAlignment="1">
      <alignment horizontal="center"/>
    </xf>
    <xf numFmtId="179" fontId="11" fillId="0" borderId="0" xfId="0" applyNumberFormat="1" applyFont="1" applyFill="1" applyBorder="1" applyAlignment="1">
      <alignment horizontal="center" vertical="center"/>
    </xf>
    <xf numFmtId="0" fontId="18" fillId="9" borderId="13" xfId="0" applyFont="1" applyFill="1" applyBorder="1" applyAlignment="1">
      <alignment horizontal="center"/>
    </xf>
    <xf numFmtId="0" fontId="18" fillId="17" borderId="13" xfId="0" applyFont="1" applyFill="1" applyBorder="1" applyAlignment="1">
      <alignment horizontal="center"/>
    </xf>
    <xf numFmtId="0" fontId="108" fillId="0" borderId="0" xfId="0" applyFont="1" applyBorder="1" applyAlignment="1">
      <alignment horizontal="left" vertical="center" wrapText="1"/>
    </xf>
    <xf numFmtId="0" fontId="121" fillId="35" borderId="13" xfId="0" applyFont="1" applyFill="1" applyBorder="1" applyAlignment="1">
      <alignment horizontal="center"/>
    </xf>
    <xf numFmtId="1" fontId="14" fillId="33" borderId="0" xfId="0" applyNumberFormat="1" applyFont="1" applyFill="1" applyBorder="1" applyAlignment="1">
      <alignment horizontal="center"/>
    </xf>
    <xf numFmtId="1" fontId="11" fillId="33" borderId="12" xfId="0" applyNumberFormat="1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09" fillId="33" borderId="0" xfId="0" applyFont="1" applyFill="1" applyBorder="1" applyAlignment="1">
      <alignment horizontal="center" vertical="center"/>
    </xf>
    <xf numFmtId="0" fontId="122" fillId="33" borderId="0" xfId="0" applyFont="1" applyFill="1" applyBorder="1" applyAlignment="1">
      <alignment horizontal="left"/>
    </xf>
    <xf numFmtId="1" fontId="122" fillId="33" borderId="0" xfId="0" applyNumberFormat="1" applyFont="1" applyFill="1" applyBorder="1" applyAlignment="1">
      <alignment horizontal="center"/>
    </xf>
    <xf numFmtId="1" fontId="123" fillId="33" borderId="0" xfId="0" applyNumberFormat="1" applyFont="1" applyFill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33" borderId="26" xfId="0" applyFont="1" applyFill="1" applyBorder="1" applyAlignment="1">
      <alignment horizontal="left"/>
    </xf>
    <xf numFmtId="0" fontId="109" fillId="33" borderId="21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left"/>
    </xf>
    <xf numFmtId="0" fontId="11" fillId="33" borderId="22" xfId="52" applyNumberFormat="1" applyFont="1" applyFill="1" applyBorder="1" applyAlignment="1">
      <alignment horizontal="left" vertical="top"/>
      <protection/>
    </xf>
    <xf numFmtId="0" fontId="11" fillId="33" borderId="23" xfId="52" applyNumberFormat="1" applyFont="1" applyFill="1" applyBorder="1" applyAlignment="1">
      <alignment horizontal="left" vertical="top"/>
      <protection/>
    </xf>
    <xf numFmtId="0" fontId="11" fillId="33" borderId="24" xfId="52" applyNumberFormat="1" applyFont="1" applyFill="1" applyBorder="1" applyAlignment="1">
      <alignment horizontal="left" vertical="top"/>
      <protection/>
    </xf>
    <xf numFmtId="0" fontId="11" fillId="33" borderId="13" xfId="0" applyFont="1" applyFill="1" applyBorder="1" applyAlignment="1">
      <alignment horizontal="left"/>
    </xf>
    <xf numFmtId="0" fontId="109" fillId="0" borderId="28" xfId="0" applyFont="1" applyBorder="1" applyAlignment="1">
      <alignment horizontal="center" vertical="center"/>
    </xf>
    <xf numFmtId="0" fontId="11" fillId="33" borderId="22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11" fillId="33" borderId="24" xfId="0" applyFont="1" applyFill="1" applyBorder="1" applyAlignment="1">
      <alignment/>
    </xf>
    <xf numFmtId="0" fontId="109" fillId="0" borderId="29" xfId="0" applyFont="1" applyBorder="1" applyAlignment="1">
      <alignment horizontal="center" vertical="center"/>
    </xf>
    <xf numFmtId="0" fontId="11" fillId="33" borderId="24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/>
    </xf>
    <xf numFmtId="0" fontId="16" fillId="31" borderId="16" xfId="0" applyNumberFormat="1" applyFont="1" applyFill="1" applyBorder="1" applyAlignment="1">
      <alignment horizontal="center" vertical="center" wrapText="1"/>
    </xf>
    <xf numFmtId="0" fontId="16" fillId="31" borderId="13" xfId="0" applyFont="1" applyFill="1" applyBorder="1" applyAlignment="1">
      <alignment horizontal="center" vertical="center" wrapText="1"/>
    </xf>
    <xf numFmtId="0" fontId="16" fillId="31" borderId="30" xfId="0" applyNumberFormat="1" applyFont="1" applyFill="1" applyBorder="1" applyAlignment="1">
      <alignment horizontal="center" vertical="center" wrapText="1"/>
    </xf>
    <xf numFmtId="0" fontId="16" fillId="31" borderId="20" xfId="0" applyFont="1" applyFill="1" applyBorder="1" applyAlignment="1">
      <alignment horizontal="center" vertical="center" wrapText="1"/>
    </xf>
    <xf numFmtId="0" fontId="124" fillId="31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left"/>
    </xf>
    <xf numFmtId="0" fontId="109" fillId="33" borderId="28" xfId="0" applyFont="1" applyFill="1" applyBorder="1" applyAlignment="1">
      <alignment horizontal="center" vertical="center"/>
    </xf>
    <xf numFmtId="1" fontId="117" fillId="33" borderId="0" xfId="0" applyNumberFormat="1" applyFont="1" applyFill="1" applyBorder="1" applyAlignment="1">
      <alignment horizontal="center"/>
    </xf>
    <xf numFmtId="0" fontId="98" fillId="35" borderId="1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/>
    </xf>
    <xf numFmtId="0" fontId="125" fillId="0" borderId="0" xfId="0" applyFont="1" applyBorder="1" applyAlignment="1">
      <alignment horizontal="center" vertical="center" wrapText="1"/>
    </xf>
    <xf numFmtId="0" fontId="127" fillId="0" borderId="0" xfId="0" applyFont="1" applyAlignment="1">
      <alignment/>
    </xf>
    <xf numFmtId="0" fontId="16" fillId="31" borderId="12" xfId="0" applyNumberFormat="1" applyFont="1" applyFill="1" applyBorder="1" applyAlignment="1">
      <alignment horizontal="center" vertical="center" wrapText="1"/>
    </xf>
    <xf numFmtId="0" fontId="128" fillId="0" borderId="0" xfId="0" applyFont="1" applyAlignment="1">
      <alignment/>
    </xf>
    <xf numFmtId="0" fontId="20" fillId="0" borderId="0" xfId="0" applyFont="1" applyAlignment="1">
      <alignment/>
    </xf>
    <xf numFmtId="0" fontId="128" fillId="0" borderId="0" xfId="0" applyFont="1" applyAlignment="1">
      <alignment horizontal="center"/>
    </xf>
    <xf numFmtId="0" fontId="129" fillId="0" borderId="0" xfId="0" applyFont="1" applyAlignment="1">
      <alignment horizontal="center"/>
    </xf>
    <xf numFmtId="0" fontId="130" fillId="0" borderId="0" xfId="0" applyFont="1" applyAlignment="1">
      <alignment horizontal="center"/>
    </xf>
    <xf numFmtId="1" fontId="11" fillId="17" borderId="22" xfId="0" applyNumberFormat="1" applyFont="1" applyFill="1" applyBorder="1" applyAlignment="1">
      <alignment horizontal="center"/>
    </xf>
    <xf numFmtId="1" fontId="11" fillId="17" borderId="27" xfId="0" applyNumberFormat="1" applyFont="1" applyFill="1" applyBorder="1" applyAlignment="1">
      <alignment horizontal="center"/>
    </xf>
    <xf numFmtId="1" fontId="11" fillId="9" borderId="22" xfId="0" applyNumberFormat="1" applyFont="1" applyFill="1" applyBorder="1" applyAlignment="1">
      <alignment horizontal="center"/>
    </xf>
    <xf numFmtId="1" fontId="11" fillId="9" borderId="27" xfId="0" applyNumberFormat="1" applyFont="1" applyFill="1" applyBorder="1" applyAlignment="1">
      <alignment horizontal="center"/>
    </xf>
    <xf numFmtId="1" fontId="11" fillId="9" borderId="23" xfId="0" applyNumberFormat="1" applyFont="1" applyFill="1" applyBorder="1" applyAlignment="1">
      <alignment horizontal="center"/>
    </xf>
    <xf numFmtId="1" fontId="11" fillId="9" borderId="24" xfId="0" applyNumberFormat="1" applyFont="1" applyFill="1" applyBorder="1" applyAlignment="1">
      <alignment horizontal="center"/>
    </xf>
    <xf numFmtId="1" fontId="11" fillId="9" borderId="33" xfId="0" applyNumberFormat="1" applyFont="1" applyFill="1" applyBorder="1" applyAlignment="1">
      <alignment horizontal="center"/>
    </xf>
    <xf numFmtId="1" fontId="11" fillId="9" borderId="34" xfId="0" applyNumberFormat="1" applyFont="1" applyFill="1" applyBorder="1" applyAlignment="1">
      <alignment horizontal="center"/>
    </xf>
    <xf numFmtId="1" fontId="11" fillId="9" borderId="18" xfId="0" applyNumberFormat="1" applyFont="1" applyFill="1" applyBorder="1" applyAlignment="1">
      <alignment horizontal="center"/>
    </xf>
    <xf numFmtId="1" fontId="11" fillId="9" borderId="35" xfId="0" applyNumberFormat="1" applyFont="1" applyFill="1" applyBorder="1" applyAlignment="1">
      <alignment horizontal="center"/>
    </xf>
    <xf numFmtId="1" fontId="11" fillId="9" borderId="11" xfId="0" applyNumberFormat="1" applyFont="1" applyFill="1" applyBorder="1" applyAlignment="1">
      <alignment horizontal="center"/>
    </xf>
    <xf numFmtId="1" fontId="11" fillId="17" borderId="36" xfId="0" applyNumberFormat="1" applyFont="1" applyFill="1" applyBorder="1" applyAlignment="1">
      <alignment horizontal="center"/>
    </xf>
    <xf numFmtId="1" fontId="11" fillId="17" borderId="37" xfId="0" applyNumberFormat="1" applyFont="1" applyFill="1" applyBorder="1" applyAlignment="1">
      <alignment horizontal="center"/>
    </xf>
    <xf numFmtId="1" fontId="11" fillId="17" borderId="20" xfId="0" applyNumberFormat="1" applyFont="1" applyFill="1" applyBorder="1" applyAlignment="1">
      <alignment horizontal="center"/>
    </xf>
    <xf numFmtId="1" fontId="11" fillId="17" borderId="23" xfId="0" applyNumberFormat="1" applyFont="1" applyFill="1" applyBorder="1" applyAlignment="1">
      <alignment horizontal="center"/>
    </xf>
    <xf numFmtId="1" fontId="11" fillId="17" borderId="24" xfId="0" applyNumberFormat="1" applyFont="1" applyFill="1" applyBorder="1" applyAlignment="1">
      <alignment horizontal="center"/>
    </xf>
    <xf numFmtId="1" fontId="11" fillId="17" borderId="13" xfId="0" applyNumberFormat="1" applyFont="1" applyFill="1" applyBorder="1" applyAlignment="1">
      <alignment horizontal="center"/>
    </xf>
    <xf numFmtId="1" fontId="11" fillId="18" borderId="22" xfId="0" applyNumberFormat="1" applyFont="1" applyFill="1" applyBorder="1" applyAlignment="1">
      <alignment horizontal="center"/>
    </xf>
    <xf numFmtId="1" fontId="11" fillId="18" borderId="26" xfId="0" applyNumberFormat="1" applyFont="1" applyFill="1" applyBorder="1" applyAlignment="1">
      <alignment horizontal="center"/>
    </xf>
    <xf numFmtId="0" fontId="11" fillId="18" borderId="22" xfId="0" applyFont="1" applyFill="1" applyBorder="1" applyAlignment="1">
      <alignment horizontal="center"/>
    </xf>
    <xf numFmtId="0" fontId="11" fillId="18" borderId="23" xfId="0" applyFont="1" applyFill="1" applyBorder="1" applyAlignment="1">
      <alignment horizontal="center"/>
    </xf>
    <xf numFmtId="0" fontId="11" fillId="18" borderId="24" xfId="0" applyFont="1" applyFill="1" applyBorder="1" applyAlignment="1">
      <alignment horizontal="center"/>
    </xf>
    <xf numFmtId="1" fontId="11" fillId="18" borderId="23" xfId="0" applyNumberFormat="1" applyFont="1" applyFill="1" applyBorder="1" applyAlignment="1">
      <alignment horizontal="center"/>
    </xf>
    <xf numFmtId="1" fontId="11" fillId="18" borderId="24" xfId="0" applyNumberFormat="1" applyFont="1" applyFill="1" applyBorder="1" applyAlignment="1">
      <alignment horizontal="center"/>
    </xf>
    <xf numFmtId="1" fontId="11" fillId="18" borderId="20" xfId="0" applyNumberFormat="1" applyFont="1" applyFill="1" applyBorder="1" applyAlignment="1">
      <alignment horizontal="center"/>
    </xf>
    <xf numFmtId="1" fontId="11" fillId="18" borderId="32" xfId="0" applyNumberFormat="1" applyFont="1" applyFill="1" applyBorder="1" applyAlignment="1">
      <alignment horizontal="center"/>
    </xf>
    <xf numFmtId="0" fontId="11" fillId="18" borderId="13" xfId="0" applyFont="1" applyFill="1" applyBorder="1" applyAlignment="1">
      <alignment horizontal="center"/>
    </xf>
    <xf numFmtId="1" fontId="11" fillId="18" borderId="13" xfId="0" applyNumberFormat="1" applyFont="1" applyFill="1" applyBorder="1" applyAlignment="1">
      <alignment horizontal="center"/>
    </xf>
    <xf numFmtId="0" fontId="17" fillId="31" borderId="27" xfId="0" applyFont="1" applyFill="1" applyBorder="1" applyAlignment="1">
      <alignment horizontal="center" vertical="center" wrapText="1"/>
    </xf>
    <xf numFmtId="0" fontId="16" fillId="31" borderId="38" xfId="0" applyNumberFormat="1" applyFont="1" applyFill="1" applyBorder="1" applyAlignment="1">
      <alignment horizontal="center" vertical="center" wrapText="1"/>
    </xf>
    <xf numFmtId="0" fontId="16" fillId="31" borderId="27" xfId="0" applyFont="1" applyFill="1" applyBorder="1" applyAlignment="1">
      <alignment horizontal="center" vertical="center" wrapText="1"/>
    </xf>
    <xf numFmtId="0" fontId="110" fillId="0" borderId="11" xfId="0" applyFont="1" applyBorder="1" applyAlignment="1">
      <alignment horizontal="center" wrapText="1"/>
    </xf>
    <xf numFmtId="1" fontId="121" fillId="18" borderId="13" xfId="0" applyNumberFormat="1" applyFont="1" applyFill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1" fillId="33" borderId="40" xfId="0" applyFont="1" applyFill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11" fillId="0" borderId="41" xfId="0" applyFont="1" applyBorder="1" applyAlignment="1">
      <alignment horizontal="left"/>
    </xf>
    <xf numFmtId="0" fontId="22" fillId="36" borderId="13" xfId="0" applyFont="1" applyFill="1" applyBorder="1" applyAlignment="1">
      <alignment horizontal="center" vertical="center" wrapText="1"/>
    </xf>
    <xf numFmtId="0" fontId="21" fillId="36" borderId="13" xfId="0" applyFont="1" applyFill="1" applyBorder="1" applyAlignment="1">
      <alignment horizontal="center" vertical="center"/>
    </xf>
    <xf numFmtId="0" fontId="16" fillId="36" borderId="26" xfId="0" applyFont="1" applyFill="1" applyBorder="1" applyAlignment="1">
      <alignment horizontal="center"/>
    </xf>
    <xf numFmtId="0" fontId="16" fillId="36" borderId="27" xfId="0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36" borderId="26" xfId="0" applyFont="1" applyFill="1" applyBorder="1" applyAlignment="1">
      <alignment horizontal="center" vertical="center"/>
    </xf>
    <xf numFmtId="0" fontId="16" fillId="36" borderId="23" xfId="0" applyFont="1" applyFill="1" applyBorder="1" applyAlignment="1">
      <alignment horizontal="center"/>
    </xf>
    <xf numFmtId="0" fontId="131" fillId="36" borderId="24" xfId="0" applyFont="1" applyFill="1" applyBorder="1" applyAlignment="1">
      <alignment horizontal="center"/>
    </xf>
    <xf numFmtId="0" fontId="131" fillId="36" borderId="0" xfId="0" applyFont="1" applyFill="1" applyBorder="1" applyAlignment="1">
      <alignment horizontal="center"/>
    </xf>
    <xf numFmtId="0" fontId="16" fillId="36" borderId="24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16" fillId="36" borderId="32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6" fillId="36" borderId="22" xfId="0" applyFont="1" applyFill="1" applyBorder="1" applyAlignment="1">
      <alignment horizontal="center"/>
    </xf>
    <xf numFmtId="0" fontId="16" fillId="36" borderId="16" xfId="0" applyFont="1" applyFill="1" applyBorder="1" applyAlignment="1">
      <alignment horizontal="center"/>
    </xf>
    <xf numFmtId="0" fontId="124" fillId="36" borderId="0" xfId="0" applyFont="1" applyFill="1" applyBorder="1" applyAlignment="1">
      <alignment horizontal="center"/>
    </xf>
    <xf numFmtId="0" fontId="131" fillId="36" borderId="22" xfId="0" applyFont="1" applyFill="1" applyBorder="1" applyAlignment="1">
      <alignment horizontal="center"/>
    </xf>
    <xf numFmtId="0" fontId="16" fillId="36" borderId="22" xfId="0" applyNumberFormat="1" applyFont="1" applyFill="1" applyBorder="1" applyAlignment="1">
      <alignment horizontal="center" vertical="top"/>
    </xf>
    <xf numFmtId="0" fontId="16" fillId="36" borderId="26" xfId="0" applyNumberFormat="1" applyFont="1" applyFill="1" applyBorder="1" applyAlignment="1">
      <alignment horizontal="center" vertical="top"/>
    </xf>
    <xf numFmtId="0" fontId="16" fillId="36" borderId="27" xfId="0" applyNumberFormat="1" applyFont="1" applyFill="1" applyBorder="1" applyAlignment="1">
      <alignment horizontal="center" vertical="top"/>
    </xf>
    <xf numFmtId="0" fontId="16" fillId="36" borderId="13" xfId="0" applyNumberFormat="1" applyFont="1" applyFill="1" applyBorder="1" applyAlignment="1">
      <alignment horizontal="center" vertical="top"/>
    </xf>
    <xf numFmtId="0" fontId="132" fillId="36" borderId="0" xfId="0" applyNumberFormat="1" applyFont="1" applyFill="1" applyBorder="1" applyAlignment="1">
      <alignment horizontal="center" vertical="top"/>
    </xf>
    <xf numFmtId="0" fontId="133" fillId="36" borderId="22" xfId="0" applyFont="1" applyFill="1" applyBorder="1" applyAlignment="1">
      <alignment horizontal="center"/>
    </xf>
    <xf numFmtId="0" fontId="133" fillId="36" borderId="26" xfId="0" applyFont="1" applyFill="1" applyBorder="1" applyAlignment="1">
      <alignment horizontal="center"/>
    </xf>
    <xf numFmtId="0" fontId="133" fillId="36" borderId="32" xfId="0" applyFont="1" applyFill="1" applyBorder="1" applyAlignment="1">
      <alignment horizontal="center"/>
    </xf>
    <xf numFmtId="0" fontId="127" fillId="36" borderId="0" xfId="0" applyFont="1" applyFill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134" fillId="36" borderId="0" xfId="0" applyFont="1" applyFill="1" applyBorder="1" applyAlignment="1">
      <alignment horizontal="center"/>
    </xf>
    <xf numFmtId="0" fontId="124" fillId="36" borderId="13" xfId="0" applyFont="1" applyFill="1" applyBorder="1" applyAlignment="1">
      <alignment horizontal="center"/>
    </xf>
    <xf numFmtId="0" fontId="16" fillId="36" borderId="25" xfId="0" applyFont="1" applyFill="1" applyBorder="1" applyAlignment="1">
      <alignment horizontal="center"/>
    </xf>
    <xf numFmtId="0" fontId="132" fillId="36" borderId="0" xfId="0" applyFont="1" applyFill="1" applyAlignment="1">
      <alignment horizontal="center"/>
    </xf>
    <xf numFmtId="0" fontId="16" fillId="36" borderId="27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 vertical="center"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6" fillId="0" borderId="0" xfId="0" applyFont="1" applyFill="1" applyAlignment="1">
      <alignment/>
    </xf>
    <xf numFmtId="0" fontId="137" fillId="0" borderId="0" xfId="0" applyFont="1" applyAlignment="1">
      <alignment horizontal="center"/>
    </xf>
    <xf numFmtId="0" fontId="11" fillId="0" borderId="14" xfId="0" applyFont="1" applyBorder="1" applyAlignment="1">
      <alignment horizontal="right" vertical="center"/>
    </xf>
    <xf numFmtId="1" fontId="14" fillId="33" borderId="14" xfId="0" applyNumberFormat="1" applyFont="1" applyFill="1" applyBorder="1" applyAlignment="1">
      <alignment horizontal="center"/>
    </xf>
    <xf numFmtId="1" fontId="16" fillId="31" borderId="36" xfId="0" applyNumberFormat="1" applyFont="1" applyFill="1" applyBorder="1" applyAlignment="1">
      <alignment horizontal="center"/>
    </xf>
    <xf numFmtId="1" fontId="16" fillId="31" borderId="37" xfId="0" applyNumberFormat="1" applyFont="1" applyFill="1" applyBorder="1" applyAlignment="1">
      <alignment horizontal="center"/>
    </xf>
    <xf numFmtId="1" fontId="16" fillId="31" borderId="42" xfId="0" applyNumberFormat="1" applyFont="1" applyFill="1" applyBorder="1" applyAlignment="1">
      <alignment horizontal="center"/>
    </xf>
    <xf numFmtId="1" fontId="16" fillId="31" borderId="28" xfId="0" applyNumberFormat="1" applyFont="1" applyFill="1" applyBorder="1" applyAlignment="1">
      <alignment horizontal="center"/>
    </xf>
    <xf numFmtId="1" fontId="16" fillId="31" borderId="15" xfId="0" applyNumberFormat="1" applyFont="1" applyFill="1" applyBorder="1" applyAlignment="1">
      <alignment horizontal="center"/>
    </xf>
    <xf numFmtId="1" fontId="16" fillId="31" borderId="21" xfId="0" applyNumberFormat="1" applyFont="1" applyFill="1" applyBorder="1" applyAlignment="1">
      <alignment horizontal="center"/>
    </xf>
    <xf numFmtId="0" fontId="16" fillId="31" borderId="28" xfId="0" applyFont="1" applyFill="1" applyBorder="1" applyAlignment="1">
      <alignment horizontal="center"/>
    </xf>
    <xf numFmtId="1" fontId="16" fillId="31" borderId="43" xfId="0" applyNumberFormat="1" applyFont="1" applyFill="1" applyBorder="1" applyAlignment="1">
      <alignment horizontal="center"/>
    </xf>
    <xf numFmtId="0" fontId="16" fillId="31" borderId="15" xfId="0" applyFont="1" applyFill="1" applyBorder="1" applyAlignment="1">
      <alignment horizontal="center"/>
    </xf>
    <xf numFmtId="0" fontId="16" fillId="31" borderId="21" xfId="0" applyFont="1" applyFill="1" applyBorder="1" applyAlignment="1">
      <alignment horizontal="center"/>
    </xf>
    <xf numFmtId="0" fontId="16" fillId="31" borderId="29" xfId="0" applyFont="1" applyFill="1" applyBorder="1" applyAlignment="1">
      <alignment horizontal="center"/>
    </xf>
    <xf numFmtId="1" fontId="16" fillId="31" borderId="29" xfId="0" applyNumberFormat="1" applyFont="1" applyFill="1" applyBorder="1" applyAlignment="1">
      <alignment horizontal="center"/>
    </xf>
    <xf numFmtId="1" fontId="16" fillId="31" borderId="44" xfId="0" applyNumberFormat="1" applyFont="1" applyFill="1" applyBorder="1" applyAlignment="1">
      <alignment horizontal="center"/>
    </xf>
    <xf numFmtId="1" fontId="16" fillId="31" borderId="0" xfId="0" applyNumberFormat="1" applyFont="1" applyFill="1" applyBorder="1" applyAlignment="1">
      <alignment horizontal="center"/>
    </xf>
    <xf numFmtId="0" fontId="129" fillId="0" borderId="0" xfId="0" applyFont="1" applyBorder="1" applyAlignment="1">
      <alignment horizontal="center"/>
    </xf>
    <xf numFmtId="0" fontId="17" fillId="31" borderId="34" xfId="0" applyFont="1" applyFill="1" applyBorder="1" applyAlignment="1">
      <alignment horizontal="center" vertical="center" wrapText="1"/>
    </xf>
    <xf numFmtId="0" fontId="21" fillId="36" borderId="27" xfId="0" applyFont="1" applyFill="1" applyBorder="1" applyAlignment="1">
      <alignment horizontal="center" vertical="center"/>
    </xf>
    <xf numFmtId="0" fontId="135" fillId="31" borderId="11" xfId="0" applyFont="1" applyFill="1" applyBorder="1" applyAlignment="1">
      <alignment horizontal="center" vertical="center" wrapText="1"/>
    </xf>
    <xf numFmtId="0" fontId="138" fillId="33" borderId="22" xfId="0" applyFont="1" applyFill="1" applyBorder="1" applyAlignment="1">
      <alignment horizontal="left"/>
    </xf>
    <xf numFmtId="0" fontId="138" fillId="33" borderId="23" xfId="0" applyFont="1" applyFill="1" applyBorder="1" applyAlignment="1">
      <alignment horizontal="left"/>
    </xf>
    <xf numFmtId="0" fontId="138" fillId="33" borderId="24" xfId="0" applyFont="1" applyFill="1" applyBorder="1" applyAlignment="1">
      <alignment horizontal="left"/>
    </xf>
    <xf numFmtId="1" fontId="126" fillId="31" borderId="36" xfId="0" applyNumberFormat="1" applyFont="1" applyFill="1" applyBorder="1" applyAlignment="1">
      <alignment horizontal="center"/>
    </xf>
    <xf numFmtId="1" fontId="126" fillId="31" borderId="0" xfId="0" applyNumberFormat="1" applyFont="1" applyFill="1" applyBorder="1" applyAlignment="1">
      <alignment horizontal="center"/>
    </xf>
    <xf numFmtId="1" fontId="11" fillId="31" borderId="15" xfId="0" applyNumberFormat="1" applyFont="1" applyFill="1" applyBorder="1" applyAlignment="1">
      <alignment horizontal="center"/>
    </xf>
    <xf numFmtId="1" fontId="120" fillId="33" borderId="45" xfId="0" applyNumberFormat="1" applyFont="1" applyFill="1" applyBorder="1" applyAlignment="1">
      <alignment horizontal="center"/>
    </xf>
    <xf numFmtId="1" fontId="16" fillId="31" borderId="22" xfId="0" applyNumberFormat="1" applyFont="1" applyFill="1" applyBorder="1" applyAlignment="1">
      <alignment horizontal="center"/>
    </xf>
    <xf numFmtId="1" fontId="16" fillId="31" borderId="23" xfId="0" applyNumberFormat="1" applyFont="1" applyFill="1" applyBorder="1" applyAlignment="1">
      <alignment horizontal="center"/>
    </xf>
    <xf numFmtId="1" fontId="16" fillId="31" borderId="24" xfId="0" applyNumberFormat="1" applyFont="1" applyFill="1" applyBorder="1" applyAlignment="1">
      <alignment horizontal="center"/>
    </xf>
    <xf numFmtId="1" fontId="11" fillId="9" borderId="20" xfId="0" applyNumberFormat="1" applyFont="1" applyFill="1" applyBorder="1" applyAlignment="1">
      <alignment horizontal="center"/>
    </xf>
    <xf numFmtId="0" fontId="16" fillId="31" borderId="22" xfId="0" applyNumberFormat="1" applyFont="1" applyFill="1" applyBorder="1" applyAlignment="1">
      <alignment horizontal="center" vertical="center" wrapText="1"/>
    </xf>
    <xf numFmtId="1" fontId="11" fillId="9" borderId="46" xfId="0" applyNumberFormat="1" applyFont="1" applyFill="1" applyBorder="1" applyAlignment="1">
      <alignment horizontal="center"/>
    </xf>
    <xf numFmtId="1" fontId="11" fillId="17" borderId="47" xfId="0" applyNumberFormat="1" applyFont="1" applyFill="1" applyBorder="1" applyAlignment="1">
      <alignment horizontal="center"/>
    </xf>
    <xf numFmtId="1" fontId="11" fillId="17" borderId="48" xfId="0" applyNumberFormat="1" applyFont="1" applyFill="1" applyBorder="1" applyAlignment="1">
      <alignment horizontal="center"/>
    </xf>
    <xf numFmtId="1" fontId="11" fillId="17" borderId="18" xfId="0" applyNumberFormat="1" applyFont="1" applyFill="1" applyBorder="1" applyAlignment="1">
      <alignment horizontal="center"/>
    </xf>
    <xf numFmtId="1" fontId="11" fillId="17" borderId="34" xfId="0" applyNumberFormat="1" applyFont="1" applyFill="1" applyBorder="1" applyAlignment="1">
      <alignment horizontal="center"/>
    </xf>
    <xf numFmtId="0" fontId="11" fillId="18" borderId="49" xfId="0" applyFont="1" applyFill="1" applyBorder="1" applyAlignment="1">
      <alignment horizontal="center"/>
    </xf>
    <xf numFmtId="1" fontId="11" fillId="18" borderId="50" xfId="0" applyNumberFormat="1" applyFont="1" applyFill="1" applyBorder="1" applyAlignment="1">
      <alignment horizontal="center"/>
    </xf>
    <xf numFmtId="1" fontId="11" fillId="18" borderId="49" xfId="0" applyNumberFormat="1" applyFont="1" applyFill="1" applyBorder="1" applyAlignment="1">
      <alignment horizontal="center"/>
    </xf>
    <xf numFmtId="1" fontId="11" fillId="18" borderId="38" xfId="0" applyNumberFormat="1" applyFont="1" applyFill="1" applyBorder="1" applyAlignment="1">
      <alignment horizontal="center"/>
    </xf>
    <xf numFmtId="0" fontId="11" fillId="18" borderId="51" xfId="0" applyFont="1" applyFill="1" applyBorder="1" applyAlignment="1">
      <alignment horizontal="center"/>
    </xf>
    <xf numFmtId="0" fontId="11" fillId="18" borderId="52" xfId="0" applyFont="1" applyFill="1" applyBorder="1" applyAlignment="1">
      <alignment horizontal="center"/>
    </xf>
    <xf numFmtId="1" fontId="14" fillId="33" borderId="45" xfId="0" applyNumberFormat="1" applyFont="1" applyFill="1" applyBorder="1" applyAlignment="1">
      <alignment horizontal="center"/>
    </xf>
    <xf numFmtId="1" fontId="11" fillId="17" borderId="14" xfId="0" applyNumberFormat="1" applyFont="1" applyFill="1" applyBorder="1" applyAlignment="1">
      <alignment horizontal="center"/>
    </xf>
    <xf numFmtId="1" fontId="11" fillId="18" borderId="51" xfId="0" applyNumberFormat="1" applyFont="1" applyFill="1" applyBorder="1" applyAlignment="1">
      <alignment horizontal="center"/>
    </xf>
    <xf numFmtId="1" fontId="11" fillId="18" borderId="52" xfId="0" applyNumberFormat="1" applyFont="1" applyFill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9" borderId="23" xfId="0" applyFont="1" applyFill="1" applyBorder="1" applyAlignment="1">
      <alignment horizontal="center"/>
    </xf>
    <xf numFmtId="0" fontId="11" fillId="9" borderId="27" xfId="0" applyFont="1" applyFill="1" applyBorder="1" applyAlignment="1">
      <alignment horizontal="center"/>
    </xf>
    <xf numFmtId="0" fontId="11" fillId="17" borderId="14" xfId="0" applyFont="1" applyFill="1" applyBorder="1" applyAlignment="1">
      <alignment horizontal="center"/>
    </xf>
    <xf numFmtId="0" fontId="11" fillId="17" borderId="37" xfId="0" applyFont="1" applyFill="1" applyBorder="1" applyAlignment="1">
      <alignment horizontal="center"/>
    </xf>
    <xf numFmtId="0" fontId="11" fillId="17" borderId="36" xfId="0" applyFont="1" applyFill="1" applyBorder="1" applyAlignment="1">
      <alignment horizontal="center"/>
    </xf>
    <xf numFmtId="1" fontId="11" fillId="17" borderId="33" xfId="0" applyNumberFormat="1" applyFont="1" applyFill="1" applyBorder="1" applyAlignment="1">
      <alignment horizontal="center"/>
    </xf>
    <xf numFmtId="1" fontId="11" fillId="17" borderId="0" xfId="0" applyNumberFormat="1" applyFont="1" applyFill="1" applyBorder="1" applyAlignment="1">
      <alignment horizontal="center"/>
    </xf>
    <xf numFmtId="1" fontId="11" fillId="18" borderId="30" xfId="0" applyNumberFormat="1" applyFont="1" applyFill="1" applyBorder="1" applyAlignment="1">
      <alignment horizontal="center"/>
    </xf>
    <xf numFmtId="1" fontId="11" fillId="18" borderId="53" xfId="0" applyNumberFormat="1" applyFont="1" applyFill="1" applyBorder="1" applyAlignment="1">
      <alignment horizontal="center"/>
    </xf>
    <xf numFmtId="1" fontId="15" fillId="33" borderId="45" xfId="0" applyNumberFormat="1" applyFont="1" applyFill="1" applyBorder="1" applyAlignment="1">
      <alignment horizontal="center"/>
    </xf>
    <xf numFmtId="1" fontId="114" fillId="33" borderId="45" xfId="0" applyNumberFormat="1" applyFont="1" applyFill="1" applyBorder="1" applyAlignment="1">
      <alignment horizontal="center"/>
    </xf>
    <xf numFmtId="1" fontId="4" fillId="33" borderId="45" xfId="0" applyNumberFormat="1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6" fillId="36" borderId="48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1" fontId="11" fillId="9" borderId="14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6" fillId="31" borderId="20" xfId="0" applyNumberFormat="1" applyFont="1" applyFill="1" applyBorder="1" applyAlignment="1">
      <alignment horizontal="center"/>
    </xf>
    <xf numFmtId="1" fontId="16" fillId="31" borderId="27" xfId="0" applyNumberFormat="1" applyFont="1" applyFill="1" applyBorder="1" applyAlignment="1">
      <alignment horizontal="center"/>
    </xf>
    <xf numFmtId="1" fontId="11" fillId="9" borderId="37" xfId="0" applyNumberFormat="1" applyFont="1" applyFill="1" applyBorder="1" applyAlignment="1">
      <alignment horizontal="center"/>
    </xf>
    <xf numFmtId="1" fontId="12" fillId="33" borderId="45" xfId="0" applyNumberFormat="1" applyFont="1" applyFill="1" applyBorder="1" applyAlignment="1">
      <alignment horizontal="center"/>
    </xf>
    <xf numFmtId="1" fontId="138" fillId="9" borderId="20" xfId="0" applyNumberFormat="1" applyFont="1" applyFill="1" applyBorder="1" applyAlignment="1">
      <alignment horizontal="center"/>
    </xf>
    <xf numFmtId="1" fontId="138" fillId="9" borderId="23" xfId="0" applyNumberFormat="1" applyFont="1" applyFill="1" applyBorder="1" applyAlignment="1">
      <alignment horizontal="center"/>
    </xf>
    <xf numFmtId="1" fontId="138" fillId="9" borderId="27" xfId="0" applyNumberFormat="1" applyFont="1" applyFill="1" applyBorder="1" applyAlignment="1">
      <alignment horizontal="center"/>
    </xf>
    <xf numFmtId="1" fontId="138" fillId="17" borderId="14" xfId="0" applyNumberFormat="1" applyFont="1" applyFill="1" applyBorder="1" applyAlignment="1">
      <alignment horizontal="center"/>
    </xf>
    <xf numFmtId="1" fontId="138" fillId="17" borderId="37" xfId="0" applyNumberFormat="1" applyFont="1" applyFill="1" applyBorder="1" applyAlignment="1">
      <alignment horizontal="center"/>
    </xf>
    <xf numFmtId="1" fontId="138" fillId="17" borderId="36" xfId="0" applyNumberFormat="1" applyFont="1" applyFill="1" applyBorder="1" applyAlignment="1">
      <alignment horizontal="center"/>
    </xf>
    <xf numFmtId="0" fontId="138" fillId="0" borderId="39" xfId="0" applyFont="1" applyBorder="1" applyAlignment="1">
      <alignment horizontal="left"/>
    </xf>
    <xf numFmtId="1" fontId="126" fillId="31" borderId="15" xfId="0" applyNumberFormat="1" applyFont="1" applyFill="1" applyBorder="1" applyAlignment="1">
      <alignment horizontal="center"/>
    </xf>
    <xf numFmtId="0" fontId="135" fillId="31" borderId="13" xfId="0" applyFont="1" applyFill="1" applyBorder="1" applyAlignment="1">
      <alignment horizontal="center" vertical="center" wrapText="1"/>
    </xf>
    <xf numFmtId="0" fontId="126" fillId="31" borderId="28" xfId="0" applyFont="1" applyFill="1" applyBorder="1" applyAlignment="1">
      <alignment horizontal="center"/>
    </xf>
    <xf numFmtId="1" fontId="138" fillId="17" borderId="0" xfId="0" applyNumberFormat="1" applyFont="1" applyFill="1" applyBorder="1" applyAlignment="1">
      <alignment horizontal="center"/>
    </xf>
    <xf numFmtId="0" fontId="139" fillId="36" borderId="13" xfId="0" applyFont="1" applyFill="1" applyBorder="1" applyAlignment="1">
      <alignment horizontal="center" vertical="center"/>
    </xf>
    <xf numFmtId="0" fontId="126" fillId="31" borderId="16" xfId="0" applyNumberFormat="1" applyFont="1" applyFill="1" applyBorder="1" applyAlignment="1">
      <alignment horizontal="center" vertical="center" wrapText="1"/>
    </xf>
    <xf numFmtId="0" fontId="126" fillId="31" borderId="13" xfId="0" applyFont="1" applyFill="1" applyBorder="1" applyAlignment="1">
      <alignment horizontal="center" vertical="center" wrapText="1"/>
    </xf>
    <xf numFmtId="0" fontId="126" fillId="36" borderId="22" xfId="0" applyFont="1" applyFill="1" applyBorder="1" applyAlignment="1">
      <alignment horizontal="center"/>
    </xf>
    <xf numFmtId="0" fontId="126" fillId="36" borderId="26" xfId="0" applyFont="1" applyFill="1" applyBorder="1" applyAlignment="1">
      <alignment horizontal="center"/>
    </xf>
    <xf numFmtId="0" fontId="126" fillId="36" borderId="27" xfId="0" applyFont="1" applyFill="1" applyBorder="1" applyAlignment="1">
      <alignment horizontal="center"/>
    </xf>
    <xf numFmtId="1" fontId="11" fillId="18" borderId="27" xfId="0" applyNumberFormat="1" applyFont="1" applyFill="1" applyBorder="1" applyAlignment="1">
      <alignment horizontal="center"/>
    </xf>
    <xf numFmtId="0" fontId="11" fillId="18" borderId="22" xfId="0" applyFont="1" applyFill="1" applyBorder="1" applyAlignment="1">
      <alignment horizontal="center" vertical="center" wrapText="1"/>
    </xf>
    <xf numFmtId="0" fontId="11" fillId="18" borderId="26" xfId="0" applyFont="1" applyFill="1" applyBorder="1" applyAlignment="1">
      <alignment horizontal="center" vertical="center" wrapText="1"/>
    </xf>
    <xf numFmtId="0" fontId="11" fillId="18" borderId="27" xfId="0" applyFont="1" applyFill="1" applyBorder="1" applyAlignment="1">
      <alignment horizontal="center" vertical="center" wrapText="1"/>
    </xf>
    <xf numFmtId="0" fontId="11" fillId="18" borderId="26" xfId="0" applyFont="1" applyFill="1" applyBorder="1" applyAlignment="1">
      <alignment horizontal="center"/>
    </xf>
    <xf numFmtId="0" fontId="11" fillId="18" borderId="27" xfId="0" applyFont="1" applyFill="1" applyBorder="1" applyAlignment="1">
      <alignment horizontal="center"/>
    </xf>
    <xf numFmtId="1" fontId="138" fillId="18" borderId="22" xfId="0" applyNumberFormat="1" applyFont="1" applyFill="1" applyBorder="1" applyAlignment="1">
      <alignment horizontal="center"/>
    </xf>
    <xf numFmtId="1" fontId="138" fillId="18" borderId="26" xfId="0" applyNumberFormat="1" applyFont="1" applyFill="1" applyBorder="1" applyAlignment="1">
      <alignment horizontal="center"/>
    </xf>
    <xf numFmtId="1" fontId="138" fillId="18" borderId="27" xfId="0" applyNumberFormat="1" applyFont="1" applyFill="1" applyBorder="1" applyAlignment="1">
      <alignment horizontal="center"/>
    </xf>
    <xf numFmtId="1" fontId="11" fillId="18" borderId="25" xfId="0" applyNumberFormat="1" applyFont="1" applyFill="1" applyBorder="1" applyAlignment="1">
      <alignment horizontal="center"/>
    </xf>
    <xf numFmtId="1" fontId="138" fillId="18" borderId="23" xfId="0" applyNumberFormat="1" applyFont="1" applyFill="1" applyBorder="1" applyAlignment="1">
      <alignment horizontal="center"/>
    </xf>
    <xf numFmtId="0" fontId="11" fillId="18" borderId="20" xfId="0" applyFont="1" applyFill="1" applyBorder="1" applyAlignment="1">
      <alignment horizontal="center"/>
    </xf>
    <xf numFmtId="0" fontId="100" fillId="0" borderId="0" xfId="0" applyFont="1" applyAlignment="1">
      <alignment horizontal="left"/>
    </xf>
    <xf numFmtId="0" fontId="9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0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1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41" fillId="0" borderId="0" xfId="0" applyFont="1" applyAlignment="1">
      <alignment horizontal="right"/>
    </xf>
    <xf numFmtId="0" fontId="142" fillId="0" borderId="0" xfId="0" applyFont="1" applyAlignment="1">
      <alignment/>
    </xf>
    <xf numFmtId="0" fontId="141" fillId="0" borderId="54" xfId="0" applyFont="1" applyBorder="1" applyAlignment="1">
      <alignment horizontal="right"/>
    </xf>
    <xf numFmtId="0" fontId="16" fillId="0" borderId="11" xfId="0" applyFont="1" applyBorder="1" applyAlignment="1">
      <alignment horizontal="right" vertical="center"/>
    </xf>
    <xf numFmtId="0" fontId="16" fillId="0" borderId="16" xfId="0" applyFont="1" applyBorder="1" applyAlignment="1">
      <alignment horizontal="right" vertical="center"/>
    </xf>
    <xf numFmtId="0" fontId="143" fillId="0" borderId="11" xfId="0" applyFont="1" applyBorder="1" applyAlignment="1">
      <alignment horizontal="left" vertical="center" wrapText="1"/>
    </xf>
    <xf numFmtId="0" fontId="143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/>
    </xf>
    <xf numFmtId="0" fontId="19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 vertical="center" wrapText="1"/>
    </xf>
    <xf numFmtId="0" fontId="126" fillId="0" borderId="0" xfId="0" applyFont="1" applyAlignment="1">
      <alignment horizontal="center" vertical="center"/>
    </xf>
    <xf numFmtId="0" fontId="143" fillId="0" borderId="11" xfId="0" applyFont="1" applyBorder="1" applyAlignment="1">
      <alignment horizontal="left" vertical="top" wrapText="1"/>
    </xf>
    <xf numFmtId="0" fontId="143" fillId="0" borderId="16" xfId="0" applyFont="1" applyBorder="1" applyAlignment="1">
      <alignment horizontal="left" vertical="top" wrapText="1"/>
    </xf>
    <xf numFmtId="0" fontId="144" fillId="0" borderId="45" xfId="0" applyFont="1" applyBorder="1" applyAlignment="1">
      <alignment horizontal="center"/>
    </xf>
    <xf numFmtId="0" fontId="125" fillId="0" borderId="0" xfId="0" applyFont="1" applyBorder="1" applyAlignment="1">
      <alignment horizontal="center" vertical="center" wrapText="1"/>
    </xf>
    <xf numFmtId="0" fontId="112" fillId="0" borderId="11" xfId="0" applyFont="1" applyBorder="1" applyAlignment="1">
      <alignment horizontal="right" vertical="center"/>
    </xf>
    <xf numFmtId="0" fontId="112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/>
    </xf>
    <xf numFmtId="0" fontId="11" fillId="0" borderId="16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итосбор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2638425</xdr:colOff>
      <xdr:row>0</xdr:row>
      <xdr:rowOff>219075</xdr:rowOff>
    </xdr:from>
    <xdr:to>
      <xdr:col>5</xdr:col>
      <xdr:colOff>704850</xdr:colOff>
      <xdr:row>7</xdr:row>
      <xdr:rowOff>123825</xdr:rowOff>
    </xdr:to>
    <xdr:pic>
      <xdr:nvPicPr>
        <xdr:cNvPr id="1" name="Picture 244" descr="5734a8_1ce2c68fdb8e44c3b440989287e65a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219075"/>
          <a:ext cx="49339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847725</xdr:colOff>
      <xdr:row>0</xdr:row>
      <xdr:rowOff>38100</xdr:rowOff>
    </xdr:from>
    <xdr:to>
      <xdr:col>1</xdr:col>
      <xdr:colOff>6629400</xdr:colOff>
      <xdr:row>2</xdr:row>
      <xdr:rowOff>533400</xdr:rowOff>
    </xdr:to>
    <xdr:pic>
      <xdr:nvPicPr>
        <xdr:cNvPr id="1" name="Picture 244" descr="5734a8_1ce2c68fdb8e44c3b440989287e65a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38100"/>
          <a:ext cx="57816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zoomScale="70" zoomScaleNormal="70" zoomScalePageLayoutView="0" workbookViewId="0" topLeftCell="A4">
      <selection activeCell="F35" sqref="F35"/>
    </sheetView>
  </sheetViews>
  <sheetFormatPr defaultColWidth="9.140625" defaultRowHeight="15"/>
  <cols>
    <col min="1" max="1" width="66.421875" style="26" customWidth="1"/>
    <col min="2" max="5" width="9.140625" style="26" customWidth="1"/>
    <col min="6" max="6" width="46.7109375" style="26" customWidth="1"/>
    <col min="7" max="16384" width="9.140625" style="26" customWidth="1"/>
  </cols>
  <sheetData>
    <row r="1" spans="5:6" s="23" customFormat="1" ht="18.75">
      <c r="E1" s="24"/>
      <c r="F1" s="24"/>
    </row>
    <row r="2" spans="5:6" s="23" customFormat="1" ht="18.75">
      <c r="E2" s="24"/>
      <c r="F2" s="24"/>
    </row>
    <row r="3" spans="5:6" s="23" customFormat="1" ht="18.75">
      <c r="E3" s="24"/>
      <c r="F3" s="24"/>
    </row>
    <row r="4" spans="1:6" s="23" customFormat="1" ht="21.75" customHeight="1">
      <c r="A4" s="247" t="s">
        <v>0</v>
      </c>
      <c r="E4" s="24"/>
      <c r="F4" s="24"/>
    </row>
    <row r="5" spans="5:6" s="23" customFormat="1" ht="16.5" customHeight="1">
      <c r="E5" s="24"/>
      <c r="F5" s="24"/>
    </row>
    <row r="6" spans="5:6" s="23" customFormat="1" ht="16.5" customHeight="1">
      <c r="E6" s="24"/>
      <c r="F6" s="24"/>
    </row>
    <row r="7" spans="5:6" s="23" customFormat="1" ht="16.5" customHeight="1">
      <c r="E7" s="24"/>
      <c r="F7" s="24"/>
    </row>
    <row r="8" spans="5:6" s="23" customFormat="1" ht="16.5" customHeight="1">
      <c r="E8" s="24"/>
      <c r="F8" s="24"/>
    </row>
    <row r="9" spans="1:6" s="23" customFormat="1" ht="18.75">
      <c r="A9" s="350" t="s">
        <v>3</v>
      </c>
      <c r="B9" s="350"/>
      <c r="C9" s="350"/>
      <c r="D9" s="350"/>
      <c r="E9" s="350"/>
      <c r="F9" s="350"/>
    </row>
    <row r="10" spans="1:6" s="23" customFormat="1" ht="18.75">
      <c r="A10" s="350" t="s">
        <v>4</v>
      </c>
      <c r="B10" s="350"/>
      <c r="C10" s="350"/>
      <c r="D10" s="350"/>
      <c r="E10" s="350"/>
      <c r="F10" s="350"/>
    </row>
    <row r="11" spans="1:6" s="23" customFormat="1" ht="18.75">
      <c r="A11" s="350" t="s">
        <v>5</v>
      </c>
      <c r="B11" s="350"/>
      <c r="C11" s="350"/>
      <c r="D11" s="350"/>
      <c r="E11" s="350"/>
      <c r="F11" s="350"/>
    </row>
    <row r="12" spans="1:6" s="23" customFormat="1" ht="18.75">
      <c r="A12" s="351" t="s">
        <v>6</v>
      </c>
      <c r="B12" s="351"/>
      <c r="C12" s="351"/>
      <c r="D12" s="351"/>
      <c r="E12" s="351"/>
      <c r="F12" s="351"/>
    </row>
    <row r="13" spans="1:6" s="16" customFormat="1" ht="18.75">
      <c r="A13" s="352" t="s">
        <v>28</v>
      </c>
      <c r="B13" s="352"/>
      <c r="C13" s="352"/>
      <c r="D13" s="352"/>
      <c r="E13" s="352"/>
      <c r="F13" s="352"/>
    </row>
    <row r="14" spans="1:6" s="16" customFormat="1" ht="18.75">
      <c r="A14" s="25"/>
      <c r="B14" s="25"/>
      <c r="C14" s="25"/>
      <c r="D14" s="25"/>
      <c r="E14" s="25"/>
      <c r="F14" s="25"/>
    </row>
    <row r="15" spans="1:6" s="16" customFormat="1" ht="18.75">
      <c r="A15" s="25"/>
      <c r="B15" s="25"/>
      <c r="C15" s="25"/>
      <c r="D15" s="25"/>
      <c r="E15" s="25"/>
      <c r="F15" s="25"/>
    </row>
    <row r="16" spans="1:6" ht="22.5">
      <c r="A16" s="353" t="s">
        <v>7</v>
      </c>
      <c r="B16" s="353"/>
      <c r="C16" s="353"/>
      <c r="D16" s="353"/>
      <c r="E16" s="353"/>
      <c r="F16" s="353"/>
    </row>
    <row r="17" spans="1:6" ht="30">
      <c r="A17" s="349" t="s">
        <v>585</v>
      </c>
      <c r="B17" s="349"/>
      <c r="C17" s="349"/>
      <c r="D17" s="349"/>
      <c r="E17" s="349"/>
      <c r="F17" s="349"/>
    </row>
    <row r="18" spans="1:6" ht="18.75">
      <c r="A18" s="346" t="s">
        <v>518</v>
      </c>
      <c r="B18" s="346"/>
      <c r="C18" s="346"/>
      <c r="D18" s="346"/>
      <c r="E18" s="346"/>
      <c r="F18" s="346"/>
    </row>
    <row r="19" spans="1:6" ht="18.75">
      <c r="A19" s="346" t="s">
        <v>8</v>
      </c>
      <c r="B19" s="346"/>
      <c r="C19" s="346"/>
      <c r="D19" s="346"/>
      <c r="E19" s="346"/>
      <c r="F19" s="346"/>
    </row>
    <row r="20" spans="1:6" ht="18.75">
      <c r="A20" s="346" t="s">
        <v>9</v>
      </c>
      <c r="B20" s="346"/>
      <c r="C20" s="346"/>
      <c r="D20" s="346"/>
      <c r="E20" s="346"/>
      <c r="F20" s="346"/>
    </row>
    <row r="21" spans="1:6" ht="18.75">
      <c r="A21" s="15" t="s">
        <v>627</v>
      </c>
      <c r="B21" s="16"/>
      <c r="C21" s="16"/>
      <c r="D21" s="16"/>
      <c r="E21" s="17"/>
      <c r="F21" s="17"/>
    </row>
    <row r="22" spans="1:6" ht="26.25">
      <c r="A22" s="244" t="s">
        <v>586</v>
      </c>
      <c r="B22" s="245"/>
      <c r="C22" s="245"/>
      <c r="D22" s="245"/>
      <c r="E22" s="246"/>
      <c r="F22" s="246"/>
    </row>
    <row r="23" spans="1:6" ht="18.75">
      <c r="A23" s="15"/>
      <c r="B23" s="16"/>
      <c r="C23" s="16"/>
      <c r="D23" s="16"/>
      <c r="E23" s="17"/>
      <c r="F23" s="17"/>
    </row>
    <row r="24" spans="1:6" ht="22.5">
      <c r="A24" s="347" t="s">
        <v>10</v>
      </c>
      <c r="B24" s="347"/>
      <c r="C24" s="347"/>
      <c r="D24" s="347"/>
      <c r="E24" s="347"/>
      <c r="F24" s="347"/>
    </row>
    <row r="25" spans="1:6" ht="18.75">
      <c r="A25" s="18"/>
      <c r="B25" s="18"/>
      <c r="C25" s="18"/>
      <c r="D25" s="18"/>
      <c r="E25" s="18"/>
      <c r="F25" s="18"/>
    </row>
    <row r="26" spans="1:6" ht="18.75">
      <c r="A26" s="19" t="s">
        <v>11</v>
      </c>
      <c r="B26" s="20"/>
      <c r="C26" s="16"/>
      <c r="D26" s="16"/>
      <c r="E26" s="16"/>
      <c r="F26" s="16"/>
    </row>
    <row r="27" spans="1:6" ht="18.75">
      <c r="A27" s="21" t="s">
        <v>12</v>
      </c>
      <c r="B27" s="22"/>
      <c r="C27" s="16"/>
      <c r="D27" s="16"/>
      <c r="E27" s="16"/>
      <c r="F27" s="16"/>
    </row>
    <row r="28" spans="1:6" ht="18.75">
      <c r="A28" s="21" t="s">
        <v>13</v>
      </c>
      <c r="B28" s="22"/>
      <c r="C28" s="16"/>
      <c r="D28" s="16"/>
      <c r="E28" s="16"/>
      <c r="F28" s="16"/>
    </row>
    <row r="29" spans="1:6" ht="18.75">
      <c r="A29" s="21" t="s">
        <v>24</v>
      </c>
      <c r="B29" s="22"/>
      <c r="C29" s="16"/>
      <c r="D29" s="16"/>
      <c r="E29" s="16"/>
      <c r="F29" s="16"/>
    </row>
    <row r="30" spans="1:6" ht="18.75">
      <c r="A30" s="21" t="s">
        <v>632</v>
      </c>
      <c r="B30" s="22"/>
      <c r="C30" s="16"/>
      <c r="D30" s="16"/>
      <c r="E30" s="16"/>
      <c r="F30" s="16"/>
    </row>
    <row r="31" spans="1:6" s="29" customFormat="1" ht="21">
      <c r="A31" s="30" t="s">
        <v>26</v>
      </c>
      <c r="B31" s="27"/>
      <c r="C31" s="28"/>
      <c r="D31" s="28"/>
      <c r="E31" s="28"/>
      <c r="F31" s="28"/>
    </row>
    <row r="32" spans="1:6" ht="18.75">
      <c r="A32" s="16"/>
      <c r="B32" s="16"/>
      <c r="C32" s="16"/>
      <c r="D32" s="16"/>
      <c r="E32" s="16"/>
      <c r="F32" s="16"/>
    </row>
    <row r="33" spans="1:6" ht="18.75">
      <c r="A33" s="19" t="s">
        <v>14</v>
      </c>
      <c r="B33" s="20"/>
      <c r="C33" s="16"/>
      <c r="D33" s="16"/>
      <c r="E33" s="16"/>
      <c r="F33" s="16"/>
    </row>
    <row r="34" spans="1:6" ht="18.75">
      <c r="A34" s="21" t="s">
        <v>15</v>
      </c>
      <c r="B34" s="22"/>
      <c r="C34" s="16"/>
      <c r="D34" s="16"/>
      <c r="E34" s="16"/>
      <c r="F34" s="16"/>
    </row>
    <row r="35" spans="1:6" ht="18.75">
      <c r="A35" s="21" t="s">
        <v>16</v>
      </c>
      <c r="B35" s="22"/>
      <c r="C35" s="16"/>
      <c r="D35" s="16"/>
      <c r="E35" s="16"/>
      <c r="F35" s="16"/>
    </row>
    <row r="36" spans="1:6" ht="18.75">
      <c r="A36" s="21" t="s">
        <v>17</v>
      </c>
      <c r="B36" s="22"/>
      <c r="C36" s="16"/>
      <c r="D36" s="16"/>
      <c r="E36" s="16"/>
      <c r="F36" s="16"/>
    </row>
    <row r="37" spans="1:6" ht="18.75">
      <c r="A37" s="21" t="s">
        <v>18</v>
      </c>
      <c r="B37" s="22"/>
      <c r="C37" s="16"/>
      <c r="D37" s="16"/>
      <c r="E37" s="16"/>
      <c r="F37" s="16"/>
    </row>
    <row r="38" spans="1:6" ht="18.75">
      <c r="A38" s="21" t="s">
        <v>25</v>
      </c>
      <c r="B38" s="22"/>
      <c r="C38" s="16"/>
      <c r="D38" s="16"/>
      <c r="E38" s="16"/>
      <c r="F38" s="16"/>
    </row>
    <row r="39" spans="1:6" ht="18.75">
      <c r="A39" s="21" t="s">
        <v>19</v>
      </c>
      <c r="B39" s="16"/>
      <c r="C39" s="16"/>
      <c r="D39" s="16"/>
      <c r="E39" s="16"/>
      <c r="F39" s="16"/>
    </row>
    <row r="40" spans="1:6" ht="18.75">
      <c r="A40" s="21"/>
      <c r="B40" s="16"/>
      <c r="C40" s="16"/>
      <c r="D40" s="16"/>
      <c r="E40" s="16"/>
      <c r="F40" s="16"/>
    </row>
    <row r="41" spans="1:6" ht="18.75">
      <c r="A41" s="19" t="s">
        <v>20</v>
      </c>
      <c r="B41" s="20"/>
      <c r="C41" s="16"/>
      <c r="D41" s="16"/>
      <c r="E41" s="16"/>
      <c r="F41" s="16"/>
    </row>
    <row r="42" spans="1:6" ht="18.75">
      <c r="A42" s="21" t="s">
        <v>21</v>
      </c>
      <c r="B42" s="22"/>
      <c r="C42" s="16"/>
      <c r="D42" s="16"/>
      <c r="E42" s="16"/>
      <c r="F42" s="16"/>
    </row>
    <row r="43" spans="1:6" ht="18.75">
      <c r="A43" s="21" t="s">
        <v>22</v>
      </c>
      <c r="B43" s="22"/>
      <c r="C43" s="16"/>
      <c r="D43" s="16"/>
      <c r="E43" s="16"/>
      <c r="F43" s="16"/>
    </row>
    <row r="44" spans="1:6" ht="18.75">
      <c r="A44" s="21" t="s">
        <v>23</v>
      </c>
      <c r="B44" s="16"/>
      <c r="C44" s="16"/>
      <c r="D44" s="16"/>
      <c r="E44" s="16"/>
      <c r="F44" s="16"/>
    </row>
    <row r="45" spans="1:6" ht="18.75">
      <c r="A45" s="21"/>
      <c r="B45" s="16"/>
      <c r="C45" s="16"/>
      <c r="D45" s="16"/>
      <c r="E45" s="16"/>
      <c r="F45" s="16"/>
    </row>
    <row r="46" spans="1:6" ht="18.75">
      <c r="A46" s="16"/>
      <c r="B46" s="16"/>
      <c r="C46" s="16"/>
      <c r="D46" s="16"/>
      <c r="E46" s="16"/>
      <c r="F46" s="16"/>
    </row>
    <row r="47" spans="1:6" ht="18.75">
      <c r="A47" s="348"/>
      <c r="B47" s="348"/>
      <c r="C47" s="348"/>
      <c r="D47" s="348"/>
      <c r="E47" s="348"/>
      <c r="F47" s="348"/>
    </row>
    <row r="48" spans="1:6" ht="18.75">
      <c r="A48" s="16"/>
      <c r="B48" s="16"/>
      <c r="C48" s="16"/>
      <c r="D48" s="16"/>
      <c r="E48" s="16"/>
      <c r="F48" s="16"/>
    </row>
  </sheetData>
  <sheetProtection/>
  <mergeCells count="12">
    <mergeCell ref="A9:F9"/>
    <mergeCell ref="A10:F10"/>
    <mergeCell ref="A11:F11"/>
    <mergeCell ref="A12:F12"/>
    <mergeCell ref="A13:F13"/>
    <mergeCell ref="A16:F16"/>
    <mergeCell ref="A18:F18"/>
    <mergeCell ref="A19:F19"/>
    <mergeCell ref="A20:F20"/>
    <mergeCell ref="A24:F24"/>
    <mergeCell ref="A47:F47"/>
    <mergeCell ref="A17:F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5"/>
  <sheetViews>
    <sheetView tabSelected="1" zoomScale="55" zoomScaleNormal="55" workbookViewId="0" topLeftCell="A1">
      <pane ySplit="2" topLeftCell="A15" activePane="bottomLeft" state="frozen"/>
      <selection pane="topLeft" activeCell="A1" sqref="A1"/>
      <selection pane="bottomLeft" activeCell="H23" sqref="H23"/>
    </sheetView>
  </sheetViews>
  <sheetFormatPr defaultColWidth="16.00390625" defaultRowHeight="15"/>
  <cols>
    <col min="1" max="1" width="6.421875" style="2" customWidth="1"/>
    <col min="2" max="2" width="108.140625" style="2" customWidth="1"/>
    <col min="3" max="3" width="20.57421875" style="12" customWidth="1"/>
    <col min="4" max="4" width="26.421875" style="2" customWidth="1"/>
    <col min="5" max="5" width="23.00390625" style="2" customWidth="1"/>
    <col min="6" max="6" width="22.28125" style="3" customWidth="1"/>
    <col min="7" max="7" width="27.7109375" style="10" customWidth="1"/>
    <col min="8" max="8" width="24.28125" style="11" customWidth="1"/>
    <col min="9" max="9" width="27.140625" style="11" customWidth="1"/>
    <col min="10" max="10" width="14.00390625" style="167" hidden="1" customWidth="1"/>
    <col min="11" max="15" width="16.00390625" style="2" customWidth="1"/>
    <col min="16" max="16" width="26.140625" style="2" customWidth="1"/>
    <col min="17" max="16384" width="16.00390625" style="2" customWidth="1"/>
  </cols>
  <sheetData>
    <row r="1" spans="2:9" ht="73.5" customHeight="1" thickBot="1">
      <c r="B1" s="12"/>
      <c r="C1" s="165"/>
      <c r="D1" s="120"/>
      <c r="E1" s="154" t="s">
        <v>604</v>
      </c>
      <c r="F1" s="155" t="s">
        <v>606</v>
      </c>
      <c r="G1" s="160" t="s">
        <v>31</v>
      </c>
      <c r="H1" s="159" t="s">
        <v>514</v>
      </c>
      <c r="I1" s="2"/>
    </row>
    <row r="2" spans="2:9" ht="27.75" customHeight="1" thickBot="1">
      <c r="B2" s="363" t="s">
        <v>30</v>
      </c>
      <c r="C2" s="364"/>
      <c r="D2" s="365"/>
      <c r="E2" s="121">
        <f>ROUND(G2*0.6,0)</f>
        <v>0</v>
      </c>
      <c r="F2" s="122">
        <f>ROUND(G2*0.5,0)</f>
        <v>0</v>
      </c>
      <c r="G2" s="204">
        <f>G34+G55+G76+G97+G118+G139+G146+G153+G169+G189+G209+G229+G261+G276+G285+G293+G313+G318+G324+G331+G339+G346+G353+G360+G367+G381+G400+G409+G416+G421+G426+G431+G446+G461+G468+G474+G493+G503+G509+G517+G530++G541+G550+G559+G564+G571+G579+G587+G595+G630+G638+G643+G691+G738+G785+G803+G160+G602+G395+G245</f>
        <v>0</v>
      </c>
      <c r="H2" s="124">
        <f>C34*0.1+C55*0.25+C76*0.5+C97*4.8+C118*10+C139*1+C146*0.25+C153*0.25+C169*0.25+C189*0.1+C209*0.25+C229*10+C261*0.09+C276*0.04+C285*0.27+C293*0.16+C313*0.04+C318*0.38+C324*0.1+C331*0.1+C339*0.07+C346*0.04+C353*0.15+C360*0.07+C367*0.04+C381*0.15+C400*0.2+C409*0.085+C416*0.04+C421*0.02+C426*0.015+C431*0.01+C446*0.1+C461*0.05+C468*0.03+C474*0.05+C493*0.01+C503*0.01+C509*0.01+C517*0.01+C530*0.05+C541*0.1+C550*0.2+C559*0.15+C564*0.15+C571*0.2+C579*0.05+C587*0.05+C595*0.01+C630*0.6+C638*0.3+C643*0.03+C691*0.01+C738*0.05+C785*0.005+C803*0.025+C245*0.04+C395*0.25</f>
        <v>0</v>
      </c>
      <c r="I2" s="2"/>
    </row>
    <row r="3" spans="7:9" ht="51" customHeight="1">
      <c r="G3" s="2"/>
      <c r="H3" s="2"/>
      <c r="I3" s="2"/>
    </row>
    <row r="4" spans="1:9" ht="27.75" customHeight="1">
      <c r="A4" s="371" t="s">
        <v>32</v>
      </c>
      <c r="B4" s="371"/>
      <c r="D4" s="33"/>
      <c r="E4" s="33"/>
      <c r="F4" s="33"/>
      <c r="G4" s="2"/>
      <c r="H4" s="2"/>
      <c r="I4" s="2"/>
    </row>
    <row r="5" spans="1:9" ht="27.75" customHeight="1">
      <c r="A5" s="371" t="s">
        <v>4</v>
      </c>
      <c r="B5" s="371"/>
      <c r="C5" s="161"/>
      <c r="D5" s="33"/>
      <c r="E5" s="33"/>
      <c r="F5" s="33"/>
      <c r="G5" s="2"/>
      <c r="H5" s="2"/>
      <c r="I5" s="2"/>
    </row>
    <row r="6" spans="1:9" ht="27.75" customHeight="1">
      <c r="A6" s="371" t="s">
        <v>5</v>
      </c>
      <c r="B6" s="371"/>
      <c r="C6" s="161"/>
      <c r="D6" s="33"/>
      <c r="E6" s="33"/>
      <c r="F6" s="33"/>
      <c r="G6" s="2"/>
      <c r="H6" s="2"/>
      <c r="I6" s="2"/>
    </row>
    <row r="7" spans="1:9" ht="27.75" customHeight="1">
      <c r="A7" s="372" t="s">
        <v>27</v>
      </c>
      <c r="B7" s="372"/>
      <c r="C7" s="161"/>
      <c r="D7" s="34"/>
      <c r="E7" s="34"/>
      <c r="F7" s="34"/>
      <c r="G7" s="2"/>
      <c r="H7" s="2"/>
      <c r="I7" s="2"/>
    </row>
    <row r="8" spans="1:7" ht="27.75" customHeight="1">
      <c r="A8" s="373" t="s">
        <v>665</v>
      </c>
      <c r="B8" s="373"/>
      <c r="C8" s="162"/>
      <c r="G8" s="2"/>
    </row>
    <row r="9" spans="1:9" ht="27.75" customHeight="1">
      <c r="A9" s="353" t="s">
        <v>666</v>
      </c>
      <c r="B9" s="353"/>
      <c r="C9" s="163"/>
      <c r="G9" s="2"/>
      <c r="H9" s="2"/>
      <c r="I9" s="2"/>
    </row>
    <row r="10" spans="3:9" ht="16.5" customHeight="1" thickBot="1">
      <c r="C10" s="163"/>
      <c r="G10" s="2"/>
      <c r="H10" s="14"/>
      <c r="I10" s="2"/>
    </row>
    <row r="11" spans="1:9" ht="21.75" customHeight="1" thickBot="1">
      <c r="A11" s="374" t="s">
        <v>38</v>
      </c>
      <c r="B11" s="375"/>
      <c r="D11" s="35"/>
      <c r="E11" s="35"/>
      <c r="F11" s="35"/>
      <c r="G11" s="35"/>
      <c r="H11" s="2"/>
      <c r="I11" s="2"/>
    </row>
    <row r="12" spans="1:9" ht="24" customHeight="1" thickBot="1">
      <c r="A12" s="368" t="s">
        <v>40</v>
      </c>
      <c r="B12" s="369"/>
      <c r="C12" s="164"/>
      <c r="D12" s="35"/>
      <c r="E12" s="35"/>
      <c r="F12" s="35"/>
      <c r="G12" s="35"/>
      <c r="H12" s="13"/>
      <c r="I12" s="2"/>
    </row>
    <row r="13" spans="1:9" ht="24" customHeight="1">
      <c r="A13" s="123"/>
      <c r="B13" s="123"/>
      <c r="C13" s="164"/>
      <c r="D13" s="35"/>
      <c r="E13" s="35"/>
      <c r="F13" s="35"/>
      <c r="G13" s="35"/>
      <c r="H13" s="13"/>
      <c r="I13" s="2"/>
    </row>
    <row r="14" spans="2:10" s="1" customFormat="1" ht="28.5" customHeight="1" thickBot="1">
      <c r="B14" s="376" t="s">
        <v>664</v>
      </c>
      <c r="C14" s="377"/>
      <c r="D14" s="376"/>
      <c r="E14" s="376"/>
      <c r="F14" s="376"/>
      <c r="G14" s="376"/>
      <c r="J14" s="168"/>
    </row>
    <row r="15" spans="1:10" s="4" customFormat="1" ht="80.25" customHeight="1" thickBot="1">
      <c r="A15" s="59" t="s">
        <v>36</v>
      </c>
      <c r="B15" s="88" t="s">
        <v>1</v>
      </c>
      <c r="C15" s="209" t="s">
        <v>536</v>
      </c>
      <c r="D15" s="91" t="s">
        <v>35</v>
      </c>
      <c r="E15" s="354" t="s">
        <v>662</v>
      </c>
      <c r="F15" s="355"/>
      <c r="G15" s="86" t="s">
        <v>39</v>
      </c>
      <c r="J15" s="169"/>
    </row>
    <row r="16" spans="1:10" s="4" customFormat="1" ht="60.75" customHeight="1" thickBot="1">
      <c r="A16" s="50"/>
      <c r="B16" s="96" t="s">
        <v>537</v>
      </c>
      <c r="C16" s="210" t="s">
        <v>33</v>
      </c>
      <c r="D16" s="149" t="s">
        <v>34</v>
      </c>
      <c r="E16" s="152" t="s">
        <v>613</v>
      </c>
      <c r="F16" s="150" t="s">
        <v>605</v>
      </c>
      <c r="G16" s="150" t="s">
        <v>2</v>
      </c>
      <c r="J16" s="171" t="s">
        <v>515</v>
      </c>
    </row>
    <row r="17" spans="1:10" s="5" customFormat="1" ht="22.5">
      <c r="A17" s="74">
        <v>1</v>
      </c>
      <c r="B17" s="132" t="s">
        <v>63</v>
      </c>
      <c r="C17" s="211"/>
      <c r="D17" s="275">
        <v>140</v>
      </c>
      <c r="E17" s="174">
        <f>ROUND(D17*0.6,0)</f>
        <v>84</v>
      </c>
      <c r="F17" s="183">
        <f>ROUND(D17*0.5,0)</f>
        <v>70</v>
      </c>
      <c r="G17" s="189">
        <f aca="true" t="shared" si="0" ref="G17:G33">C17*D17</f>
        <v>0</v>
      </c>
      <c r="J17" s="170">
        <f>IF(SUM(C17)&lt;&gt;0,1,0)</f>
        <v>0</v>
      </c>
    </row>
    <row r="18" spans="1:10" s="6" customFormat="1" ht="18.75" customHeight="1">
      <c r="A18" s="74">
        <v>2</v>
      </c>
      <c r="B18" s="133" t="s">
        <v>70</v>
      </c>
      <c r="C18" s="211"/>
      <c r="D18" s="276">
        <v>170</v>
      </c>
      <c r="E18" s="176">
        <f aca="true" t="shared" si="1" ref="E18:E33">ROUND(D18*0.6,0)</f>
        <v>102</v>
      </c>
      <c r="F18" s="183">
        <f aca="true" t="shared" si="2" ref="F18:F33">ROUND(D18*0.5,0)</f>
        <v>85</v>
      </c>
      <c r="G18" s="190">
        <f t="shared" si="0"/>
        <v>0</v>
      </c>
      <c r="J18" s="170">
        <f aca="true" t="shared" si="3" ref="J18:J78">IF(SUM(C18)&lt;&gt;0,1,0)</f>
        <v>0</v>
      </c>
    </row>
    <row r="19" spans="1:10" s="6" customFormat="1" ht="22.5">
      <c r="A19" s="74">
        <v>3</v>
      </c>
      <c r="B19" s="133" t="s">
        <v>64</v>
      </c>
      <c r="C19" s="211"/>
      <c r="D19" s="276">
        <v>130</v>
      </c>
      <c r="E19" s="176">
        <f t="shared" si="1"/>
        <v>78</v>
      </c>
      <c r="F19" s="183">
        <f t="shared" si="2"/>
        <v>65</v>
      </c>
      <c r="G19" s="190">
        <f t="shared" si="0"/>
        <v>0</v>
      </c>
      <c r="J19" s="170">
        <f t="shared" si="3"/>
        <v>0</v>
      </c>
    </row>
    <row r="20" spans="1:10" s="6" customFormat="1" ht="22.5">
      <c r="A20" s="74">
        <v>4</v>
      </c>
      <c r="B20" s="133" t="s">
        <v>65</v>
      </c>
      <c r="C20" s="211"/>
      <c r="D20" s="276">
        <v>140</v>
      </c>
      <c r="E20" s="176">
        <f t="shared" si="1"/>
        <v>84</v>
      </c>
      <c r="F20" s="183">
        <f t="shared" si="2"/>
        <v>70</v>
      </c>
      <c r="G20" s="190">
        <f t="shared" si="0"/>
        <v>0</v>
      </c>
      <c r="J20" s="170">
        <f t="shared" si="3"/>
        <v>0</v>
      </c>
    </row>
    <row r="21" spans="1:10" s="6" customFormat="1" ht="22.5">
      <c r="A21" s="74">
        <v>5</v>
      </c>
      <c r="B21" s="133" t="s">
        <v>66</v>
      </c>
      <c r="C21" s="211"/>
      <c r="D21" s="276">
        <v>130</v>
      </c>
      <c r="E21" s="176">
        <f t="shared" si="1"/>
        <v>78</v>
      </c>
      <c r="F21" s="183">
        <f t="shared" si="2"/>
        <v>65</v>
      </c>
      <c r="G21" s="190">
        <f t="shared" si="0"/>
        <v>0</v>
      </c>
      <c r="J21" s="170">
        <f t="shared" si="3"/>
        <v>0</v>
      </c>
    </row>
    <row r="22" spans="1:10" s="6" customFormat="1" ht="22.5">
      <c r="A22" s="74">
        <v>6</v>
      </c>
      <c r="B22" s="133" t="s">
        <v>71</v>
      </c>
      <c r="C22" s="211"/>
      <c r="D22" s="276">
        <v>150</v>
      </c>
      <c r="E22" s="176">
        <f t="shared" si="1"/>
        <v>90</v>
      </c>
      <c r="F22" s="183">
        <f t="shared" si="2"/>
        <v>75</v>
      </c>
      <c r="G22" s="190">
        <f t="shared" si="0"/>
        <v>0</v>
      </c>
      <c r="J22" s="170">
        <f t="shared" si="3"/>
        <v>0</v>
      </c>
    </row>
    <row r="23" spans="1:10" s="6" customFormat="1" ht="22.5">
      <c r="A23" s="74">
        <v>7</v>
      </c>
      <c r="B23" s="133" t="s">
        <v>67</v>
      </c>
      <c r="C23" s="211"/>
      <c r="D23" s="276">
        <v>140</v>
      </c>
      <c r="E23" s="176">
        <f t="shared" si="1"/>
        <v>84</v>
      </c>
      <c r="F23" s="183">
        <f t="shared" si="2"/>
        <v>70</v>
      </c>
      <c r="G23" s="190">
        <f t="shared" si="0"/>
        <v>0</v>
      </c>
      <c r="J23" s="170">
        <f t="shared" si="3"/>
        <v>0</v>
      </c>
    </row>
    <row r="24" spans="1:10" s="6" customFormat="1" ht="22.5">
      <c r="A24" s="74">
        <v>8</v>
      </c>
      <c r="B24" s="133" t="s">
        <v>68</v>
      </c>
      <c r="C24" s="211"/>
      <c r="D24" s="276">
        <v>130</v>
      </c>
      <c r="E24" s="176">
        <f t="shared" si="1"/>
        <v>78</v>
      </c>
      <c r="F24" s="183">
        <f t="shared" si="2"/>
        <v>65</v>
      </c>
      <c r="G24" s="190">
        <f t="shared" si="0"/>
        <v>0</v>
      </c>
      <c r="J24" s="170">
        <f t="shared" si="3"/>
        <v>0</v>
      </c>
    </row>
    <row r="25" spans="1:10" s="6" customFormat="1" ht="22.5">
      <c r="A25" s="74">
        <v>9</v>
      </c>
      <c r="B25" s="133" t="s">
        <v>69</v>
      </c>
      <c r="C25" s="211"/>
      <c r="D25" s="276">
        <v>140</v>
      </c>
      <c r="E25" s="176">
        <f t="shared" si="1"/>
        <v>84</v>
      </c>
      <c r="F25" s="183">
        <f t="shared" si="2"/>
        <v>70</v>
      </c>
      <c r="G25" s="190">
        <f t="shared" si="0"/>
        <v>0</v>
      </c>
      <c r="J25" s="170">
        <f t="shared" si="3"/>
        <v>0</v>
      </c>
    </row>
    <row r="26" spans="1:10" s="6" customFormat="1" ht="22.5">
      <c r="A26" s="74">
        <v>10</v>
      </c>
      <c r="B26" s="133" t="s">
        <v>72</v>
      </c>
      <c r="C26" s="211"/>
      <c r="D26" s="276">
        <v>130</v>
      </c>
      <c r="E26" s="176">
        <f t="shared" si="1"/>
        <v>78</v>
      </c>
      <c r="F26" s="183">
        <f t="shared" si="2"/>
        <v>65</v>
      </c>
      <c r="G26" s="190">
        <f t="shared" si="0"/>
        <v>0</v>
      </c>
      <c r="J26" s="170">
        <f t="shared" si="3"/>
        <v>0</v>
      </c>
    </row>
    <row r="27" spans="1:10" s="6" customFormat="1" ht="22.5">
      <c r="A27" s="74">
        <v>11</v>
      </c>
      <c r="B27" s="133" t="s">
        <v>73</v>
      </c>
      <c r="C27" s="211"/>
      <c r="D27" s="276">
        <v>175</v>
      </c>
      <c r="E27" s="176">
        <f t="shared" si="1"/>
        <v>105</v>
      </c>
      <c r="F27" s="183">
        <f t="shared" si="2"/>
        <v>88</v>
      </c>
      <c r="G27" s="190">
        <f t="shared" si="0"/>
        <v>0</v>
      </c>
      <c r="J27" s="170">
        <f t="shared" si="3"/>
        <v>0</v>
      </c>
    </row>
    <row r="28" spans="1:10" s="6" customFormat="1" ht="22.5">
      <c r="A28" s="74">
        <v>12</v>
      </c>
      <c r="B28" s="133" t="s">
        <v>74</v>
      </c>
      <c r="C28" s="211"/>
      <c r="D28" s="276">
        <v>130</v>
      </c>
      <c r="E28" s="176">
        <f t="shared" si="1"/>
        <v>78</v>
      </c>
      <c r="F28" s="183">
        <f t="shared" si="2"/>
        <v>65</v>
      </c>
      <c r="G28" s="190">
        <f t="shared" si="0"/>
        <v>0</v>
      </c>
      <c r="J28" s="170">
        <f t="shared" si="3"/>
        <v>0</v>
      </c>
    </row>
    <row r="29" spans="1:10" s="6" customFormat="1" ht="22.5">
      <c r="A29" s="74">
        <v>13</v>
      </c>
      <c r="B29" s="133" t="s">
        <v>75</v>
      </c>
      <c r="C29" s="211"/>
      <c r="D29" s="276">
        <v>140</v>
      </c>
      <c r="E29" s="176">
        <f t="shared" si="1"/>
        <v>84</v>
      </c>
      <c r="F29" s="183">
        <f t="shared" si="2"/>
        <v>70</v>
      </c>
      <c r="G29" s="190">
        <f t="shared" si="0"/>
        <v>0</v>
      </c>
      <c r="J29" s="170">
        <f t="shared" si="3"/>
        <v>0</v>
      </c>
    </row>
    <row r="30" spans="1:10" s="6" customFormat="1" ht="22.5">
      <c r="A30" s="74">
        <v>14</v>
      </c>
      <c r="B30" s="133" t="s">
        <v>76</v>
      </c>
      <c r="C30" s="211"/>
      <c r="D30" s="276">
        <v>130</v>
      </c>
      <c r="E30" s="176">
        <f t="shared" si="1"/>
        <v>78</v>
      </c>
      <c r="F30" s="183">
        <f t="shared" si="2"/>
        <v>65</v>
      </c>
      <c r="G30" s="190">
        <f t="shared" si="0"/>
        <v>0</v>
      </c>
      <c r="J30" s="170">
        <f t="shared" si="3"/>
        <v>0</v>
      </c>
    </row>
    <row r="31" spans="1:10" s="6" customFormat="1" ht="22.5">
      <c r="A31" s="74">
        <v>15</v>
      </c>
      <c r="B31" s="133" t="s">
        <v>77</v>
      </c>
      <c r="C31" s="211"/>
      <c r="D31" s="276">
        <v>130</v>
      </c>
      <c r="E31" s="176">
        <f t="shared" si="1"/>
        <v>78</v>
      </c>
      <c r="F31" s="183">
        <f t="shared" si="2"/>
        <v>65</v>
      </c>
      <c r="G31" s="190">
        <f t="shared" si="0"/>
        <v>0</v>
      </c>
      <c r="J31" s="170">
        <f t="shared" si="3"/>
        <v>0</v>
      </c>
    </row>
    <row r="32" spans="1:10" s="6" customFormat="1" ht="22.5">
      <c r="A32" s="74">
        <v>17</v>
      </c>
      <c r="B32" s="133" t="s">
        <v>519</v>
      </c>
      <c r="C32" s="211"/>
      <c r="D32" s="276">
        <v>130</v>
      </c>
      <c r="E32" s="176">
        <f t="shared" si="1"/>
        <v>78</v>
      </c>
      <c r="F32" s="183">
        <f t="shared" si="2"/>
        <v>65</v>
      </c>
      <c r="G32" s="190">
        <f t="shared" si="0"/>
        <v>0</v>
      </c>
      <c r="J32" s="170">
        <f t="shared" si="3"/>
        <v>0</v>
      </c>
    </row>
    <row r="33" spans="1:10" s="6" customFormat="1" ht="23.25" thickBot="1">
      <c r="A33" s="106">
        <v>18</v>
      </c>
      <c r="B33" s="134" t="s">
        <v>520</v>
      </c>
      <c r="C33" s="212"/>
      <c r="D33" s="277">
        <v>130</v>
      </c>
      <c r="E33" s="177">
        <f t="shared" si="1"/>
        <v>78</v>
      </c>
      <c r="F33" s="183">
        <f t="shared" si="2"/>
        <v>65</v>
      </c>
      <c r="G33" s="334">
        <f t="shared" si="0"/>
        <v>0</v>
      </c>
      <c r="J33" s="170">
        <f t="shared" si="3"/>
        <v>0</v>
      </c>
    </row>
    <row r="34" spans="1:10" s="6" customFormat="1" ht="23.25" thickBot="1">
      <c r="A34" s="356" t="s">
        <v>37</v>
      </c>
      <c r="B34" s="370"/>
      <c r="C34" s="213">
        <f>SUM(C17:C33)</f>
        <v>0</v>
      </c>
      <c r="D34" s="118"/>
      <c r="E34" s="274"/>
      <c r="F34" s="118"/>
      <c r="G34" s="45">
        <f>SUM(G17:G33)</f>
        <v>0</v>
      </c>
      <c r="J34" s="170">
        <f t="shared" si="3"/>
        <v>0</v>
      </c>
    </row>
    <row r="35" spans="1:10" s="6" customFormat="1" ht="23.25" thickBot="1">
      <c r="A35" s="46"/>
      <c r="B35" s="47"/>
      <c r="C35" s="214"/>
      <c r="D35" s="48"/>
      <c r="E35" s="48"/>
      <c r="F35" s="48"/>
      <c r="G35" s="49"/>
      <c r="J35" s="170">
        <f t="shared" si="3"/>
        <v>0</v>
      </c>
    </row>
    <row r="36" spans="1:10" s="6" customFormat="1" ht="61.5" thickBot="1">
      <c r="A36" s="59" t="s">
        <v>36</v>
      </c>
      <c r="B36" s="88" t="s">
        <v>1</v>
      </c>
      <c r="C36" s="209" t="s">
        <v>536</v>
      </c>
      <c r="D36" s="90" t="s">
        <v>35</v>
      </c>
      <c r="E36" s="354" t="s">
        <v>662</v>
      </c>
      <c r="F36" s="355"/>
      <c r="G36" s="86" t="s">
        <v>39</v>
      </c>
      <c r="J36" s="170">
        <f t="shared" si="3"/>
        <v>0</v>
      </c>
    </row>
    <row r="37" spans="1:10" s="6" customFormat="1" ht="51.75" thickBot="1">
      <c r="A37" s="50"/>
      <c r="B37" s="87" t="s">
        <v>538</v>
      </c>
      <c r="C37" s="210" t="s">
        <v>33</v>
      </c>
      <c r="D37" s="149" t="s">
        <v>34</v>
      </c>
      <c r="E37" s="150" t="s">
        <v>613</v>
      </c>
      <c r="F37" s="150" t="s">
        <v>605</v>
      </c>
      <c r="G37" s="150" t="s">
        <v>2</v>
      </c>
      <c r="J37" s="170">
        <f t="shared" si="3"/>
        <v>0</v>
      </c>
    </row>
    <row r="38" spans="1:10" s="6" customFormat="1" ht="22.5">
      <c r="A38" s="50">
        <v>1</v>
      </c>
      <c r="B38" s="107" t="s">
        <v>78</v>
      </c>
      <c r="C38" s="215"/>
      <c r="D38" s="279">
        <v>210</v>
      </c>
      <c r="E38" s="278">
        <f>ROUND(D38*0.6,0)</f>
        <v>126</v>
      </c>
      <c r="F38" s="184">
        <f>ROUND(D38*0.5,0)</f>
        <v>105</v>
      </c>
      <c r="G38" s="335">
        <f aca="true" t="shared" si="4" ref="G38:G54">C38*D38</f>
        <v>0</v>
      </c>
      <c r="J38" s="170">
        <f t="shared" si="3"/>
        <v>0</v>
      </c>
    </row>
    <row r="39" spans="1:10" s="6" customFormat="1" ht="22.5">
      <c r="A39" s="74">
        <v>2</v>
      </c>
      <c r="B39" s="108" t="s">
        <v>79</v>
      </c>
      <c r="C39" s="216"/>
      <c r="D39" s="276">
        <v>295</v>
      </c>
      <c r="E39" s="176">
        <f aca="true" t="shared" si="5" ref="E39:E54">ROUND(D39*0.6,0)</f>
        <v>177</v>
      </c>
      <c r="F39" s="184">
        <f aca="true" t="shared" si="6" ref="F39:F54">ROUND(D39*0.5,0)</f>
        <v>148</v>
      </c>
      <c r="G39" s="336">
        <f t="shared" si="4"/>
        <v>0</v>
      </c>
      <c r="J39" s="170">
        <f t="shared" si="3"/>
        <v>0</v>
      </c>
    </row>
    <row r="40" spans="1:10" s="6" customFormat="1" ht="22.5">
      <c r="A40" s="74">
        <v>3</v>
      </c>
      <c r="B40" s="108" t="s">
        <v>80</v>
      </c>
      <c r="C40" s="216"/>
      <c r="D40" s="276">
        <v>200</v>
      </c>
      <c r="E40" s="176">
        <f t="shared" si="5"/>
        <v>120</v>
      </c>
      <c r="F40" s="184">
        <f t="shared" si="6"/>
        <v>100</v>
      </c>
      <c r="G40" s="336">
        <f t="shared" si="4"/>
        <v>0</v>
      </c>
      <c r="J40" s="170">
        <f t="shared" si="3"/>
        <v>0</v>
      </c>
    </row>
    <row r="41" spans="1:10" s="6" customFormat="1" ht="22.5">
      <c r="A41" s="50">
        <v>4</v>
      </c>
      <c r="B41" s="108" t="s">
        <v>81</v>
      </c>
      <c r="C41" s="216"/>
      <c r="D41" s="276">
        <v>210</v>
      </c>
      <c r="E41" s="176">
        <f t="shared" si="5"/>
        <v>126</v>
      </c>
      <c r="F41" s="184">
        <f t="shared" si="6"/>
        <v>105</v>
      </c>
      <c r="G41" s="336">
        <f t="shared" si="4"/>
        <v>0</v>
      </c>
      <c r="J41" s="170">
        <f t="shared" si="3"/>
        <v>0</v>
      </c>
    </row>
    <row r="42" spans="1:10" s="6" customFormat="1" ht="22.5">
      <c r="A42" s="74">
        <v>5</v>
      </c>
      <c r="B42" s="108" t="s">
        <v>82</v>
      </c>
      <c r="C42" s="216"/>
      <c r="D42" s="276">
        <v>200</v>
      </c>
      <c r="E42" s="176">
        <f t="shared" si="5"/>
        <v>120</v>
      </c>
      <c r="F42" s="184">
        <f t="shared" si="6"/>
        <v>100</v>
      </c>
      <c r="G42" s="336">
        <f t="shared" si="4"/>
        <v>0</v>
      </c>
      <c r="J42" s="170">
        <f t="shared" si="3"/>
        <v>0</v>
      </c>
    </row>
    <row r="43" spans="1:10" s="6" customFormat="1" ht="22.5">
      <c r="A43" s="74">
        <v>6</v>
      </c>
      <c r="B43" s="108" t="s">
        <v>83</v>
      </c>
      <c r="C43" s="216"/>
      <c r="D43" s="276">
        <v>235</v>
      </c>
      <c r="E43" s="176">
        <f t="shared" si="5"/>
        <v>141</v>
      </c>
      <c r="F43" s="184">
        <f t="shared" si="6"/>
        <v>118</v>
      </c>
      <c r="G43" s="336">
        <f t="shared" si="4"/>
        <v>0</v>
      </c>
      <c r="J43" s="170">
        <f t="shared" si="3"/>
        <v>0</v>
      </c>
    </row>
    <row r="44" spans="1:10" s="6" customFormat="1" ht="22.5">
      <c r="A44" s="50">
        <v>7</v>
      </c>
      <c r="B44" s="108" t="s">
        <v>84</v>
      </c>
      <c r="C44" s="216"/>
      <c r="D44" s="276">
        <v>210</v>
      </c>
      <c r="E44" s="176">
        <f t="shared" si="5"/>
        <v>126</v>
      </c>
      <c r="F44" s="184">
        <f t="shared" si="6"/>
        <v>105</v>
      </c>
      <c r="G44" s="336">
        <f t="shared" si="4"/>
        <v>0</v>
      </c>
      <c r="J44" s="170">
        <f t="shared" si="3"/>
        <v>0</v>
      </c>
    </row>
    <row r="45" spans="1:10" s="6" customFormat="1" ht="22.5">
      <c r="A45" s="74">
        <v>8</v>
      </c>
      <c r="B45" s="108" t="s">
        <v>85</v>
      </c>
      <c r="C45" s="216"/>
      <c r="D45" s="276">
        <v>200</v>
      </c>
      <c r="E45" s="176">
        <f t="shared" si="5"/>
        <v>120</v>
      </c>
      <c r="F45" s="184">
        <f t="shared" si="6"/>
        <v>100</v>
      </c>
      <c r="G45" s="336">
        <f t="shared" si="4"/>
        <v>0</v>
      </c>
      <c r="J45" s="170">
        <f t="shared" si="3"/>
        <v>0</v>
      </c>
    </row>
    <row r="46" spans="1:10" s="6" customFormat="1" ht="22.5">
      <c r="A46" s="74">
        <v>9</v>
      </c>
      <c r="B46" s="108" t="s">
        <v>86</v>
      </c>
      <c r="C46" s="216"/>
      <c r="D46" s="276">
        <v>210</v>
      </c>
      <c r="E46" s="176">
        <f t="shared" si="5"/>
        <v>126</v>
      </c>
      <c r="F46" s="184">
        <f t="shared" si="6"/>
        <v>105</v>
      </c>
      <c r="G46" s="336">
        <f t="shared" si="4"/>
        <v>0</v>
      </c>
      <c r="J46" s="170">
        <f t="shared" si="3"/>
        <v>0</v>
      </c>
    </row>
    <row r="47" spans="1:10" s="6" customFormat="1" ht="22.5">
      <c r="A47" s="50">
        <v>10</v>
      </c>
      <c r="B47" s="108" t="s">
        <v>87</v>
      </c>
      <c r="C47" s="216"/>
      <c r="D47" s="276">
        <v>200</v>
      </c>
      <c r="E47" s="176">
        <f t="shared" si="5"/>
        <v>120</v>
      </c>
      <c r="F47" s="184">
        <f t="shared" si="6"/>
        <v>100</v>
      </c>
      <c r="G47" s="336">
        <f t="shared" si="4"/>
        <v>0</v>
      </c>
      <c r="J47" s="170">
        <f t="shared" si="3"/>
        <v>0</v>
      </c>
    </row>
    <row r="48" spans="1:10" s="6" customFormat="1" ht="22.5">
      <c r="A48" s="74">
        <v>11</v>
      </c>
      <c r="B48" s="108" t="s">
        <v>88</v>
      </c>
      <c r="C48" s="216"/>
      <c r="D48" s="276">
        <v>302.3255813953488</v>
      </c>
      <c r="E48" s="176">
        <f t="shared" si="5"/>
        <v>181</v>
      </c>
      <c r="F48" s="184">
        <f t="shared" si="6"/>
        <v>151</v>
      </c>
      <c r="G48" s="336">
        <f t="shared" si="4"/>
        <v>0</v>
      </c>
      <c r="J48" s="170">
        <f t="shared" si="3"/>
        <v>0</v>
      </c>
    </row>
    <row r="49" spans="1:10" s="6" customFormat="1" ht="22.5">
      <c r="A49" s="74">
        <v>12</v>
      </c>
      <c r="B49" s="108" t="s">
        <v>89</v>
      </c>
      <c r="C49" s="216"/>
      <c r="D49" s="276">
        <v>200</v>
      </c>
      <c r="E49" s="176">
        <f t="shared" si="5"/>
        <v>120</v>
      </c>
      <c r="F49" s="184">
        <f t="shared" si="6"/>
        <v>100</v>
      </c>
      <c r="G49" s="336">
        <f t="shared" si="4"/>
        <v>0</v>
      </c>
      <c r="J49" s="170">
        <f t="shared" si="3"/>
        <v>0</v>
      </c>
    </row>
    <row r="50" spans="1:10" s="6" customFormat="1" ht="22.5">
      <c r="A50" s="50">
        <v>13</v>
      </c>
      <c r="B50" s="108" t="s">
        <v>90</v>
      </c>
      <c r="C50" s="216"/>
      <c r="D50" s="276">
        <v>210</v>
      </c>
      <c r="E50" s="176">
        <f t="shared" si="5"/>
        <v>126</v>
      </c>
      <c r="F50" s="184">
        <f t="shared" si="6"/>
        <v>105</v>
      </c>
      <c r="G50" s="336">
        <f t="shared" si="4"/>
        <v>0</v>
      </c>
      <c r="J50" s="170">
        <f t="shared" si="3"/>
        <v>0</v>
      </c>
    </row>
    <row r="51" spans="1:10" s="6" customFormat="1" ht="22.5">
      <c r="A51" s="74">
        <v>14</v>
      </c>
      <c r="B51" s="108" t="s">
        <v>91</v>
      </c>
      <c r="C51" s="216"/>
      <c r="D51" s="276">
        <v>200</v>
      </c>
      <c r="E51" s="176">
        <f t="shared" si="5"/>
        <v>120</v>
      </c>
      <c r="F51" s="184">
        <f t="shared" si="6"/>
        <v>100</v>
      </c>
      <c r="G51" s="336">
        <f t="shared" si="4"/>
        <v>0</v>
      </c>
      <c r="J51" s="170">
        <f t="shared" si="3"/>
        <v>0</v>
      </c>
    </row>
    <row r="52" spans="1:10" s="6" customFormat="1" ht="22.5">
      <c r="A52" s="74">
        <v>15</v>
      </c>
      <c r="B52" s="108" t="s">
        <v>92</v>
      </c>
      <c r="C52" s="216"/>
      <c r="D52" s="276">
        <v>200</v>
      </c>
      <c r="E52" s="176">
        <f t="shared" si="5"/>
        <v>120</v>
      </c>
      <c r="F52" s="184">
        <f t="shared" si="6"/>
        <v>100</v>
      </c>
      <c r="G52" s="336">
        <f t="shared" si="4"/>
        <v>0</v>
      </c>
      <c r="J52" s="170">
        <f t="shared" si="3"/>
        <v>0</v>
      </c>
    </row>
    <row r="53" spans="1:10" s="6" customFormat="1" ht="22.5">
      <c r="A53" s="74">
        <v>17</v>
      </c>
      <c r="B53" s="108" t="s">
        <v>521</v>
      </c>
      <c r="C53" s="216"/>
      <c r="D53" s="276">
        <v>200</v>
      </c>
      <c r="E53" s="176">
        <f t="shared" si="5"/>
        <v>120</v>
      </c>
      <c r="F53" s="184">
        <f t="shared" si="6"/>
        <v>100</v>
      </c>
      <c r="G53" s="336">
        <f t="shared" si="4"/>
        <v>0</v>
      </c>
      <c r="J53" s="170">
        <f t="shared" si="3"/>
        <v>0</v>
      </c>
    </row>
    <row r="54" spans="1:10" s="6" customFormat="1" ht="23.25" thickBot="1">
      <c r="A54" s="106">
        <v>18</v>
      </c>
      <c r="B54" s="109" t="s">
        <v>522</v>
      </c>
      <c r="C54" s="217"/>
      <c r="D54" s="277">
        <v>200</v>
      </c>
      <c r="E54" s="175">
        <f t="shared" si="5"/>
        <v>120</v>
      </c>
      <c r="F54" s="184">
        <f t="shared" si="6"/>
        <v>100</v>
      </c>
      <c r="G54" s="337">
        <f t="shared" si="4"/>
        <v>0</v>
      </c>
      <c r="J54" s="170">
        <f t="shared" si="3"/>
        <v>0</v>
      </c>
    </row>
    <row r="55" spans="1:10" s="6" customFormat="1" ht="23.25" thickBot="1">
      <c r="A55" s="42"/>
      <c r="B55" s="53" t="s">
        <v>37</v>
      </c>
      <c r="C55" s="213">
        <f>SUM(C38:C54)</f>
        <v>0</v>
      </c>
      <c r="D55" s="118"/>
      <c r="E55" s="118"/>
      <c r="F55" s="118"/>
      <c r="G55" s="54">
        <f>SUM(G38:G54)</f>
        <v>0</v>
      </c>
      <c r="J55" s="170">
        <f t="shared" si="3"/>
        <v>0</v>
      </c>
    </row>
    <row r="56" spans="1:10" s="6" customFormat="1" ht="23.25" thickBot="1">
      <c r="A56" s="38"/>
      <c r="B56" s="55"/>
      <c r="C56" s="218"/>
      <c r="D56" s="40"/>
      <c r="E56" s="40"/>
      <c r="F56" s="40"/>
      <c r="G56" s="56"/>
      <c r="J56" s="170">
        <f t="shared" si="3"/>
        <v>0</v>
      </c>
    </row>
    <row r="57" spans="1:10" s="6" customFormat="1" ht="61.5" thickBot="1">
      <c r="A57" s="59" t="s">
        <v>36</v>
      </c>
      <c r="B57" s="97" t="s">
        <v>1</v>
      </c>
      <c r="C57" s="209" t="s">
        <v>536</v>
      </c>
      <c r="D57" s="90" t="s">
        <v>35</v>
      </c>
      <c r="E57" s="354" t="s">
        <v>662</v>
      </c>
      <c r="F57" s="355"/>
      <c r="G57" s="86" t="s">
        <v>39</v>
      </c>
      <c r="J57" s="170">
        <f t="shared" si="3"/>
        <v>0</v>
      </c>
    </row>
    <row r="58" spans="1:10" s="6" customFormat="1" ht="51.75" thickBot="1">
      <c r="A58" s="50"/>
      <c r="B58" s="96" t="s">
        <v>540</v>
      </c>
      <c r="C58" s="210" t="s">
        <v>33</v>
      </c>
      <c r="D58" s="149" t="s">
        <v>34</v>
      </c>
      <c r="E58" s="150" t="s">
        <v>613</v>
      </c>
      <c r="F58" s="150" t="s">
        <v>605</v>
      </c>
      <c r="G58" s="150" t="s">
        <v>2</v>
      </c>
      <c r="J58" s="170">
        <f t="shared" si="3"/>
        <v>0</v>
      </c>
    </row>
    <row r="59" spans="1:10" s="6" customFormat="1" ht="22.5">
      <c r="A59" s="74">
        <v>1</v>
      </c>
      <c r="B59" s="107" t="s">
        <v>93</v>
      </c>
      <c r="C59" s="211"/>
      <c r="D59" s="251">
        <v>325</v>
      </c>
      <c r="E59" s="278">
        <f>ROUND(D59*0.6,0)</f>
        <v>195</v>
      </c>
      <c r="F59" s="183">
        <f>ROUND(D59*0.5,0)</f>
        <v>163</v>
      </c>
      <c r="G59" s="191">
        <f aca="true" t="shared" si="7" ref="G59:G75">C59*D59</f>
        <v>0</v>
      </c>
      <c r="J59" s="170">
        <f t="shared" si="3"/>
        <v>0</v>
      </c>
    </row>
    <row r="60" spans="1:10" s="6" customFormat="1" ht="22.5">
      <c r="A60" s="74">
        <v>2</v>
      </c>
      <c r="B60" s="108" t="s">
        <v>94</v>
      </c>
      <c r="C60" s="211"/>
      <c r="D60" s="251">
        <v>530</v>
      </c>
      <c r="E60" s="176">
        <f aca="true" t="shared" si="8" ref="E60:E75">ROUND(D60*0.6,0)</f>
        <v>318</v>
      </c>
      <c r="F60" s="183">
        <f aca="true" t="shared" si="9" ref="F60:F75">ROUND(D60*0.5,0)</f>
        <v>265</v>
      </c>
      <c r="G60" s="338">
        <f t="shared" si="7"/>
        <v>0</v>
      </c>
      <c r="J60" s="170">
        <f t="shared" si="3"/>
        <v>0</v>
      </c>
    </row>
    <row r="61" spans="1:10" s="6" customFormat="1" ht="22.5">
      <c r="A61" s="74">
        <v>3</v>
      </c>
      <c r="B61" s="108" t="s">
        <v>95</v>
      </c>
      <c r="C61" s="211"/>
      <c r="D61" s="251">
        <v>290</v>
      </c>
      <c r="E61" s="176">
        <f t="shared" si="8"/>
        <v>174</v>
      </c>
      <c r="F61" s="183">
        <f t="shared" si="9"/>
        <v>145</v>
      </c>
      <c r="G61" s="338">
        <f t="shared" si="7"/>
        <v>0</v>
      </c>
      <c r="J61" s="170">
        <f t="shared" si="3"/>
        <v>0</v>
      </c>
    </row>
    <row r="62" spans="1:10" s="6" customFormat="1" ht="22.5">
      <c r="A62" s="74">
        <v>4</v>
      </c>
      <c r="B62" s="108" t="s">
        <v>96</v>
      </c>
      <c r="C62" s="211"/>
      <c r="D62" s="251">
        <v>325</v>
      </c>
      <c r="E62" s="176">
        <f t="shared" si="8"/>
        <v>195</v>
      </c>
      <c r="F62" s="183">
        <f t="shared" si="9"/>
        <v>163</v>
      </c>
      <c r="G62" s="338">
        <f t="shared" si="7"/>
        <v>0</v>
      </c>
      <c r="J62" s="170">
        <f t="shared" si="3"/>
        <v>0</v>
      </c>
    </row>
    <row r="63" spans="1:10" s="6" customFormat="1" ht="22.5">
      <c r="A63" s="74">
        <v>5</v>
      </c>
      <c r="B63" s="108" t="s">
        <v>97</v>
      </c>
      <c r="C63" s="211"/>
      <c r="D63" s="251">
        <v>290</v>
      </c>
      <c r="E63" s="176">
        <f t="shared" si="8"/>
        <v>174</v>
      </c>
      <c r="F63" s="183">
        <f t="shared" si="9"/>
        <v>145</v>
      </c>
      <c r="G63" s="338">
        <f t="shared" si="7"/>
        <v>0</v>
      </c>
      <c r="J63" s="170">
        <f t="shared" si="3"/>
        <v>0</v>
      </c>
    </row>
    <row r="64" spans="1:10" s="6" customFormat="1" ht="22.5">
      <c r="A64" s="74">
        <v>6</v>
      </c>
      <c r="B64" s="108" t="s">
        <v>98</v>
      </c>
      <c r="C64" s="211"/>
      <c r="D64" s="251">
        <v>395.34883720930236</v>
      </c>
      <c r="E64" s="176">
        <f t="shared" si="8"/>
        <v>237</v>
      </c>
      <c r="F64" s="183">
        <f t="shared" si="9"/>
        <v>198</v>
      </c>
      <c r="G64" s="338">
        <f t="shared" si="7"/>
        <v>0</v>
      </c>
      <c r="J64" s="170">
        <f t="shared" si="3"/>
        <v>0</v>
      </c>
    </row>
    <row r="65" spans="1:10" s="6" customFormat="1" ht="18.75" customHeight="1">
      <c r="A65" s="74">
        <v>7</v>
      </c>
      <c r="B65" s="108" t="s">
        <v>99</v>
      </c>
      <c r="C65" s="211"/>
      <c r="D65" s="251">
        <v>350</v>
      </c>
      <c r="E65" s="176">
        <f t="shared" si="8"/>
        <v>210</v>
      </c>
      <c r="F65" s="183">
        <f t="shared" si="9"/>
        <v>175</v>
      </c>
      <c r="G65" s="338">
        <f t="shared" si="7"/>
        <v>0</v>
      </c>
      <c r="J65" s="170">
        <f t="shared" si="3"/>
        <v>0</v>
      </c>
    </row>
    <row r="66" spans="1:10" s="6" customFormat="1" ht="22.5">
      <c r="A66" s="74">
        <v>8</v>
      </c>
      <c r="B66" s="108" t="s">
        <v>100</v>
      </c>
      <c r="C66" s="211"/>
      <c r="D66" s="251">
        <v>290</v>
      </c>
      <c r="E66" s="176">
        <f t="shared" si="8"/>
        <v>174</v>
      </c>
      <c r="F66" s="183">
        <f t="shared" si="9"/>
        <v>145</v>
      </c>
      <c r="G66" s="338">
        <f t="shared" si="7"/>
        <v>0</v>
      </c>
      <c r="J66" s="170">
        <f t="shared" si="3"/>
        <v>0</v>
      </c>
    </row>
    <row r="67" spans="1:10" s="6" customFormat="1" ht="22.5">
      <c r="A67" s="74">
        <v>9</v>
      </c>
      <c r="B67" s="108" t="s">
        <v>101</v>
      </c>
      <c r="C67" s="211"/>
      <c r="D67" s="251">
        <v>325</v>
      </c>
      <c r="E67" s="176">
        <f t="shared" si="8"/>
        <v>195</v>
      </c>
      <c r="F67" s="183">
        <f t="shared" si="9"/>
        <v>163</v>
      </c>
      <c r="G67" s="338">
        <f t="shared" si="7"/>
        <v>0</v>
      </c>
      <c r="J67" s="170">
        <f t="shared" si="3"/>
        <v>0</v>
      </c>
    </row>
    <row r="68" spans="1:10" s="6" customFormat="1" ht="22.5">
      <c r="A68" s="74">
        <v>10</v>
      </c>
      <c r="B68" s="108" t="s">
        <v>102</v>
      </c>
      <c r="C68" s="211"/>
      <c r="D68" s="251">
        <v>290</v>
      </c>
      <c r="E68" s="176">
        <f t="shared" si="8"/>
        <v>174</v>
      </c>
      <c r="F68" s="183">
        <f t="shared" si="9"/>
        <v>145</v>
      </c>
      <c r="G68" s="338">
        <f t="shared" si="7"/>
        <v>0</v>
      </c>
      <c r="J68" s="170">
        <f t="shared" si="3"/>
        <v>0</v>
      </c>
    </row>
    <row r="69" spans="1:10" s="6" customFormat="1" ht="22.5">
      <c r="A69" s="74">
        <v>11</v>
      </c>
      <c r="B69" s="108" t="s">
        <v>103</v>
      </c>
      <c r="C69" s="211"/>
      <c r="D69" s="251">
        <v>534.8837209302326</v>
      </c>
      <c r="E69" s="176">
        <f t="shared" si="8"/>
        <v>321</v>
      </c>
      <c r="F69" s="183">
        <f t="shared" si="9"/>
        <v>267</v>
      </c>
      <c r="G69" s="338">
        <f t="shared" si="7"/>
        <v>0</v>
      </c>
      <c r="J69" s="170">
        <f t="shared" si="3"/>
        <v>0</v>
      </c>
    </row>
    <row r="70" spans="1:10" s="6" customFormat="1" ht="22.5">
      <c r="A70" s="74">
        <v>12</v>
      </c>
      <c r="B70" s="108" t="s">
        <v>104</v>
      </c>
      <c r="C70" s="211"/>
      <c r="D70" s="251">
        <v>290</v>
      </c>
      <c r="E70" s="176">
        <f t="shared" si="8"/>
        <v>174</v>
      </c>
      <c r="F70" s="183">
        <f t="shared" si="9"/>
        <v>145</v>
      </c>
      <c r="G70" s="338">
        <f t="shared" si="7"/>
        <v>0</v>
      </c>
      <c r="J70" s="170">
        <f t="shared" si="3"/>
        <v>0</v>
      </c>
    </row>
    <row r="71" spans="1:10" s="6" customFormat="1" ht="22.5">
      <c r="A71" s="74">
        <v>13</v>
      </c>
      <c r="B71" s="108" t="s">
        <v>105</v>
      </c>
      <c r="C71" s="211"/>
      <c r="D71" s="251">
        <v>325</v>
      </c>
      <c r="E71" s="176">
        <f t="shared" si="8"/>
        <v>195</v>
      </c>
      <c r="F71" s="183">
        <f t="shared" si="9"/>
        <v>163</v>
      </c>
      <c r="G71" s="338">
        <f t="shared" si="7"/>
        <v>0</v>
      </c>
      <c r="J71" s="170">
        <f t="shared" si="3"/>
        <v>0</v>
      </c>
    </row>
    <row r="72" spans="1:10" s="6" customFormat="1" ht="22.5">
      <c r="A72" s="74">
        <v>14</v>
      </c>
      <c r="B72" s="108" t="s">
        <v>106</v>
      </c>
      <c r="C72" s="211"/>
      <c r="D72" s="251">
        <v>290</v>
      </c>
      <c r="E72" s="176">
        <f t="shared" si="8"/>
        <v>174</v>
      </c>
      <c r="F72" s="183">
        <f t="shared" si="9"/>
        <v>145</v>
      </c>
      <c r="G72" s="338">
        <f t="shared" si="7"/>
        <v>0</v>
      </c>
      <c r="J72" s="170">
        <f t="shared" si="3"/>
        <v>0</v>
      </c>
    </row>
    <row r="73" spans="1:10" s="6" customFormat="1" ht="22.5">
      <c r="A73" s="74">
        <v>15</v>
      </c>
      <c r="B73" s="108" t="s">
        <v>107</v>
      </c>
      <c r="C73" s="211"/>
      <c r="D73" s="251">
        <v>325</v>
      </c>
      <c r="E73" s="176">
        <f t="shared" si="8"/>
        <v>195</v>
      </c>
      <c r="F73" s="183">
        <f t="shared" si="9"/>
        <v>163</v>
      </c>
      <c r="G73" s="338">
        <f t="shared" si="7"/>
        <v>0</v>
      </c>
      <c r="J73" s="170">
        <f t="shared" si="3"/>
        <v>0</v>
      </c>
    </row>
    <row r="74" spans="1:10" s="6" customFormat="1" ht="22.5">
      <c r="A74" s="74">
        <v>17</v>
      </c>
      <c r="B74" s="108" t="s">
        <v>523</v>
      </c>
      <c r="C74" s="211"/>
      <c r="D74" s="251">
        <v>290</v>
      </c>
      <c r="E74" s="176">
        <f t="shared" si="8"/>
        <v>174</v>
      </c>
      <c r="F74" s="183">
        <f t="shared" si="9"/>
        <v>145</v>
      </c>
      <c r="G74" s="338">
        <f t="shared" si="7"/>
        <v>0</v>
      </c>
      <c r="J74" s="170">
        <f t="shared" si="3"/>
        <v>0</v>
      </c>
    </row>
    <row r="75" spans="1:10" s="6" customFormat="1" ht="23.25" thickBot="1">
      <c r="A75" s="106">
        <v>18</v>
      </c>
      <c r="B75" s="109" t="s">
        <v>524</v>
      </c>
      <c r="C75" s="219"/>
      <c r="D75" s="252">
        <v>290</v>
      </c>
      <c r="E75" s="175">
        <f t="shared" si="8"/>
        <v>174</v>
      </c>
      <c r="F75" s="183">
        <f t="shared" si="9"/>
        <v>145</v>
      </c>
      <c r="G75" s="339">
        <f t="shared" si="7"/>
        <v>0</v>
      </c>
      <c r="J75" s="170">
        <f t="shared" si="3"/>
        <v>0</v>
      </c>
    </row>
    <row r="76" spans="1:10" s="6" customFormat="1" ht="23.25" thickBot="1">
      <c r="A76" s="356" t="s">
        <v>37</v>
      </c>
      <c r="B76" s="357"/>
      <c r="C76" s="220">
        <f>SUM(C59:C75)</f>
        <v>0</v>
      </c>
      <c r="D76" s="119"/>
      <c r="E76" s="118"/>
      <c r="F76" s="118"/>
      <c r="G76" s="60">
        <f>SUM(G59:G75)</f>
        <v>0</v>
      </c>
      <c r="J76" s="170">
        <f t="shared" si="3"/>
        <v>0</v>
      </c>
    </row>
    <row r="77" spans="1:10" s="6" customFormat="1" ht="23.25" thickBot="1">
      <c r="A77" s="38"/>
      <c r="B77" s="52"/>
      <c r="C77" s="218"/>
      <c r="D77" s="40"/>
      <c r="E77" s="57"/>
      <c r="F77" s="57"/>
      <c r="G77" s="9"/>
      <c r="J77" s="170">
        <f t="shared" si="3"/>
        <v>0</v>
      </c>
    </row>
    <row r="78" spans="1:10" s="6" customFormat="1" ht="61.5" thickBot="1">
      <c r="A78" s="59" t="s">
        <v>36</v>
      </c>
      <c r="B78" s="97" t="s">
        <v>1</v>
      </c>
      <c r="C78" s="209" t="s">
        <v>536</v>
      </c>
      <c r="D78" s="90" t="s">
        <v>35</v>
      </c>
      <c r="E78" s="354" t="s">
        <v>662</v>
      </c>
      <c r="F78" s="355"/>
      <c r="G78" s="86" t="s">
        <v>39</v>
      </c>
      <c r="J78" s="170">
        <f t="shared" si="3"/>
        <v>0</v>
      </c>
    </row>
    <row r="79" spans="1:10" s="6" customFormat="1" ht="51.75" thickBot="1">
      <c r="A79" s="50"/>
      <c r="B79" s="96" t="s">
        <v>539</v>
      </c>
      <c r="C79" s="210" t="s">
        <v>33</v>
      </c>
      <c r="D79" s="149" t="s">
        <v>34</v>
      </c>
      <c r="E79" s="150" t="s">
        <v>613</v>
      </c>
      <c r="F79" s="150" t="s">
        <v>605</v>
      </c>
      <c r="G79" s="150" t="s">
        <v>2</v>
      </c>
      <c r="J79" s="170">
        <f aca="true" t="shared" si="10" ref="J79:J136">IF(SUM(C79)&lt;&gt;0,1,0)</f>
        <v>0</v>
      </c>
    </row>
    <row r="80" spans="1:10" s="6" customFormat="1" ht="22.5">
      <c r="A80" s="74">
        <v>1</v>
      </c>
      <c r="B80" s="107" t="s">
        <v>108</v>
      </c>
      <c r="C80" s="211"/>
      <c r="D80" s="253">
        <v>2000</v>
      </c>
      <c r="E80" s="278">
        <f>ROUND(D80*0.6,0)</f>
        <v>1200</v>
      </c>
      <c r="F80" s="282">
        <f>ROUND(D80*0.5,0)</f>
        <v>1000</v>
      </c>
      <c r="G80" s="191">
        <f aca="true" t="shared" si="11" ref="G80:G96">C80*D80</f>
        <v>0</v>
      </c>
      <c r="J80" s="170">
        <f t="shared" si="10"/>
        <v>0</v>
      </c>
    </row>
    <row r="81" spans="1:10" s="6" customFormat="1" ht="22.5">
      <c r="A81" s="74">
        <v>2</v>
      </c>
      <c r="B81" s="108" t="s">
        <v>110</v>
      </c>
      <c r="C81" s="211"/>
      <c r="D81" s="254">
        <v>3250</v>
      </c>
      <c r="E81" s="176">
        <f aca="true" t="shared" si="12" ref="E81:E96">ROUND(D81*0.6,0)</f>
        <v>1950</v>
      </c>
      <c r="F81" s="283">
        <f aca="true" t="shared" si="13" ref="F81:F96">ROUND(D81*0.5,0)</f>
        <v>1625</v>
      </c>
      <c r="G81" s="338">
        <f t="shared" si="11"/>
        <v>0</v>
      </c>
      <c r="J81" s="170">
        <f t="shared" si="10"/>
        <v>0</v>
      </c>
    </row>
    <row r="82" spans="1:10" s="6" customFormat="1" ht="22.5">
      <c r="A82" s="74">
        <v>3</v>
      </c>
      <c r="B82" s="108" t="s">
        <v>109</v>
      </c>
      <c r="C82" s="211"/>
      <c r="D82" s="254">
        <v>1860</v>
      </c>
      <c r="E82" s="176">
        <f t="shared" si="12"/>
        <v>1116</v>
      </c>
      <c r="F82" s="283">
        <f t="shared" si="13"/>
        <v>930</v>
      </c>
      <c r="G82" s="338">
        <f t="shared" si="11"/>
        <v>0</v>
      </c>
      <c r="J82" s="170">
        <f t="shared" si="10"/>
        <v>0</v>
      </c>
    </row>
    <row r="83" spans="1:10" s="6" customFormat="1" ht="22.5">
      <c r="A83" s="74">
        <v>4</v>
      </c>
      <c r="B83" s="108" t="s">
        <v>111</v>
      </c>
      <c r="C83" s="211"/>
      <c r="D83" s="254">
        <v>2015</v>
      </c>
      <c r="E83" s="176">
        <f t="shared" si="12"/>
        <v>1209</v>
      </c>
      <c r="F83" s="283">
        <f t="shared" si="13"/>
        <v>1008</v>
      </c>
      <c r="G83" s="338">
        <f t="shared" si="11"/>
        <v>0</v>
      </c>
      <c r="J83" s="170">
        <f t="shared" si="10"/>
        <v>0</v>
      </c>
    </row>
    <row r="84" spans="1:10" s="6" customFormat="1" ht="22.5">
      <c r="A84" s="74">
        <v>5</v>
      </c>
      <c r="B84" s="108" t="s">
        <v>112</v>
      </c>
      <c r="C84" s="211"/>
      <c r="D84" s="254">
        <v>1860</v>
      </c>
      <c r="E84" s="176">
        <f t="shared" si="12"/>
        <v>1116</v>
      </c>
      <c r="F84" s="283">
        <f t="shared" si="13"/>
        <v>930</v>
      </c>
      <c r="G84" s="338">
        <f t="shared" si="11"/>
        <v>0</v>
      </c>
      <c r="J84" s="170">
        <f t="shared" si="10"/>
        <v>0</v>
      </c>
    </row>
    <row r="85" spans="1:10" s="6" customFormat="1" ht="22.5">
      <c r="A85" s="74">
        <v>6</v>
      </c>
      <c r="B85" s="108" t="s">
        <v>113</v>
      </c>
      <c r="C85" s="211"/>
      <c r="D85" s="254">
        <v>2315</v>
      </c>
      <c r="E85" s="176">
        <f t="shared" si="12"/>
        <v>1389</v>
      </c>
      <c r="F85" s="283">
        <f t="shared" si="13"/>
        <v>1158</v>
      </c>
      <c r="G85" s="338">
        <f t="shared" si="11"/>
        <v>0</v>
      </c>
      <c r="J85" s="170">
        <f t="shared" si="10"/>
        <v>0</v>
      </c>
    </row>
    <row r="86" spans="1:10" s="6" customFormat="1" ht="22.5">
      <c r="A86" s="74">
        <v>7</v>
      </c>
      <c r="B86" s="108" t="s">
        <v>114</v>
      </c>
      <c r="C86" s="211"/>
      <c r="D86" s="254">
        <v>2015</v>
      </c>
      <c r="E86" s="176">
        <f t="shared" si="12"/>
        <v>1209</v>
      </c>
      <c r="F86" s="283">
        <f t="shared" si="13"/>
        <v>1008</v>
      </c>
      <c r="G86" s="338">
        <f t="shared" si="11"/>
        <v>0</v>
      </c>
      <c r="J86" s="170">
        <f t="shared" si="10"/>
        <v>0</v>
      </c>
    </row>
    <row r="87" spans="1:10" s="6" customFormat="1" ht="22.5">
      <c r="A87" s="74">
        <v>8</v>
      </c>
      <c r="B87" s="108" t="s">
        <v>115</v>
      </c>
      <c r="C87" s="211"/>
      <c r="D87" s="254">
        <v>1860</v>
      </c>
      <c r="E87" s="176">
        <f t="shared" si="12"/>
        <v>1116</v>
      </c>
      <c r="F87" s="283">
        <f t="shared" si="13"/>
        <v>930</v>
      </c>
      <c r="G87" s="338">
        <f t="shared" si="11"/>
        <v>0</v>
      </c>
      <c r="J87" s="170">
        <f t="shared" si="10"/>
        <v>0</v>
      </c>
    </row>
    <row r="88" spans="1:10" s="6" customFormat="1" ht="22.5">
      <c r="A88" s="74">
        <v>9</v>
      </c>
      <c r="B88" s="108" t="s">
        <v>116</v>
      </c>
      <c r="C88" s="211"/>
      <c r="D88" s="254">
        <v>2015</v>
      </c>
      <c r="E88" s="176">
        <f t="shared" si="12"/>
        <v>1209</v>
      </c>
      <c r="F88" s="283">
        <f t="shared" si="13"/>
        <v>1008</v>
      </c>
      <c r="G88" s="338">
        <f t="shared" si="11"/>
        <v>0</v>
      </c>
      <c r="J88" s="170">
        <f t="shared" si="10"/>
        <v>0</v>
      </c>
    </row>
    <row r="89" spans="1:10" s="6" customFormat="1" ht="22.5">
      <c r="A89" s="74">
        <v>10</v>
      </c>
      <c r="B89" s="108" t="s">
        <v>117</v>
      </c>
      <c r="C89" s="211"/>
      <c r="D89" s="254">
        <v>1860</v>
      </c>
      <c r="E89" s="176">
        <f t="shared" si="12"/>
        <v>1116</v>
      </c>
      <c r="F89" s="283">
        <f t="shared" si="13"/>
        <v>930</v>
      </c>
      <c r="G89" s="338">
        <f t="shared" si="11"/>
        <v>0</v>
      </c>
      <c r="J89" s="170">
        <f t="shared" si="10"/>
        <v>0</v>
      </c>
    </row>
    <row r="90" spans="1:10" s="6" customFormat="1" ht="22.5">
      <c r="A90" s="74">
        <v>11</v>
      </c>
      <c r="B90" s="108" t="s">
        <v>118</v>
      </c>
      <c r="C90" s="211"/>
      <c r="D90" s="254">
        <v>3265</v>
      </c>
      <c r="E90" s="176">
        <f t="shared" si="12"/>
        <v>1959</v>
      </c>
      <c r="F90" s="283">
        <f t="shared" si="13"/>
        <v>1633</v>
      </c>
      <c r="G90" s="338">
        <f t="shared" si="11"/>
        <v>0</v>
      </c>
      <c r="J90" s="170">
        <f t="shared" si="10"/>
        <v>0</v>
      </c>
    </row>
    <row r="91" spans="1:10" s="6" customFormat="1" ht="18.75" customHeight="1">
      <c r="A91" s="74">
        <v>12</v>
      </c>
      <c r="B91" s="108" t="s">
        <v>119</v>
      </c>
      <c r="C91" s="211"/>
      <c r="D91" s="254">
        <v>1860</v>
      </c>
      <c r="E91" s="176">
        <f t="shared" si="12"/>
        <v>1116</v>
      </c>
      <c r="F91" s="283">
        <f t="shared" si="13"/>
        <v>930</v>
      </c>
      <c r="G91" s="338">
        <f t="shared" si="11"/>
        <v>0</v>
      </c>
      <c r="J91" s="170">
        <f t="shared" si="10"/>
        <v>0</v>
      </c>
    </row>
    <row r="92" spans="1:10" s="6" customFormat="1" ht="22.5">
      <c r="A92" s="74">
        <v>13</v>
      </c>
      <c r="B92" s="108" t="s">
        <v>120</v>
      </c>
      <c r="C92" s="211"/>
      <c r="D92" s="254">
        <v>2015</v>
      </c>
      <c r="E92" s="176">
        <f t="shared" si="12"/>
        <v>1209</v>
      </c>
      <c r="F92" s="283">
        <f t="shared" si="13"/>
        <v>1008</v>
      </c>
      <c r="G92" s="338">
        <f t="shared" si="11"/>
        <v>0</v>
      </c>
      <c r="J92" s="170">
        <f t="shared" si="10"/>
        <v>0</v>
      </c>
    </row>
    <row r="93" spans="1:10" s="6" customFormat="1" ht="22.5">
      <c r="A93" s="74">
        <v>14</v>
      </c>
      <c r="B93" s="108" t="s">
        <v>121</v>
      </c>
      <c r="C93" s="211"/>
      <c r="D93" s="254">
        <v>1860</v>
      </c>
      <c r="E93" s="176">
        <f t="shared" si="12"/>
        <v>1116</v>
      </c>
      <c r="F93" s="283">
        <f t="shared" si="13"/>
        <v>930</v>
      </c>
      <c r="G93" s="338">
        <f t="shared" si="11"/>
        <v>0</v>
      </c>
      <c r="J93" s="170">
        <f t="shared" si="10"/>
        <v>0</v>
      </c>
    </row>
    <row r="94" spans="1:10" s="6" customFormat="1" ht="22.5">
      <c r="A94" s="74">
        <v>15</v>
      </c>
      <c r="B94" s="108" t="s">
        <v>122</v>
      </c>
      <c r="C94" s="211"/>
      <c r="D94" s="254">
        <v>1860</v>
      </c>
      <c r="E94" s="176">
        <f t="shared" si="12"/>
        <v>1116</v>
      </c>
      <c r="F94" s="283">
        <f t="shared" si="13"/>
        <v>930</v>
      </c>
      <c r="G94" s="338">
        <f t="shared" si="11"/>
        <v>0</v>
      </c>
      <c r="J94" s="170">
        <f t="shared" si="10"/>
        <v>0</v>
      </c>
    </row>
    <row r="95" spans="1:10" s="6" customFormat="1" ht="22.5">
      <c r="A95" s="74">
        <v>17</v>
      </c>
      <c r="B95" s="108" t="s">
        <v>525</v>
      </c>
      <c r="C95" s="211"/>
      <c r="D95" s="254">
        <v>1860</v>
      </c>
      <c r="E95" s="176">
        <f t="shared" si="12"/>
        <v>1116</v>
      </c>
      <c r="F95" s="283">
        <f t="shared" si="13"/>
        <v>930</v>
      </c>
      <c r="G95" s="338">
        <f t="shared" si="11"/>
        <v>0</v>
      </c>
      <c r="J95" s="170">
        <f t="shared" si="10"/>
        <v>0</v>
      </c>
    </row>
    <row r="96" spans="1:10" s="6" customFormat="1" ht="23.25" thickBot="1">
      <c r="A96" s="74">
        <v>18</v>
      </c>
      <c r="B96" s="109" t="s">
        <v>526</v>
      </c>
      <c r="C96" s="221"/>
      <c r="D96" s="255">
        <v>1860</v>
      </c>
      <c r="E96" s="175">
        <f t="shared" si="12"/>
        <v>1116</v>
      </c>
      <c r="F96" s="284">
        <f t="shared" si="13"/>
        <v>930</v>
      </c>
      <c r="G96" s="339">
        <f t="shared" si="11"/>
        <v>0</v>
      </c>
      <c r="J96" s="170">
        <f t="shared" si="10"/>
        <v>0</v>
      </c>
    </row>
    <row r="97" spans="1:10" s="6" customFormat="1" ht="23.25" thickBot="1">
      <c r="A97" s="356" t="s">
        <v>37</v>
      </c>
      <c r="B97" s="357"/>
      <c r="C97" s="213">
        <f>SUM(C80:C96)</f>
        <v>0</v>
      </c>
      <c r="D97" s="118"/>
      <c r="E97" s="118"/>
      <c r="F97" s="118"/>
      <c r="G97" s="45">
        <f>SUM(G80:G96)</f>
        <v>0</v>
      </c>
      <c r="J97" s="170">
        <f t="shared" si="10"/>
        <v>0</v>
      </c>
    </row>
    <row r="98" spans="1:10" s="6" customFormat="1" ht="23.25" thickBot="1">
      <c r="A98" s="38"/>
      <c r="B98" s="51"/>
      <c r="C98" s="222"/>
      <c r="D98" s="61"/>
      <c r="E98" s="61"/>
      <c r="F98" s="61"/>
      <c r="G98" s="58"/>
      <c r="J98" s="170">
        <f t="shared" si="10"/>
        <v>0</v>
      </c>
    </row>
    <row r="99" spans="1:10" s="6" customFormat="1" ht="61.5" thickBot="1">
      <c r="A99" s="59" t="s">
        <v>36</v>
      </c>
      <c r="B99" s="97" t="s">
        <v>1</v>
      </c>
      <c r="C99" s="209" t="s">
        <v>536</v>
      </c>
      <c r="D99" s="90" t="s">
        <v>35</v>
      </c>
      <c r="E99" s="354" t="s">
        <v>662</v>
      </c>
      <c r="F99" s="355"/>
      <c r="G99" s="86" t="s">
        <v>39</v>
      </c>
      <c r="J99" s="170">
        <f t="shared" si="10"/>
        <v>0</v>
      </c>
    </row>
    <row r="100" spans="1:10" s="6" customFormat="1" ht="51.75" thickBot="1">
      <c r="A100" s="50"/>
      <c r="B100" s="96" t="s">
        <v>41</v>
      </c>
      <c r="C100" s="210" t="s">
        <v>33</v>
      </c>
      <c r="D100" s="149" t="s">
        <v>34</v>
      </c>
      <c r="E100" s="150" t="s">
        <v>613</v>
      </c>
      <c r="F100" s="150" t="s">
        <v>605</v>
      </c>
      <c r="G100" s="152" t="s">
        <v>2</v>
      </c>
      <c r="J100" s="170">
        <f t="shared" si="10"/>
        <v>0</v>
      </c>
    </row>
    <row r="101" spans="1:10" s="6" customFormat="1" ht="22.5">
      <c r="A101" s="74">
        <v>1</v>
      </c>
      <c r="B101" s="107" t="s">
        <v>123</v>
      </c>
      <c r="C101" s="211"/>
      <c r="D101" s="250">
        <v>3800</v>
      </c>
      <c r="E101" s="278">
        <f>ROUND(D101*0.6,0)</f>
        <v>2280</v>
      </c>
      <c r="F101" s="282">
        <f>ROUND(D101*0.5,0)</f>
        <v>1900</v>
      </c>
      <c r="G101" s="191">
        <f aca="true" t="shared" si="14" ref="G101:G117">C101*D101</f>
        <v>0</v>
      </c>
      <c r="J101" s="170">
        <f t="shared" si="10"/>
        <v>0</v>
      </c>
    </row>
    <row r="102" spans="1:10" s="6" customFormat="1" ht="22.5">
      <c r="A102" s="74">
        <v>2</v>
      </c>
      <c r="B102" s="108" t="s">
        <v>147</v>
      </c>
      <c r="C102" s="211"/>
      <c r="D102" s="251">
        <v>6050</v>
      </c>
      <c r="E102" s="176">
        <f aca="true" t="shared" si="15" ref="E102:E117">ROUND(D102*0.6,0)</f>
        <v>3630</v>
      </c>
      <c r="F102" s="283">
        <f aca="true" t="shared" si="16" ref="F102:F117">ROUND(D102*0.5,0)</f>
        <v>3025</v>
      </c>
      <c r="G102" s="192">
        <f t="shared" si="14"/>
        <v>0</v>
      </c>
      <c r="J102" s="170">
        <f t="shared" si="10"/>
        <v>0</v>
      </c>
    </row>
    <row r="103" spans="1:10" s="6" customFormat="1" ht="22.5">
      <c r="A103" s="74">
        <v>3</v>
      </c>
      <c r="B103" s="108" t="s">
        <v>124</v>
      </c>
      <c r="C103" s="211"/>
      <c r="D103" s="251">
        <v>3550</v>
      </c>
      <c r="E103" s="176">
        <f t="shared" si="15"/>
        <v>2130</v>
      </c>
      <c r="F103" s="283">
        <f t="shared" si="16"/>
        <v>1775</v>
      </c>
      <c r="G103" s="192">
        <f t="shared" si="14"/>
        <v>0</v>
      </c>
      <c r="J103" s="170">
        <f t="shared" si="10"/>
        <v>0</v>
      </c>
    </row>
    <row r="104" spans="1:10" s="6" customFormat="1" ht="22.5">
      <c r="A104" s="74">
        <v>4</v>
      </c>
      <c r="B104" s="108" t="s">
        <v>125</v>
      </c>
      <c r="C104" s="211"/>
      <c r="D104" s="251">
        <v>3800</v>
      </c>
      <c r="E104" s="176">
        <f t="shared" si="15"/>
        <v>2280</v>
      </c>
      <c r="F104" s="283">
        <f t="shared" si="16"/>
        <v>1900</v>
      </c>
      <c r="G104" s="192">
        <f t="shared" si="14"/>
        <v>0</v>
      </c>
      <c r="J104" s="170">
        <f t="shared" si="10"/>
        <v>0</v>
      </c>
    </row>
    <row r="105" spans="1:10" s="6" customFormat="1" ht="22.5">
      <c r="A105" s="74">
        <v>5</v>
      </c>
      <c r="B105" s="108" t="s">
        <v>126</v>
      </c>
      <c r="C105" s="211"/>
      <c r="D105" s="251">
        <v>3550</v>
      </c>
      <c r="E105" s="176">
        <f t="shared" si="15"/>
        <v>2130</v>
      </c>
      <c r="F105" s="283">
        <f t="shared" si="16"/>
        <v>1775</v>
      </c>
      <c r="G105" s="192">
        <f t="shared" si="14"/>
        <v>0</v>
      </c>
      <c r="J105" s="170">
        <f t="shared" si="10"/>
        <v>0</v>
      </c>
    </row>
    <row r="106" spans="1:10" s="6" customFormat="1" ht="22.5">
      <c r="A106" s="74">
        <v>6</v>
      </c>
      <c r="B106" s="108" t="s">
        <v>148</v>
      </c>
      <c r="C106" s="211"/>
      <c r="D106" s="251">
        <v>4350</v>
      </c>
      <c r="E106" s="176">
        <f t="shared" si="15"/>
        <v>2610</v>
      </c>
      <c r="F106" s="283">
        <f t="shared" si="16"/>
        <v>2175</v>
      </c>
      <c r="G106" s="192">
        <f t="shared" si="14"/>
        <v>0</v>
      </c>
      <c r="J106" s="170">
        <f t="shared" si="10"/>
        <v>0</v>
      </c>
    </row>
    <row r="107" spans="1:10" s="6" customFormat="1" ht="22.5">
      <c r="A107" s="74">
        <v>7</v>
      </c>
      <c r="B107" s="108" t="s">
        <v>127</v>
      </c>
      <c r="C107" s="211"/>
      <c r="D107" s="251">
        <v>3800</v>
      </c>
      <c r="E107" s="176">
        <f t="shared" si="15"/>
        <v>2280</v>
      </c>
      <c r="F107" s="283">
        <f t="shared" si="16"/>
        <v>1900</v>
      </c>
      <c r="G107" s="192">
        <f t="shared" si="14"/>
        <v>0</v>
      </c>
      <c r="J107" s="170">
        <f t="shared" si="10"/>
        <v>0</v>
      </c>
    </row>
    <row r="108" spans="1:10" s="6" customFormat="1" ht="22.5">
      <c r="A108" s="74">
        <v>8</v>
      </c>
      <c r="B108" s="108" t="s">
        <v>128</v>
      </c>
      <c r="C108" s="211"/>
      <c r="D108" s="251">
        <v>3550</v>
      </c>
      <c r="E108" s="176">
        <f t="shared" si="15"/>
        <v>2130</v>
      </c>
      <c r="F108" s="283">
        <f t="shared" si="16"/>
        <v>1775</v>
      </c>
      <c r="G108" s="192">
        <f t="shared" si="14"/>
        <v>0</v>
      </c>
      <c r="J108" s="170">
        <f t="shared" si="10"/>
        <v>0</v>
      </c>
    </row>
    <row r="109" spans="1:10" s="6" customFormat="1" ht="22.5">
      <c r="A109" s="74">
        <v>9</v>
      </c>
      <c r="B109" s="108" t="s">
        <v>149</v>
      </c>
      <c r="C109" s="211"/>
      <c r="D109" s="251">
        <v>3800</v>
      </c>
      <c r="E109" s="176">
        <f t="shared" si="15"/>
        <v>2280</v>
      </c>
      <c r="F109" s="283">
        <f t="shared" si="16"/>
        <v>1900</v>
      </c>
      <c r="G109" s="192">
        <f t="shared" si="14"/>
        <v>0</v>
      </c>
      <c r="J109" s="170">
        <f t="shared" si="10"/>
        <v>0</v>
      </c>
    </row>
    <row r="110" spans="1:10" s="6" customFormat="1" ht="22.5">
      <c r="A110" s="74">
        <v>10</v>
      </c>
      <c r="B110" s="108" t="s">
        <v>129</v>
      </c>
      <c r="C110" s="211"/>
      <c r="D110" s="251">
        <v>3550</v>
      </c>
      <c r="E110" s="176">
        <f t="shared" si="15"/>
        <v>2130</v>
      </c>
      <c r="F110" s="283">
        <f t="shared" si="16"/>
        <v>1775</v>
      </c>
      <c r="G110" s="192">
        <f t="shared" si="14"/>
        <v>0</v>
      </c>
      <c r="J110" s="170">
        <f t="shared" si="10"/>
        <v>0</v>
      </c>
    </row>
    <row r="111" spans="1:10" s="6" customFormat="1" ht="22.5">
      <c r="A111" s="74">
        <v>11</v>
      </c>
      <c r="B111" s="108" t="s">
        <v>130</v>
      </c>
      <c r="C111" s="211"/>
      <c r="D111" s="251">
        <v>6100</v>
      </c>
      <c r="E111" s="176">
        <f t="shared" si="15"/>
        <v>3660</v>
      </c>
      <c r="F111" s="283">
        <f t="shared" si="16"/>
        <v>3050</v>
      </c>
      <c r="G111" s="192">
        <f t="shared" si="14"/>
        <v>0</v>
      </c>
      <c r="J111" s="170">
        <f t="shared" si="10"/>
        <v>0</v>
      </c>
    </row>
    <row r="112" spans="1:10" s="6" customFormat="1" ht="22.5">
      <c r="A112" s="74">
        <v>12</v>
      </c>
      <c r="B112" s="108" t="s">
        <v>150</v>
      </c>
      <c r="C112" s="211"/>
      <c r="D112" s="251">
        <v>3550</v>
      </c>
      <c r="E112" s="176">
        <f t="shared" si="15"/>
        <v>2130</v>
      </c>
      <c r="F112" s="283">
        <f t="shared" si="16"/>
        <v>1775</v>
      </c>
      <c r="G112" s="192">
        <f t="shared" si="14"/>
        <v>0</v>
      </c>
      <c r="J112" s="170">
        <f t="shared" si="10"/>
        <v>0</v>
      </c>
    </row>
    <row r="113" spans="1:10" s="6" customFormat="1" ht="22.5">
      <c r="A113" s="74">
        <v>13</v>
      </c>
      <c r="B113" s="108" t="s">
        <v>151</v>
      </c>
      <c r="C113" s="211"/>
      <c r="D113" s="251">
        <v>3800</v>
      </c>
      <c r="E113" s="176">
        <f t="shared" si="15"/>
        <v>2280</v>
      </c>
      <c r="F113" s="283">
        <f t="shared" si="16"/>
        <v>1900</v>
      </c>
      <c r="G113" s="192">
        <f t="shared" si="14"/>
        <v>0</v>
      </c>
      <c r="J113" s="170">
        <f t="shared" si="10"/>
        <v>0</v>
      </c>
    </row>
    <row r="114" spans="1:10" s="6" customFormat="1" ht="22.5">
      <c r="A114" s="74">
        <v>14</v>
      </c>
      <c r="B114" s="108" t="s">
        <v>152</v>
      </c>
      <c r="C114" s="211"/>
      <c r="D114" s="251">
        <v>3550</v>
      </c>
      <c r="E114" s="176">
        <f t="shared" si="15"/>
        <v>2130</v>
      </c>
      <c r="F114" s="283">
        <f t="shared" si="16"/>
        <v>1775</v>
      </c>
      <c r="G114" s="192">
        <f t="shared" si="14"/>
        <v>0</v>
      </c>
      <c r="J114" s="170">
        <f t="shared" si="10"/>
        <v>0</v>
      </c>
    </row>
    <row r="115" spans="1:10" s="6" customFormat="1" ht="22.5">
      <c r="A115" s="74">
        <v>15</v>
      </c>
      <c r="B115" s="108" t="s">
        <v>131</v>
      </c>
      <c r="C115" s="211"/>
      <c r="D115" s="251">
        <v>3550</v>
      </c>
      <c r="E115" s="176">
        <f t="shared" si="15"/>
        <v>2130</v>
      </c>
      <c r="F115" s="283">
        <f t="shared" si="16"/>
        <v>1775</v>
      </c>
      <c r="G115" s="192">
        <f t="shared" si="14"/>
        <v>0</v>
      </c>
      <c r="J115" s="170">
        <f t="shared" si="10"/>
        <v>0</v>
      </c>
    </row>
    <row r="116" spans="1:10" s="6" customFormat="1" ht="22.5">
      <c r="A116" s="74">
        <v>17</v>
      </c>
      <c r="B116" s="114" t="s">
        <v>527</v>
      </c>
      <c r="C116" s="221"/>
      <c r="D116" s="252">
        <v>3550</v>
      </c>
      <c r="E116" s="176">
        <f t="shared" si="15"/>
        <v>2130</v>
      </c>
      <c r="F116" s="283">
        <f t="shared" si="16"/>
        <v>1775</v>
      </c>
      <c r="G116" s="192">
        <f t="shared" si="14"/>
        <v>0</v>
      </c>
      <c r="J116" s="170">
        <f t="shared" si="10"/>
        <v>0</v>
      </c>
    </row>
    <row r="117" spans="1:10" s="6" customFormat="1" ht="23.25" thickBot="1">
      <c r="A117" s="106">
        <v>18</v>
      </c>
      <c r="B117" s="109" t="s">
        <v>528</v>
      </c>
      <c r="C117" s="219"/>
      <c r="D117" s="252">
        <v>3550</v>
      </c>
      <c r="E117" s="175">
        <f t="shared" si="15"/>
        <v>2130</v>
      </c>
      <c r="F117" s="284">
        <f t="shared" si="16"/>
        <v>1775</v>
      </c>
      <c r="G117" s="193">
        <f t="shared" si="14"/>
        <v>0</v>
      </c>
      <c r="J117" s="170">
        <f t="shared" si="10"/>
        <v>0</v>
      </c>
    </row>
    <row r="118" spans="1:10" s="6" customFormat="1" ht="23.25" thickBot="1">
      <c r="A118" s="356" t="s">
        <v>37</v>
      </c>
      <c r="B118" s="358"/>
      <c r="C118" s="213">
        <f>SUM(C101:C117)</f>
        <v>0</v>
      </c>
      <c r="D118" s="63"/>
      <c r="E118" s="44"/>
      <c r="F118" s="44"/>
      <c r="G118" s="64">
        <f>SUM(G101:G117)</f>
        <v>0</v>
      </c>
      <c r="J118" s="170">
        <f t="shared" si="10"/>
        <v>0</v>
      </c>
    </row>
    <row r="119" spans="1:10" s="6" customFormat="1" ht="23.25" thickBot="1">
      <c r="A119" s="38"/>
      <c r="B119" s="51"/>
      <c r="C119" s="222"/>
      <c r="D119" s="61"/>
      <c r="E119" s="61"/>
      <c r="F119" s="61"/>
      <c r="G119" s="58"/>
      <c r="J119" s="170">
        <f t="shared" si="10"/>
        <v>0</v>
      </c>
    </row>
    <row r="120" spans="1:10" s="6" customFormat="1" ht="61.5" thickBot="1">
      <c r="A120" s="59" t="s">
        <v>36</v>
      </c>
      <c r="B120" s="97" t="s">
        <v>1</v>
      </c>
      <c r="C120" s="209" t="s">
        <v>536</v>
      </c>
      <c r="D120" s="90" t="s">
        <v>35</v>
      </c>
      <c r="E120" s="354" t="s">
        <v>662</v>
      </c>
      <c r="F120" s="355"/>
      <c r="G120" s="86" t="s">
        <v>39</v>
      </c>
      <c r="J120" s="170">
        <f t="shared" si="10"/>
        <v>0</v>
      </c>
    </row>
    <row r="121" spans="1:10" s="6" customFormat="1" ht="51.75" thickBot="1">
      <c r="A121" s="50"/>
      <c r="B121" s="96" t="s">
        <v>516</v>
      </c>
      <c r="C121" s="210" t="s">
        <v>33</v>
      </c>
      <c r="D121" s="149" t="s">
        <v>34</v>
      </c>
      <c r="E121" s="152" t="s">
        <v>613</v>
      </c>
      <c r="F121" s="150" t="s">
        <v>605</v>
      </c>
      <c r="G121" s="150" t="s">
        <v>2</v>
      </c>
      <c r="J121" s="170">
        <f t="shared" si="10"/>
        <v>0</v>
      </c>
    </row>
    <row r="122" spans="1:10" s="6" customFormat="1" ht="22.5">
      <c r="A122" s="74">
        <v>1</v>
      </c>
      <c r="B122" s="107" t="s">
        <v>132</v>
      </c>
      <c r="C122" s="223"/>
      <c r="D122" s="250">
        <v>400</v>
      </c>
      <c r="E122" s="174">
        <f>ROUND(D122*0.6,0)</f>
        <v>240</v>
      </c>
      <c r="F122" s="183">
        <f>ROUND(D122*0.5,0)</f>
        <v>200</v>
      </c>
      <c r="G122" s="191">
        <f aca="true" t="shared" si="17" ref="G122:G138">C122*D122</f>
        <v>0</v>
      </c>
      <c r="J122" s="170">
        <f t="shared" si="10"/>
        <v>0</v>
      </c>
    </row>
    <row r="123" spans="1:10" s="6" customFormat="1" ht="22.5">
      <c r="A123" s="74">
        <v>2</v>
      </c>
      <c r="B123" s="108" t="s">
        <v>133</v>
      </c>
      <c r="C123" s="211"/>
      <c r="D123" s="251">
        <v>590</v>
      </c>
      <c r="E123" s="176">
        <f aca="true" t="shared" si="18" ref="E123:E138">ROUND(D123*0.6,0)</f>
        <v>354</v>
      </c>
      <c r="F123" s="184">
        <f aca="true" t="shared" si="19" ref="F123:F138">ROUND(D123*0.5,0)</f>
        <v>295</v>
      </c>
      <c r="G123" s="192">
        <f t="shared" si="17"/>
        <v>0</v>
      </c>
      <c r="J123" s="170">
        <f t="shared" si="10"/>
        <v>0</v>
      </c>
    </row>
    <row r="124" spans="1:10" s="6" customFormat="1" ht="22.5">
      <c r="A124" s="74">
        <v>3</v>
      </c>
      <c r="B124" s="108" t="s">
        <v>134</v>
      </c>
      <c r="C124" s="211"/>
      <c r="D124" s="251">
        <v>350</v>
      </c>
      <c r="E124" s="176">
        <f t="shared" si="18"/>
        <v>210</v>
      </c>
      <c r="F124" s="184">
        <f t="shared" si="19"/>
        <v>175</v>
      </c>
      <c r="G124" s="192">
        <f t="shared" si="17"/>
        <v>0</v>
      </c>
      <c r="J124" s="170">
        <f t="shared" si="10"/>
        <v>0</v>
      </c>
    </row>
    <row r="125" spans="1:10" s="6" customFormat="1" ht="22.5">
      <c r="A125" s="74">
        <v>4</v>
      </c>
      <c r="B125" s="108" t="s">
        <v>135</v>
      </c>
      <c r="C125" s="211"/>
      <c r="D125" s="251">
        <v>400</v>
      </c>
      <c r="E125" s="176">
        <f t="shared" si="18"/>
        <v>240</v>
      </c>
      <c r="F125" s="184">
        <f t="shared" si="19"/>
        <v>200</v>
      </c>
      <c r="G125" s="192">
        <f t="shared" si="17"/>
        <v>0</v>
      </c>
      <c r="J125" s="170">
        <f t="shared" si="10"/>
        <v>0</v>
      </c>
    </row>
    <row r="126" spans="1:10" s="6" customFormat="1" ht="22.5">
      <c r="A126" s="74">
        <v>5</v>
      </c>
      <c r="B126" s="108" t="s">
        <v>136</v>
      </c>
      <c r="C126" s="211"/>
      <c r="D126" s="251">
        <v>350</v>
      </c>
      <c r="E126" s="176">
        <f t="shared" si="18"/>
        <v>210</v>
      </c>
      <c r="F126" s="184">
        <f t="shared" si="19"/>
        <v>175</v>
      </c>
      <c r="G126" s="192">
        <f t="shared" si="17"/>
        <v>0</v>
      </c>
      <c r="J126" s="170">
        <f t="shared" si="10"/>
        <v>0</v>
      </c>
    </row>
    <row r="127" spans="1:10" s="6" customFormat="1" ht="22.5">
      <c r="A127" s="74">
        <v>6</v>
      </c>
      <c r="B127" s="108" t="s">
        <v>137</v>
      </c>
      <c r="C127" s="211"/>
      <c r="D127" s="251">
        <v>450</v>
      </c>
      <c r="E127" s="176">
        <f t="shared" si="18"/>
        <v>270</v>
      </c>
      <c r="F127" s="184">
        <f t="shared" si="19"/>
        <v>225</v>
      </c>
      <c r="G127" s="192">
        <f t="shared" si="17"/>
        <v>0</v>
      </c>
      <c r="J127" s="170">
        <f t="shared" si="10"/>
        <v>0</v>
      </c>
    </row>
    <row r="128" spans="1:10" s="6" customFormat="1" ht="22.5">
      <c r="A128" s="74">
        <v>7</v>
      </c>
      <c r="B128" s="108" t="s">
        <v>138</v>
      </c>
      <c r="C128" s="211"/>
      <c r="D128" s="251">
        <v>400</v>
      </c>
      <c r="E128" s="176">
        <f t="shared" si="18"/>
        <v>240</v>
      </c>
      <c r="F128" s="184">
        <f t="shared" si="19"/>
        <v>200</v>
      </c>
      <c r="G128" s="192">
        <f t="shared" si="17"/>
        <v>0</v>
      </c>
      <c r="J128" s="170">
        <f t="shared" si="10"/>
        <v>0</v>
      </c>
    </row>
    <row r="129" spans="1:10" s="6" customFormat="1" ht="22.5">
      <c r="A129" s="74">
        <v>8</v>
      </c>
      <c r="B129" s="108" t="s">
        <v>139</v>
      </c>
      <c r="C129" s="211"/>
      <c r="D129" s="251">
        <v>350</v>
      </c>
      <c r="E129" s="176">
        <f t="shared" si="18"/>
        <v>210</v>
      </c>
      <c r="F129" s="184">
        <f t="shared" si="19"/>
        <v>175</v>
      </c>
      <c r="G129" s="192">
        <f t="shared" si="17"/>
        <v>0</v>
      </c>
      <c r="J129" s="170">
        <f t="shared" si="10"/>
        <v>0</v>
      </c>
    </row>
    <row r="130" spans="1:10" s="6" customFormat="1" ht="22.5">
      <c r="A130" s="74">
        <v>9</v>
      </c>
      <c r="B130" s="108" t="s">
        <v>140</v>
      </c>
      <c r="C130" s="211"/>
      <c r="D130" s="251">
        <v>400</v>
      </c>
      <c r="E130" s="176">
        <f t="shared" si="18"/>
        <v>240</v>
      </c>
      <c r="F130" s="184">
        <f t="shared" si="19"/>
        <v>200</v>
      </c>
      <c r="G130" s="192">
        <f t="shared" si="17"/>
        <v>0</v>
      </c>
      <c r="J130" s="170">
        <f t="shared" si="10"/>
        <v>0</v>
      </c>
    </row>
    <row r="131" spans="1:10" s="6" customFormat="1" ht="22.5">
      <c r="A131" s="74">
        <v>10</v>
      </c>
      <c r="B131" s="108" t="s">
        <v>141</v>
      </c>
      <c r="C131" s="211"/>
      <c r="D131" s="251">
        <v>350</v>
      </c>
      <c r="E131" s="176">
        <f t="shared" si="18"/>
        <v>210</v>
      </c>
      <c r="F131" s="184">
        <f t="shared" si="19"/>
        <v>175</v>
      </c>
      <c r="G131" s="192">
        <f t="shared" si="17"/>
        <v>0</v>
      </c>
      <c r="J131" s="170">
        <f t="shared" si="10"/>
        <v>0</v>
      </c>
    </row>
    <row r="132" spans="1:10" s="6" customFormat="1" ht="22.5">
      <c r="A132" s="74">
        <v>11</v>
      </c>
      <c r="B132" s="108" t="s">
        <v>142</v>
      </c>
      <c r="C132" s="211"/>
      <c r="D132" s="251">
        <v>600</v>
      </c>
      <c r="E132" s="176">
        <f t="shared" si="18"/>
        <v>360</v>
      </c>
      <c r="F132" s="184">
        <f t="shared" si="19"/>
        <v>300</v>
      </c>
      <c r="G132" s="192">
        <f t="shared" si="17"/>
        <v>0</v>
      </c>
      <c r="J132" s="170">
        <f t="shared" si="10"/>
        <v>0</v>
      </c>
    </row>
    <row r="133" spans="1:10" s="6" customFormat="1" ht="18.75" customHeight="1">
      <c r="A133" s="74">
        <v>12</v>
      </c>
      <c r="B133" s="108" t="s">
        <v>143</v>
      </c>
      <c r="C133" s="211"/>
      <c r="D133" s="251">
        <v>350</v>
      </c>
      <c r="E133" s="176">
        <f t="shared" si="18"/>
        <v>210</v>
      </c>
      <c r="F133" s="184">
        <f t="shared" si="19"/>
        <v>175</v>
      </c>
      <c r="G133" s="192">
        <f t="shared" si="17"/>
        <v>0</v>
      </c>
      <c r="J133" s="170">
        <f t="shared" si="10"/>
        <v>0</v>
      </c>
    </row>
    <row r="134" spans="1:10" s="6" customFormat="1" ht="22.5">
      <c r="A134" s="74">
        <v>13</v>
      </c>
      <c r="B134" s="108" t="s">
        <v>144</v>
      </c>
      <c r="C134" s="211"/>
      <c r="D134" s="251">
        <v>380</v>
      </c>
      <c r="E134" s="176">
        <f t="shared" si="18"/>
        <v>228</v>
      </c>
      <c r="F134" s="184">
        <f t="shared" si="19"/>
        <v>190</v>
      </c>
      <c r="G134" s="192">
        <f t="shared" si="17"/>
        <v>0</v>
      </c>
      <c r="J134" s="170">
        <f t="shared" si="10"/>
        <v>0</v>
      </c>
    </row>
    <row r="135" spans="1:10" s="6" customFormat="1" ht="22.5">
      <c r="A135" s="74">
        <v>14</v>
      </c>
      <c r="B135" s="108" t="s">
        <v>145</v>
      </c>
      <c r="C135" s="211"/>
      <c r="D135" s="251">
        <v>350</v>
      </c>
      <c r="E135" s="176">
        <f t="shared" si="18"/>
        <v>210</v>
      </c>
      <c r="F135" s="184">
        <f t="shared" si="19"/>
        <v>175</v>
      </c>
      <c r="G135" s="192">
        <f t="shared" si="17"/>
        <v>0</v>
      </c>
      <c r="J135" s="170">
        <f t="shared" si="10"/>
        <v>0</v>
      </c>
    </row>
    <row r="136" spans="1:10" s="6" customFormat="1" ht="22.5">
      <c r="A136" s="74">
        <v>15</v>
      </c>
      <c r="B136" s="108" t="s">
        <v>146</v>
      </c>
      <c r="C136" s="211"/>
      <c r="D136" s="251">
        <v>350</v>
      </c>
      <c r="E136" s="176">
        <f t="shared" si="18"/>
        <v>210</v>
      </c>
      <c r="F136" s="184">
        <f t="shared" si="19"/>
        <v>175</v>
      </c>
      <c r="G136" s="192">
        <f t="shared" si="17"/>
        <v>0</v>
      </c>
      <c r="J136" s="170">
        <f t="shared" si="10"/>
        <v>0</v>
      </c>
    </row>
    <row r="137" spans="1:10" s="6" customFormat="1" ht="22.5">
      <c r="A137" s="74">
        <v>17</v>
      </c>
      <c r="B137" s="108" t="s">
        <v>529</v>
      </c>
      <c r="C137" s="211"/>
      <c r="D137" s="251">
        <v>350</v>
      </c>
      <c r="E137" s="176">
        <f t="shared" si="18"/>
        <v>210</v>
      </c>
      <c r="F137" s="184">
        <f t="shared" si="19"/>
        <v>175</v>
      </c>
      <c r="G137" s="192">
        <f t="shared" si="17"/>
        <v>0</v>
      </c>
      <c r="J137" s="170">
        <f aca="true" t="shared" si="20" ref="J137:J207">IF(SUM(C137)&lt;&gt;0,1,0)</f>
        <v>0</v>
      </c>
    </row>
    <row r="138" spans="1:10" s="6" customFormat="1" ht="23.25" thickBot="1">
      <c r="A138" s="36">
        <v>18</v>
      </c>
      <c r="B138" s="109" t="s">
        <v>530</v>
      </c>
      <c r="C138" s="212"/>
      <c r="D138" s="252">
        <v>350</v>
      </c>
      <c r="E138" s="177">
        <f t="shared" si="18"/>
        <v>210</v>
      </c>
      <c r="F138" s="184">
        <f t="shared" si="19"/>
        <v>175</v>
      </c>
      <c r="G138" s="193">
        <f t="shared" si="17"/>
        <v>0</v>
      </c>
      <c r="J138" s="170">
        <f t="shared" si="20"/>
        <v>0</v>
      </c>
    </row>
    <row r="139" spans="1:10" s="6" customFormat="1" ht="23.25" thickBot="1">
      <c r="A139" s="356" t="s">
        <v>37</v>
      </c>
      <c r="B139" s="357"/>
      <c r="C139" s="224">
        <f>SUM(C122:C138)</f>
        <v>0</v>
      </c>
      <c r="D139" s="79"/>
      <c r="E139" s="291"/>
      <c r="F139" s="291"/>
      <c r="G139" s="45">
        <f>SUM(G122:G138)</f>
        <v>0</v>
      </c>
      <c r="J139" s="170">
        <f t="shared" si="20"/>
        <v>0</v>
      </c>
    </row>
    <row r="140" spans="1:10" s="6" customFormat="1" ht="23.25" thickBot="1">
      <c r="A140" s="36"/>
      <c r="B140" s="52"/>
      <c r="C140" s="218"/>
      <c r="D140" s="65"/>
      <c r="E140" s="40"/>
      <c r="F140" s="40"/>
      <c r="G140" s="9"/>
      <c r="J140" s="170">
        <f t="shared" si="20"/>
        <v>0</v>
      </c>
    </row>
    <row r="141" spans="1:10" s="6" customFormat="1" ht="61.5" thickBot="1">
      <c r="A141" s="59" t="s">
        <v>36</v>
      </c>
      <c r="B141" s="97" t="s">
        <v>1</v>
      </c>
      <c r="C141" s="209" t="s">
        <v>536</v>
      </c>
      <c r="D141" s="90" t="s">
        <v>35</v>
      </c>
      <c r="E141" s="354" t="s">
        <v>662</v>
      </c>
      <c r="F141" s="355"/>
      <c r="G141" s="86" t="s">
        <v>39</v>
      </c>
      <c r="J141" s="170">
        <f t="shared" si="20"/>
        <v>0</v>
      </c>
    </row>
    <row r="142" spans="1:10" s="6" customFormat="1" ht="51.75" thickBot="1">
      <c r="A142" s="74"/>
      <c r="B142" s="96" t="s">
        <v>541</v>
      </c>
      <c r="C142" s="210" t="s">
        <v>33</v>
      </c>
      <c r="D142" s="149" t="s">
        <v>34</v>
      </c>
      <c r="E142" s="150" t="s">
        <v>613</v>
      </c>
      <c r="F142" s="150" t="s">
        <v>605</v>
      </c>
      <c r="G142" s="150" t="s">
        <v>2</v>
      </c>
      <c r="J142" s="170">
        <f t="shared" si="20"/>
        <v>0</v>
      </c>
    </row>
    <row r="143" spans="1:10" s="6" customFormat="1" ht="22.5">
      <c r="A143" s="74">
        <v>1</v>
      </c>
      <c r="B143" s="107" t="s">
        <v>153</v>
      </c>
      <c r="C143" s="223"/>
      <c r="D143" s="250">
        <v>150</v>
      </c>
      <c r="E143" s="174">
        <f>ROUND(D143*0.6,0)</f>
        <v>90</v>
      </c>
      <c r="F143" s="172">
        <f>ROUND(D143*0.5,0)</f>
        <v>75</v>
      </c>
      <c r="G143" s="285">
        <f>C143*D143</f>
        <v>0</v>
      </c>
      <c r="J143" s="170">
        <f t="shared" si="20"/>
        <v>0</v>
      </c>
    </row>
    <row r="144" spans="1:10" s="6" customFormat="1" ht="22.5">
      <c r="A144" s="74">
        <v>2</v>
      </c>
      <c r="B144" s="135" t="s">
        <v>154</v>
      </c>
      <c r="C144" s="211"/>
      <c r="D144" s="251">
        <v>150</v>
      </c>
      <c r="E144" s="176">
        <f>ROUND(D144*0.6,0)</f>
        <v>90</v>
      </c>
      <c r="F144" s="186">
        <f>ROUND(D144*0.5,0)</f>
        <v>75</v>
      </c>
      <c r="G144" s="289">
        <f>C144*D144</f>
        <v>0</v>
      </c>
      <c r="J144" s="170">
        <f t="shared" si="20"/>
        <v>0</v>
      </c>
    </row>
    <row r="145" spans="1:10" s="6" customFormat="1" ht="23.25" thickBot="1">
      <c r="A145" s="106">
        <v>3</v>
      </c>
      <c r="B145" s="109" t="s">
        <v>155</v>
      </c>
      <c r="C145" s="212"/>
      <c r="D145" s="252">
        <v>150</v>
      </c>
      <c r="E145" s="177">
        <f>ROUND(D145*0.6,0)</f>
        <v>90</v>
      </c>
      <c r="F145" s="187">
        <f>ROUND(D145*0.5,0)</f>
        <v>75</v>
      </c>
      <c r="G145" s="290">
        <f>C145*D145</f>
        <v>0</v>
      </c>
      <c r="J145" s="170">
        <f t="shared" si="20"/>
        <v>0</v>
      </c>
    </row>
    <row r="146" spans="1:10" s="6" customFormat="1" ht="23.25" thickBot="1">
      <c r="A146" s="356" t="s">
        <v>37</v>
      </c>
      <c r="B146" s="358"/>
      <c r="C146" s="213">
        <f>SUM(C143:C145)</f>
        <v>0</v>
      </c>
      <c r="D146" s="79"/>
      <c r="E146" s="291"/>
      <c r="F146" s="291"/>
      <c r="G146" s="45">
        <f>SUM(G143:G145)</f>
        <v>0</v>
      </c>
      <c r="J146" s="170">
        <f t="shared" si="20"/>
        <v>0</v>
      </c>
    </row>
    <row r="147" spans="1:10" s="6" customFormat="1" ht="23.25" thickBot="1">
      <c r="A147" s="38"/>
      <c r="B147" s="68"/>
      <c r="C147" s="225"/>
      <c r="D147" s="69"/>
      <c r="E147" s="69"/>
      <c r="F147" s="69"/>
      <c r="G147" s="9"/>
      <c r="J147" s="170">
        <f t="shared" si="20"/>
        <v>0</v>
      </c>
    </row>
    <row r="148" spans="1:10" s="6" customFormat="1" ht="61.5" thickBot="1">
      <c r="A148" s="59" t="s">
        <v>36</v>
      </c>
      <c r="B148" s="97" t="s">
        <v>1</v>
      </c>
      <c r="C148" s="209" t="s">
        <v>536</v>
      </c>
      <c r="D148" s="90" t="s">
        <v>35</v>
      </c>
      <c r="E148" s="354" t="s">
        <v>662</v>
      </c>
      <c r="F148" s="355"/>
      <c r="G148" s="86" t="s">
        <v>39</v>
      </c>
      <c r="J148" s="170">
        <f t="shared" si="20"/>
        <v>0</v>
      </c>
    </row>
    <row r="149" spans="1:10" s="6" customFormat="1" ht="51.75" thickBot="1">
      <c r="A149" s="74"/>
      <c r="B149" s="96" t="s">
        <v>607</v>
      </c>
      <c r="C149" s="210" t="s">
        <v>33</v>
      </c>
      <c r="D149" s="149" t="s">
        <v>34</v>
      </c>
      <c r="E149" s="150" t="s">
        <v>613</v>
      </c>
      <c r="F149" s="150" t="s">
        <v>605</v>
      </c>
      <c r="G149" s="150" t="s">
        <v>2</v>
      </c>
      <c r="J149" s="170">
        <f t="shared" si="20"/>
        <v>0</v>
      </c>
    </row>
    <row r="150" spans="1:10" s="6" customFormat="1" ht="22.5">
      <c r="A150" s="36">
        <v>1</v>
      </c>
      <c r="B150" s="107" t="s">
        <v>633</v>
      </c>
      <c r="C150" s="223"/>
      <c r="D150" s="250">
        <v>250</v>
      </c>
      <c r="E150" s="278">
        <f>ROUND(D150*0.6,0)</f>
        <v>150</v>
      </c>
      <c r="F150" s="292">
        <f>ROUND(D150*0.5,0)</f>
        <v>125</v>
      </c>
      <c r="G150" s="191">
        <f>C150*D150</f>
        <v>0</v>
      </c>
      <c r="J150" s="170">
        <f t="shared" si="20"/>
        <v>0</v>
      </c>
    </row>
    <row r="151" spans="1:10" s="6" customFormat="1" ht="22.5">
      <c r="A151" s="74">
        <v>2</v>
      </c>
      <c r="B151" s="108" t="s">
        <v>634</v>
      </c>
      <c r="C151" s="211"/>
      <c r="D151" s="251">
        <v>250</v>
      </c>
      <c r="E151" s="176">
        <f>ROUND(D151*0.6,0)</f>
        <v>150</v>
      </c>
      <c r="F151" s="184">
        <f>ROUND(D151*0.5,0)</f>
        <v>125</v>
      </c>
      <c r="G151" s="192">
        <f>C151*D151</f>
        <v>0</v>
      </c>
      <c r="J151" s="170">
        <f t="shared" si="20"/>
        <v>0</v>
      </c>
    </row>
    <row r="152" spans="1:10" s="6" customFormat="1" ht="23.25" thickBot="1">
      <c r="A152" s="36">
        <v>3</v>
      </c>
      <c r="B152" s="109" t="s">
        <v>635</v>
      </c>
      <c r="C152" s="221"/>
      <c r="D152" s="252">
        <v>250</v>
      </c>
      <c r="E152" s="175">
        <f>ROUND(D152*0.6,0)</f>
        <v>150</v>
      </c>
      <c r="F152" s="183">
        <f>ROUND(D152*0.5,0)</f>
        <v>125</v>
      </c>
      <c r="G152" s="193">
        <f>C152*D152</f>
        <v>0</v>
      </c>
      <c r="J152" s="170">
        <f t="shared" si="20"/>
        <v>0</v>
      </c>
    </row>
    <row r="153" spans="1:10" s="6" customFormat="1" ht="23.25" thickBot="1">
      <c r="A153" s="356" t="s">
        <v>37</v>
      </c>
      <c r="B153" s="358"/>
      <c r="C153" s="213">
        <f>SUM(C150:C152)</f>
        <v>0</v>
      </c>
      <c r="D153" s="79"/>
      <c r="E153" s="79"/>
      <c r="F153" s="79"/>
      <c r="G153" s="45">
        <f>SUM(G150:G152)</f>
        <v>0</v>
      </c>
      <c r="J153" s="170">
        <f t="shared" si="20"/>
        <v>0</v>
      </c>
    </row>
    <row r="154" spans="1:10" s="6" customFormat="1" ht="23.25" thickBot="1">
      <c r="A154" s="98"/>
      <c r="B154" s="98"/>
      <c r="C154" s="222"/>
      <c r="D154" s="125"/>
      <c r="E154" s="125"/>
      <c r="F154" s="125"/>
      <c r="G154" s="49"/>
      <c r="J154" s="170"/>
    </row>
    <row r="155" spans="1:10" s="6" customFormat="1" ht="61.5" thickBot="1">
      <c r="A155" s="59" t="s">
        <v>36</v>
      </c>
      <c r="B155" s="97" t="s">
        <v>1</v>
      </c>
      <c r="C155" s="209" t="s">
        <v>536</v>
      </c>
      <c r="D155" s="90" t="s">
        <v>35</v>
      </c>
      <c r="E155" s="354" t="s">
        <v>662</v>
      </c>
      <c r="F155" s="355"/>
      <c r="G155" s="86" t="s">
        <v>39</v>
      </c>
      <c r="J155" s="170"/>
    </row>
    <row r="156" spans="1:10" s="6" customFormat="1" ht="51.75" thickBot="1">
      <c r="A156" s="74"/>
      <c r="B156" s="96" t="s">
        <v>587</v>
      </c>
      <c r="C156" s="210" t="s">
        <v>33</v>
      </c>
      <c r="D156" s="149" t="s">
        <v>34</v>
      </c>
      <c r="E156" s="150" t="s">
        <v>613</v>
      </c>
      <c r="F156" s="150" t="s">
        <v>605</v>
      </c>
      <c r="G156" s="150" t="s">
        <v>2</v>
      </c>
      <c r="J156" s="170"/>
    </row>
    <row r="157" spans="1:10" s="6" customFormat="1" ht="22.5">
      <c r="A157" s="36">
        <v>1</v>
      </c>
      <c r="B157" s="107" t="s">
        <v>636</v>
      </c>
      <c r="C157" s="223"/>
      <c r="D157" s="250">
        <v>2015</v>
      </c>
      <c r="E157" s="278">
        <f>ROUND(D157*0.6,0)</f>
        <v>1209</v>
      </c>
      <c r="F157" s="292">
        <f>ROUND(D157*0.5,0)</f>
        <v>1008</v>
      </c>
      <c r="G157" s="191">
        <f>C157*D157</f>
        <v>0</v>
      </c>
      <c r="J157" s="170"/>
    </row>
    <row r="158" spans="1:10" s="6" customFormat="1" ht="22.5">
      <c r="A158" s="74">
        <v>2</v>
      </c>
      <c r="B158" s="108" t="s">
        <v>637</v>
      </c>
      <c r="C158" s="211"/>
      <c r="D158" s="250">
        <v>2015</v>
      </c>
      <c r="E158" s="176">
        <f>ROUND(D158*0.6,0)</f>
        <v>1209</v>
      </c>
      <c r="F158" s="184">
        <f>ROUND(D158*0.5,0)</f>
        <v>1008</v>
      </c>
      <c r="G158" s="192">
        <f>C158*D158</f>
        <v>0</v>
      </c>
      <c r="J158" s="170"/>
    </row>
    <row r="159" spans="1:10" s="6" customFormat="1" ht="23.25" thickBot="1">
      <c r="A159" s="36">
        <v>3</v>
      </c>
      <c r="B159" s="109" t="s">
        <v>638</v>
      </c>
      <c r="C159" s="221"/>
      <c r="D159" s="250">
        <v>2015</v>
      </c>
      <c r="E159" s="175">
        <f>ROUND(D159*0.6,0)</f>
        <v>1209</v>
      </c>
      <c r="F159" s="183">
        <f>ROUND(D159*0.5,0)</f>
        <v>1008</v>
      </c>
      <c r="G159" s="193">
        <f>C159*D159</f>
        <v>0</v>
      </c>
      <c r="J159" s="170"/>
    </row>
    <row r="160" spans="1:10" s="6" customFormat="1" ht="23.25" thickBot="1">
      <c r="A160" s="356" t="s">
        <v>37</v>
      </c>
      <c r="B160" s="358"/>
      <c r="C160" s="213">
        <f>SUM(C157:C159)</f>
        <v>0</v>
      </c>
      <c r="D160" s="79"/>
      <c r="E160" s="79"/>
      <c r="F160" s="79"/>
      <c r="G160" s="45">
        <f>SUM(G157:G159)</f>
        <v>0</v>
      </c>
      <c r="J160" s="170">
        <f t="shared" si="20"/>
        <v>0</v>
      </c>
    </row>
    <row r="161" spans="1:10" s="6" customFormat="1" ht="23.25" thickBot="1">
      <c r="A161" s="98"/>
      <c r="B161" s="248"/>
      <c r="C161" s="213"/>
      <c r="D161" s="79"/>
      <c r="E161" s="249"/>
      <c r="F161" s="79"/>
      <c r="G161" s="45"/>
      <c r="J161" s="170"/>
    </row>
    <row r="162" spans="1:10" s="6" customFormat="1" ht="61.5" thickBot="1">
      <c r="A162" s="59" t="s">
        <v>36</v>
      </c>
      <c r="B162" s="97" t="s">
        <v>1</v>
      </c>
      <c r="C162" s="209" t="s">
        <v>536</v>
      </c>
      <c r="D162" s="90" t="s">
        <v>35</v>
      </c>
      <c r="E162" s="354" t="s">
        <v>662</v>
      </c>
      <c r="F162" s="355"/>
      <c r="G162" s="86" t="s">
        <v>39</v>
      </c>
      <c r="J162" s="170">
        <f t="shared" si="20"/>
        <v>0</v>
      </c>
    </row>
    <row r="163" spans="1:10" s="6" customFormat="1" ht="51.75" thickBot="1">
      <c r="A163" s="74"/>
      <c r="B163" s="96" t="s">
        <v>531</v>
      </c>
      <c r="C163" s="210" t="s">
        <v>33</v>
      </c>
      <c r="D163" s="149" t="s">
        <v>34</v>
      </c>
      <c r="E163" s="150" t="s">
        <v>613</v>
      </c>
      <c r="F163" s="150" t="s">
        <v>605</v>
      </c>
      <c r="G163" s="150" t="s">
        <v>2</v>
      </c>
      <c r="J163" s="170">
        <f t="shared" si="20"/>
        <v>0</v>
      </c>
    </row>
    <row r="164" spans="1:10" s="6" customFormat="1" ht="22.5">
      <c r="A164" s="74">
        <v>1</v>
      </c>
      <c r="B164" s="107" t="s">
        <v>639</v>
      </c>
      <c r="C164" s="223"/>
      <c r="D164" s="250">
        <v>569.7674418604652</v>
      </c>
      <c r="E164" s="278">
        <f>ROUND(D164*0.6,0)</f>
        <v>342</v>
      </c>
      <c r="F164" s="292">
        <f>ROUND(D164*0.5,0)</f>
        <v>285</v>
      </c>
      <c r="G164" s="191">
        <f>C164*D164</f>
        <v>0</v>
      </c>
      <c r="J164" s="170">
        <f t="shared" si="20"/>
        <v>0</v>
      </c>
    </row>
    <row r="165" spans="1:10" s="6" customFormat="1" ht="22.5">
      <c r="A165" s="74">
        <v>2</v>
      </c>
      <c r="B165" s="108" t="s">
        <v>643</v>
      </c>
      <c r="C165" s="211"/>
      <c r="D165" s="251">
        <v>569.7674418604652</v>
      </c>
      <c r="E165" s="176">
        <f>ROUND(D165*0.6,0)</f>
        <v>342</v>
      </c>
      <c r="F165" s="184">
        <f>ROUND(D165*0.5,0)</f>
        <v>285</v>
      </c>
      <c r="G165" s="338">
        <f>C165*D165</f>
        <v>0</v>
      </c>
      <c r="J165" s="170">
        <f t="shared" si="20"/>
        <v>0</v>
      </c>
    </row>
    <row r="166" spans="1:10" s="6" customFormat="1" ht="22.5">
      <c r="A166" s="74">
        <v>3</v>
      </c>
      <c r="B166" s="108" t="s">
        <v>640</v>
      </c>
      <c r="C166" s="211"/>
      <c r="D166" s="251">
        <v>569.7674418604652</v>
      </c>
      <c r="E166" s="176">
        <f>ROUND(D166*0.6,0)</f>
        <v>342</v>
      </c>
      <c r="F166" s="184">
        <f>ROUND(D166*0.5,0)</f>
        <v>285</v>
      </c>
      <c r="G166" s="338">
        <f>C166*D166</f>
        <v>0</v>
      </c>
      <c r="J166" s="170">
        <f t="shared" si="20"/>
        <v>0</v>
      </c>
    </row>
    <row r="167" spans="1:10" s="6" customFormat="1" ht="22.5">
      <c r="A167" s="74">
        <v>4</v>
      </c>
      <c r="B167" s="108" t="s">
        <v>642</v>
      </c>
      <c r="C167" s="211"/>
      <c r="D167" s="251">
        <v>569.7674418604652</v>
      </c>
      <c r="E167" s="176">
        <f>ROUND(D167*0.6,0)</f>
        <v>342</v>
      </c>
      <c r="F167" s="184">
        <f>ROUND(D167*0.5,0)</f>
        <v>285</v>
      </c>
      <c r="G167" s="338">
        <f>C167*D167</f>
        <v>0</v>
      </c>
      <c r="J167" s="170">
        <f t="shared" si="20"/>
        <v>0</v>
      </c>
    </row>
    <row r="168" spans="1:10" s="9" customFormat="1" ht="23.25" thickBot="1">
      <c r="A168" s="136">
        <v>5</v>
      </c>
      <c r="B168" s="109" t="s">
        <v>641</v>
      </c>
      <c r="C168" s="221"/>
      <c r="D168" s="252">
        <v>569.7674418604652</v>
      </c>
      <c r="E168" s="175">
        <f>ROUND(D168*0.6,0)</f>
        <v>342</v>
      </c>
      <c r="F168" s="183">
        <f>ROUND(D168*0.5,0)</f>
        <v>285</v>
      </c>
      <c r="G168" s="339">
        <f>C168*D168</f>
        <v>0</v>
      </c>
      <c r="J168" s="170">
        <f t="shared" si="20"/>
        <v>0</v>
      </c>
    </row>
    <row r="169" spans="1:10" s="9" customFormat="1" ht="23.25" thickBot="1">
      <c r="A169" s="359" t="s">
        <v>37</v>
      </c>
      <c r="B169" s="360"/>
      <c r="C169" s="213">
        <f>SUM(C164:C168)</f>
        <v>0</v>
      </c>
      <c r="D169" s="79"/>
      <c r="E169" s="79"/>
      <c r="F169" s="79"/>
      <c r="G169" s="45">
        <f>SUM(G164:G168)</f>
        <v>0</v>
      </c>
      <c r="J169" s="170">
        <f t="shared" si="20"/>
        <v>0</v>
      </c>
    </row>
    <row r="170" spans="1:10" s="9" customFormat="1" ht="23.25" thickBot="1">
      <c r="A170" s="37"/>
      <c r="B170" s="52"/>
      <c r="C170" s="218"/>
      <c r="D170" s="40"/>
      <c r="E170" s="40"/>
      <c r="F170" s="40"/>
      <c r="J170" s="170">
        <f t="shared" si="20"/>
        <v>0</v>
      </c>
    </row>
    <row r="171" spans="1:10" s="6" customFormat="1" ht="61.5" thickBot="1">
      <c r="A171" s="59" t="s">
        <v>36</v>
      </c>
      <c r="B171" s="88" t="s">
        <v>1</v>
      </c>
      <c r="C171" s="209" t="s">
        <v>536</v>
      </c>
      <c r="D171" s="90" t="s">
        <v>35</v>
      </c>
      <c r="E171" s="354" t="s">
        <v>662</v>
      </c>
      <c r="F171" s="355"/>
      <c r="G171" s="86" t="s">
        <v>39</v>
      </c>
      <c r="J171" s="170">
        <f t="shared" si="20"/>
        <v>0</v>
      </c>
    </row>
    <row r="172" spans="1:10" s="6" customFormat="1" ht="56.25" customHeight="1" thickBot="1">
      <c r="A172" s="74"/>
      <c r="B172" s="96" t="s">
        <v>542</v>
      </c>
      <c r="C172" s="210" t="s">
        <v>33</v>
      </c>
      <c r="D172" s="149" t="s">
        <v>34</v>
      </c>
      <c r="E172" s="150" t="s">
        <v>613</v>
      </c>
      <c r="F172" s="150" t="s">
        <v>605</v>
      </c>
      <c r="G172" s="150" t="s">
        <v>2</v>
      </c>
      <c r="J172" s="170">
        <f t="shared" si="20"/>
        <v>0</v>
      </c>
    </row>
    <row r="173" spans="1:10" s="6" customFormat="1" ht="22.5">
      <c r="A173" s="74">
        <v>1</v>
      </c>
      <c r="B173" s="107" t="s">
        <v>546</v>
      </c>
      <c r="C173" s="223"/>
      <c r="D173" s="254">
        <v>150</v>
      </c>
      <c r="E173" s="278">
        <f>ROUND(D173*0.6,0)</f>
        <v>90</v>
      </c>
      <c r="F173" s="292">
        <f>ROUND(D173*0.5,0)</f>
        <v>75</v>
      </c>
      <c r="G173" s="189">
        <f>C173*D173</f>
        <v>0</v>
      </c>
      <c r="J173" s="170">
        <f t="shared" si="20"/>
        <v>0</v>
      </c>
    </row>
    <row r="174" spans="1:10" s="6" customFormat="1" ht="22.5">
      <c r="A174" s="74">
        <v>2</v>
      </c>
      <c r="B174" s="108" t="s">
        <v>156</v>
      </c>
      <c r="C174" s="216"/>
      <c r="D174" s="254">
        <v>150</v>
      </c>
      <c r="E174" s="176">
        <f aca="true" t="shared" si="21" ref="E174:E188">ROUND(D174*0.6,0)</f>
        <v>90</v>
      </c>
      <c r="F174" s="184">
        <f aca="true" t="shared" si="22" ref="F174:F188">ROUND(D174*0.5,0)</f>
        <v>75</v>
      </c>
      <c r="G174" s="194">
        <f aca="true" t="shared" si="23" ref="G174:G188">C174*D174</f>
        <v>0</v>
      </c>
      <c r="J174" s="170">
        <f t="shared" si="20"/>
        <v>0</v>
      </c>
    </row>
    <row r="175" spans="1:10" s="6" customFormat="1" ht="22.5">
      <c r="A175" s="74">
        <v>3</v>
      </c>
      <c r="B175" s="108" t="s">
        <v>157</v>
      </c>
      <c r="C175" s="216"/>
      <c r="D175" s="254">
        <v>150</v>
      </c>
      <c r="E175" s="176">
        <f t="shared" si="21"/>
        <v>90</v>
      </c>
      <c r="F175" s="184">
        <f t="shared" si="22"/>
        <v>75</v>
      </c>
      <c r="G175" s="194">
        <f t="shared" si="23"/>
        <v>0</v>
      </c>
      <c r="J175" s="170">
        <f t="shared" si="20"/>
        <v>0</v>
      </c>
    </row>
    <row r="176" spans="1:10" s="6" customFormat="1" ht="22.5">
      <c r="A176" s="74">
        <v>4</v>
      </c>
      <c r="B176" s="108" t="s">
        <v>158</v>
      </c>
      <c r="C176" s="216"/>
      <c r="D176" s="254">
        <v>150</v>
      </c>
      <c r="E176" s="176">
        <f t="shared" si="21"/>
        <v>90</v>
      </c>
      <c r="F176" s="184">
        <f t="shared" si="22"/>
        <v>75</v>
      </c>
      <c r="G176" s="194">
        <f t="shared" si="23"/>
        <v>0</v>
      </c>
      <c r="J176" s="170">
        <f t="shared" si="20"/>
        <v>0</v>
      </c>
    </row>
    <row r="177" spans="1:10" s="6" customFormat="1" ht="22.5">
      <c r="A177" s="74">
        <v>5</v>
      </c>
      <c r="B177" s="108" t="s">
        <v>159</v>
      </c>
      <c r="C177" s="216"/>
      <c r="D177" s="254">
        <v>150</v>
      </c>
      <c r="E177" s="176">
        <f t="shared" si="21"/>
        <v>90</v>
      </c>
      <c r="F177" s="184">
        <f t="shared" si="22"/>
        <v>75</v>
      </c>
      <c r="G177" s="194">
        <f t="shared" si="23"/>
        <v>0</v>
      </c>
      <c r="J177" s="170">
        <f t="shared" si="20"/>
        <v>0</v>
      </c>
    </row>
    <row r="178" spans="1:10" s="6" customFormat="1" ht="22.5">
      <c r="A178" s="74">
        <v>6</v>
      </c>
      <c r="B178" s="108" t="s">
        <v>160</v>
      </c>
      <c r="C178" s="216"/>
      <c r="D178" s="254">
        <v>150</v>
      </c>
      <c r="E178" s="176">
        <f t="shared" si="21"/>
        <v>90</v>
      </c>
      <c r="F178" s="184">
        <f t="shared" si="22"/>
        <v>75</v>
      </c>
      <c r="G178" s="194">
        <f t="shared" si="23"/>
        <v>0</v>
      </c>
      <c r="J178" s="170">
        <f t="shared" si="20"/>
        <v>0</v>
      </c>
    </row>
    <row r="179" spans="1:10" s="6" customFormat="1" ht="22.5">
      <c r="A179" s="74">
        <v>7</v>
      </c>
      <c r="B179" s="108" t="s">
        <v>161</v>
      </c>
      <c r="C179" s="216"/>
      <c r="D179" s="254">
        <v>150</v>
      </c>
      <c r="E179" s="176">
        <f t="shared" si="21"/>
        <v>90</v>
      </c>
      <c r="F179" s="184">
        <f t="shared" si="22"/>
        <v>75</v>
      </c>
      <c r="G179" s="194">
        <f t="shared" si="23"/>
        <v>0</v>
      </c>
      <c r="J179" s="170">
        <f t="shared" si="20"/>
        <v>0</v>
      </c>
    </row>
    <row r="180" spans="1:10" s="6" customFormat="1" ht="22.5">
      <c r="A180" s="74">
        <v>8</v>
      </c>
      <c r="B180" s="108" t="s">
        <v>162</v>
      </c>
      <c r="C180" s="216"/>
      <c r="D180" s="254">
        <v>150</v>
      </c>
      <c r="E180" s="176">
        <f t="shared" si="21"/>
        <v>90</v>
      </c>
      <c r="F180" s="184">
        <f t="shared" si="22"/>
        <v>75</v>
      </c>
      <c r="G180" s="194">
        <f t="shared" si="23"/>
        <v>0</v>
      </c>
      <c r="J180" s="170">
        <f t="shared" si="20"/>
        <v>0</v>
      </c>
    </row>
    <row r="181" spans="1:10" s="6" customFormat="1" ht="22.5">
      <c r="A181" s="74">
        <v>9</v>
      </c>
      <c r="B181" s="108" t="s">
        <v>163</v>
      </c>
      <c r="C181" s="216"/>
      <c r="D181" s="254">
        <v>150</v>
      </c>
      <c r="E181" s="176">
        <f t="shared" si="21"/>
        <v>90</v>
      </c>
      <c r="F181" s="184">
        <f t="shared" si="22"/>
        <v>75</v>
      </c>
      <c r="G181" s="194">
        <f t="shared" si="23"/>
        <v>0</v>
      </c>
      <c r="J181" s="170">
        <f t="shared" si="20"/>
        <v>0</v>
      </c>
    </row>
    <row r="182" spans="1:10" s="6" customFormat="1" ht="22.5">
      <c r="A182" s="74">
        <v>10</v>
      </c>
      <c r="B182" s="108" t="s">
        <v>164</v>
      </c>
      <c r="C182" s="216"/>
      <c r="D182" s="254">
        <v>150</v>
      </c>
      <c r="E182" s="176">
        <f t="shared" si="21"/>
        <v>90</v>
      </c>
      <c r="F182" s="184">
        <f t="shared" si="22"/>
        <v>75</v>
      </c>
      <c r="G182" s="194">
        <f t="shared" si="23"/>
        <v>0</v>
      </c>
      <c r="J182" s="170">
        <f t="shared" si="20"/>
        <v>0</v>
      </c>
    </row>
    <row r="183" spans="1:10" s="6" customFormat="1" ht="22.5">
      <c r="A183" s="74">
        <v>11</v>
      </c>
      <c r="B183" s="108" t="s">
        <v>165</v>
      </c>
      <c r="C183" s="216"/>
      <c r="D183" s="254">
        <v>150</v>
      </c>
      <c r="E183" s="176">
        <f t="shared" si="21"/>
        <v>90</v>
      </c>
      <c r="F183" s="184">
        <f t="shared" si="22"/>
        <v>75</v>
      </c>
      <c r="G183" s="194">
        <f t="shared" si="23"/>
        <v>0</v>
      </c>
      <c r="J183" s="170">
        <f t="shared" si="20"/>
        <v>0</v>
      </c>
    </row>
    <row r="184" spans="1:10" s="6" customFormat="1" ht="22.5">
      <c r="A184" s="74">
        <v>12</v>
      </c>
      <c r="B184" s="108" t="s">
        <v>166</v>
      </c>
      <c r="C184" s="216"/>
      <c r="D184" s="254">
        <v>150</v>
      </c>
      <c r="E184" s="176">
        <f t="shared" si="21"/>
        <v>90</v>
      </c>
      <c r="F184" s="184">
        <f t="shared" si="22"/>
        <v>75</v>
      </c>
      <c r="G184" s="194">
        <f t="shared" si="23"/>
        <v>0</v>
      </c>
      <c r="J184" s="170">
        <f t="shared" si="20"/>
        <v>0</v>
      </c>
    </row>
    <row r="185" spans="1:10" s="6" customFormat="1" ht="22.5">
      <c r="A185" s="74">
        <v>13</v>
      </c>
      <c r="B185" s="108" t="s">
        <v>167</v>
      </c>
      <c r="C185" s="216"/>
      <c r="D185" s="254">
        <v>150</v>
      </c>
      <c r="E185" s="176">
        <f t="shared" si="21"/>
        <v>90</v>
      </c>
      <c r="F185" s="184">
        <f t="shared" si="22"/>
        <v>75</v>
      </c>
      <c r="G185" s="194">
        <f t="shared" si="23"/>
        <v>0</v>
      </c>
      <c r="J185" s="170">
        <f t="shared" si="20"/>
        <v>0</v>
      </c>
    </row>
    <row r="186" spans="1:10" s="6" customFormat="1" ht="22.5">
      <c r="A186" s="74">
        <v>14</v>
      </c>
      <c r="B186" s="108" t="s">
        <v>168</v>
      </c>
      <c r="C186" s="216"/>
      <c r="D186" s="254">
        <v>150</v>
      </c>
      <c r="E186" s="176">
        <f t="shared" si="21"/>
        <v>90</v>
      </c>
      <c r="F186" s="184">
        <f t="shared" si="22"/>
        <v>75</v>
      </c>
      <c r="G186" s="194">
        <f t="shared" si="23"/>
        <v>0</v>
      </c>
      <c r="J186" s="170">
        <f t="shared" si="20"/>
        <v>0</v>
      </c>
    </row>
    <row r="187" spans="1:10" s="6" customFormat="1" ht="22.5">
      <c r="A187" s="74">
        <v>15</v>
      </c>
      <c r="B187" s="108" t="s">
        <v>169</v>
      </c>
      <c r="C187" s="216"/>
      <c r="D187" s="254">
        <v>150</v>
      </c>
      <c r="E187" s="176">
        <f t="shared" si="21"/>
        <v>90</v>
      </c>
      <c r="F187" s="184">
        <f t="shared" si="22"/>
        <v>75</v>
      </c>
      <c r="G187" s="194">
        <f t="shared" si="23"/>
        <v>0</v>
      </c>
      <c r="J187" s="170">
        <f t="shared" si="20"/>
        <v>0</v>
      </c>
    </row>
    <row r="188" spans="1:10" s="6" customFormat="1" ht="23.25" thickBot="1">
      <c r="A188" s="74">
        <v>16</v>
      </c>
      <c r="B188" s="137" t="s">
        <v>170</v>
      </c>
      <c r="C188" s="212"/>
      <c r="D188" s="255">
        <v>150</v>
      </c>
      <c r="E188" s="175">
        <f t="shared" si="21"/>
        <v>90</v>
      </c>
      <c r="F188" s="183">
        <f t="shared" si="22"/>
        <v>75</v>
      </c>
      <c r="G188" s="195">
        <f t="shared" si="23"/>
        <v>0</v>
      </c>
      <c r="J188" s="170">
        <f t="shared" si="20"/>
        <v>0</v>
      </c>
    </row>
    <row r="189" spans="1:10" s="6" customFormat="1" ht="23.25" thickBot="1">
      <c r="A189" s="361" t="s">
        <v>37</v>
      </c>
      <c r="B189" s="362"/>
      <c r="C189" s="213">
        <f>SUM(C173:C188)</f>
        <v>0</v>
      </c>
      <c r="D189" s="79"/>
      <c r="E189" s="79"/>
      <c r="F189" s="79"/>
      <c r="G189" s="45">
        <f>SUM(G173:G188)</f>
        <v>0</v>
      </c>
      <c r="J189" s="170">
        <f t="shared" si="20"/>
        <v>0</v>
      </c>
    </row>
    <row r="190" spans="1:10" s="6" customFormat="1" ht="23.25" thickBot="1">
      <c r="A190" s="36"/>
      <c r="B190" s="52"/>
      <c r="C190" s="218"/>
      <c r="D190" s="40"/>
      <c r="E190" s="40"/>
      <c r="F190" s="40"/>
      <c r="G190" s="9"/>
      <c r="J190" s="170">
        <f t="shared" si="20"/>
        <v>0</v>
      </c>
    </row>
    <row r="191" spans="1:10" s="6" customFormat="1" ht="61.5" thickBot="1">
      <c r="A191" s="59" t="s">
        <v>36</v>
      </c>
      <c r="B191" s="88" t="s">
        <v>1</v>
      </c>
      <c r="C191" s="209" t="s">
        <v>536</v>
      </c>
      <c r="D191" s="90" t="s">
        <v>35</v>
      </c>
      <c r="E191" s="354" t="s">
        <v>662</v>
      </c>
      <c r="F191" s="355"/>
      <c r="G191" s="86" t="s">
        <v>39</v>
      </c>
      <c r="J191" s="170">
        <f t="shared" si="20"/>
        <v>0</v>
      </c>
    </row>
    <row r="192" spans="1:10" s="6" customFormat="1" ht="51.75" thickBot="1">
      <c r="A192" s="74"/>
      <c r="B192" s="96" t="s">
        <v>543</v>
      </c>
      <c r="C192" s="210" t="s">
        <v>33</v>
      </c>
      <c r="D192" s="149" t="s">
        <v>34</v>
      </c>
      <c r="E192" s="150" t="s">
        <v>613</v>
      </c>
      <c r="F192" s="150" t="s">
        <v>605</v>
      </c>
      <c r="G192" s="150" t="s">
        <v>2</v>
      </c>
      <c r="J192" s="170">
        <f t="shared" si="20"/>
        <v>0</v>
      </c>
    </row>
    <row r="193" spans="1:10" s="6" customFormat="1" ht="22.5">
      <c r="A193" s="74">
        <v>1</v>
      </c>
      <c r="B193" s="107" t="s">
        <v>547</v>
      </c>
      <c r="C193" s="226"/>
      <c r="D193" s="250">
        <v>250</v>
      </c>
      <c r="E193" s="278">
        <f>ROUND(D193*0.6,0)</f>
        <v>150</v>
      </c>
      <c r="F193" s="292">
        <f>ROUND(D193*0.5,0)</f>
        <v>125</v>
      </c>
      <c r="G193" s="189">
        <f>C193*D193</f>
        <v>0</v>
      </c>
      <c r="J193" s="170">
        <f t="shared" si="20"/>
        <v>0</v>
      </c>
    </row>
    <row r="194" spans="1:10" s="6" customFormat="1" ht="22.5">
      <c r="A194" s="74">
        <v>2</v>
      </c>
      <c r="B194" s="108" t="s">
        <v>172</v>
      </c>
      <c r="C194" s="216"/>
      <c r="D194" s="251">
        <v>250</v>
      </c>
      <c r="E194" s="176">
        <f aca="true" t="shared" si="24" ref="E194:E208">ROUND(D194*0.6,0)</f>
        <v>150</v>
      </c>
      <c r="F194" s="184">
        <f aca="true" t="shared" si="25" ref="F194:F208">ROUND(D194*0.5,0)</f>
        <v>125</v>
      </c>
      <c r="G194" s="190">
        <f aca="true" t="shared" si="26" ref="G194:G208">C194*D194</f>
        <v>0</v>
      </c>
      <c r="J194" s="170">
        <f t="shared" si="20"/>
        <v>0</v>
      </c>
    </row>
    <row r="195" spans="1:10" s="6" customFormat="1" ht="22.5">
      <c r="A195" s="74">
        <v>3</v>
      </c>
      <c r="B195" s="108" t="s">
        <v>173</v>
      </c>
      <c r="C195" s="216"/>
      <c r="D195" s="251">
        <v>250</v>
      </c>
      <c r="E195" s="176">
        <f t="shared" si="24"/>
        <v>150</v>
      </c>
      <c r="F195" s="184">
        <f t="shared" si="25"/>
        <v>125</v>
      </c>
      <c r="G195" s="190">
        <f t="shared" si="26"/>
        <v>0</v>
      </c>
      <c r="J195" s="170">
        <f t="shared" si="20"/>
        <v>0</v>
      </c>
    </row>
    <row r="196" spans="1:10" s="6" customFormat="1" ht="22.5">
      <c r="A196" s="74">
        <v>4</v>
      </c>
      <c r="B196" s="108" t="s">
        <v>174</v>
      </c>
      <c r="C196" s="216"/>
      <c r="D196" s="251">
        <v>250</v>
      </c>
      <c r="E196" s="176">
        <f t="shared" si="24"/>
        <v>150</v>
      </c>
      <c r="F196" s="184">
        <f t="shared" si="25"/>
        <v>125</v>
      </c>
      <c r="G196" s="190">
        <f t="shared" si="26"/>
        <v>0</v>
      </c>
      <c r="J196" s="170">
        <f t="shared" si="20"/>
        <v>0</v>
      </c>
    </row>
    <row r="197" spans="1:10" s="6" customFormat="1" ht="22.5">
      <c r="A197" s="74">
        <v>5</v>
      </c>
      <c r="B197" s="108" t="s">
        <v>175</v>
      </c>
      <c r="C197" s="216"/>
      <c r="D197" s="251">
        <v>250</v>
      </c>
      <c r="E197" s="176">
        <f t="shared" si="24"/>
        <v>150</v>
      </c>
      <c r="F197" s="184">
        <f t="shared" si="25"/>
        <v>125</v>
      </c>
      <c r="G197" s="190">
        <f t="shared" si="26"/>
        <v>0</v>
      </c>
      <c r="J197" s="170">
        <f t="shared" si="20"/>
        <v>0</v>
      </c>
    </row>
    <row r="198" spans="1:10" s="6" customFormat="1" ht="22.5">
      <c r="A198" s="74">
        <v>6</v>
      </c>
      <c r="B198" s="108" t="s">
        <v>176</v>
      </c>
      <c r="C198" s="216"/>
      <c r="D198" s="251">
        <v>250</v>
      </c>
      <c r="E198" s="176">
        <f t="shared" si="24"/>
        <v>150</v>
      </c>
      <c r="F198" s="184">
        <f t="shared" si="25"/>
        <v>125</v>
      </c>
      <c r="G198" s="190">
        <f t="shared" si="26"/>
        <v>0</v>
      </c>
      <c r="J198" s="170">
        <f t="shared" si="20"/>
        <v>0</v>
      </c>
    </row>
    <row r="199" spans="1:10" s="6" customFormat="1" ht="22.5">
      <c r="A199" s="74">
        <v>7</v>
      </c>
      <c r="B199" s="108" t="s">
        <v>177</v>
      </c>
      <c r="C199" s="216"/>
      <c r="D199" s="251">
        <v>250</v>
      </c>
      <c r="E199" s="176">
        <f t="shared" si="24"/>
        <v>150</v>
      </c>
      <c r="F199" s="184">
        <f t="shared" si="25"/>
        <v>125</v>
      </c>
      <c r="G199" s="190">
        <f t="shared" si="26"/>
        <v>0</v>
      </c>
      <c r="J199" s="170">
        <f t="shared" si="20"/>
        <v>0</v>
      </c>
    </row>
    <row r="200" spans="1:10" s="6" customFormat="1" ht="22.5">
      <c r="A200" s="74">
        <v>8</v>
      </c>
      <c r="B200" s="108" t="s">
        <v>171</v>
      </c>
      <c r="C200" s="216"/>
      <c r="D200" s="251">
        <v>250</v>
      </c>
      <c r="E200" s="176">
        <f t="shared" si="24"/>
        <v>150</v>
      </c>
      <c r="F200" s="184">
        <f t="shared" si="25"/>
        <v>125</v>
      </c>
      <c r="G200" s="190">
        <f t="shared" si="26"/>
        <v>0</v>
      </c>
      <c r="J200" s="170">
        <f t="shared" si="20"/>
        <v>0</v>
      </c>
    </row>
    <row r="201" spans="1:10" s="6" customFormat="1" ht="22.5">
      <c r="A201" s="74">
        <v>9</v>
      </c>
      <c r="B201" s="108" t="s">
        <v>178</v>
      </c>
      <c r="C201" s="216"/>
      <c r="D201" s="251">
        <v>250</v>
      </c>
      <c r="E201" s="176">
        <f t="shared" si="24"/>
        <v>150</v>
      </c>
      <c r="F201" s="184">
        <f t="shared" si="25"/>
        <v>125</v>
      </c>
      <c r="G201" s="190">
        <f t="shared" si="26"/>
        <v>0</v>
      </c>
      <c r="J201" s="170">
        <f t="shared" si="20"/>
        <v>0</v>
      </c>
    </row>
    <row r="202" spans="1:10" s="6" customFormat="1" ht="22.5">
      <c r="A202" s="74">
        <v>10</v>
      </c>
      <c r="B202" s="108" t="s">
        <v>179</v>
      </c>
      <c r="C202" s="216"/>
      <c r="D202" s="251">
        <v>250</v>
      </c>
      <c r="E202" s="176">
        <f t="shared" si="24"/>
        <v>150</v>
      </c>
      <c r="F202" s="184">
        <f t="shared" si="25"/>
        <v>125</v>
      </c>
      <c r="G202" s="190">
        <f t="shared" si="26"/>
        <v>0</v>
      </c>
      <c r="J202" s="170">
        <f t="shared" si="20"/>
        <v>0</v>
      </c>
    </row>
    <row r="203" spans="1:10" s="6" customFormat="1" ht="22.5">
      <c r="A203" s="74">
        <v>11</v>
      </c>
      <c r="B203" s="108" t="s">
        <v>180</v>
      </c>
      <c r="C203" s="216"/>
      <c r="D203" s="251">
        <v>250</v>
      </c>
      <c r="E203" s="176">
        <f t="shared" si="24"/>
        <v>150</v>
      </c>
      <c r="F203" s="184">
        <f t="shared" si="25"/>
        <v>125</v>
      </c>
      <c r="G203" s="190">
        <f t="shared" si="26"/>
        <v>0</v>
      </c>
      <c r="J203" s="170">
        <f t="shared" si="20"/>
        <v>0</v>
      </c>
    </row>
    <row r="204" spans="1:10" s="6" customFormat="1" ht="22.5">
      <c r="A204" s="74">
        <v>12</v>
      </c>
      <c r="B204" s="108" t="s">
        <v>181</v>
      </c>
      <c r="C204" s="216"/>
      <c r="D204" s="251">
        <v>250</v>
      </c>
      <c r="E204" s="176">
        <f t="shared" si="24"/>
        <v>150</v>
      </c>
      <c r="F204" s="184">
        <f t="shared" si="25"/>
        <v>125</v>
      </c>
      <c r="G204" s="190">
        <f t="shared" si="26"/>
        <v>0</v>
      </c>
      <c r="J204" s="170">
        <f t="shared" si="20"/>
        <v>0</v>
      </c>
    </row>
    <row r="205" spans="1:10" s="6" customFormat="1" ht="22.5">
      <c r="A205" s="74">
        <v>13</v>
      </c>
      <c r="B205" s="108" t="s">
        <v>182</v>
      </c>
      <c r="C205" s="216"/>
      <c r="D205" s="251">
        <v>250</v>
      </c>
      <c r="E205" s="176">
        <f t="shared" si="24"/>
        <v>150</v>
      </c>
      <c r="F205" s="184">
        <f t="shared" si="25"/>
        <v>125</v>
      </c>
      <c r="G205" s="190">
        <f t="shared" si="26"/>
        <v>0</v>
      </c>
      <c r="J205" s="170">
        <f t="shared" si="20"/>
        <v>0</v>
      </c>
    </row>
    <row r="206" spans="1:10" s="6" customFormat="1" ht="22.5">
      <c r="A206" s="74">
        <v>14</v>
      </c>
      <c r="B206" s="108" t="s">
        <v>183</v>
      </c>
      <c r="C206" s="216"/>
      <c r="D206" s="251">
        <v>250</v>
      </c>
      <c r="E206" s="176">
        <f t="shared" si="24"/>
        <v>150</v>
      </c>
      <c r="F206" s="184">
        <f t="shared" si="25"/>
        <v>125</v>
      </c>
      <c r="G206" s="190">
        <f t="shared" si="26"/>
        <v>0</v>
      </c>
      <c r="J206" s="170">
        <f t="shared" si="20"/>
        <v>0</v>
      </c>
    </row>
    <row r="207" spans="1:10" s="6" customFormat="1" ht="22.5">
      <c r="A207" s="74">
        <v>15</v>
      </c>
      <c r="B207" s="108" t="s">
        <v>184</v>
      </c>
      <c r="C207" s="216"/>
      <c r="D207" s="251">
        <v>250</v>
      </c>
      <c r="E207" s="176">
        <f t="shared" si="24"/>
        <v>150</v>
      </c>
      <c r="F207" s="184">
        <f t="shared" si="25"/>
        <v>125</v>
      </c>
      <c r="G207" s="190">
        <f t="shared" si="26"/>
        <v>0</v>
      </c>
      <c r="J207" s="170">
        <f t="shared" si="20"/>
        <v>0</v>
      </c>
    </row>
    <row r="208" spans="1:10" s="6" customFormat="1" ht="23.25" thickBot="1">
      <c r="A208" s="106">
        <v>16</v>
      </c>
      <c r="B208" s="109" t="s">
        <v>185</v>
      </c>
      <c r="C208" s="219"/>
      <c r="D208" s="252">
        <v>250</v>
      </c>
      <c r="E208" s="175">
        <f t="shared" si="24"/>
        <v>150</v>
      </c>
      <c r="F208" s="183">
        <f t="shared" si="25"/>
        <v>125</v>
      </c>
      <c r="G208" s="334">
        <f t="shared" si="26"/>
        <v>0</v>
      </c>
      <c r="J208" s="170">
        <f aca="true" t="shared" si="27" ref="J208:J287">IF(SUM(C208)&lt;&gt;0,1,0)</f>
        <v>0</v>
      </c>
    </row>
    <row r="209" spans="1:10" s="6" customFormat="1" ht="23.25" thickBot="1">
      <c r="A209" s="356" t="s">
        <v>37</v>
      </c>
      <c r="B209" s="358"/>
      <c r="C209" s="212">
        <f>SUM(C193:C208)</f>
        <v>0</v>
      </c>
      <c r="D209" s="79"/>
      <c r="E209" s="79"/>
      <c r="F209" s="79"/>
      <c r="G209" s="81">
        <f>SUM(G193:G208)</f>
        <v>0</v>
      </c>
      <c r="J209" s="170">
        <f t="shared" si="27"/>
        <v>0</v>
      </c>
    </row>
    <row r="210" spans="1:10" s="6" customFormat="1" ht="23.25" thickBot="1">
      <c r="A210" s="98"/>
      <c r="B210" s="98"/>
      <c r="C210" s="218"/>
      <c r="D210" s="110"/>
      <c r="E210" s="110"/>
      <c r="F210" s="110"/>
      <c r="G210" s="111"/>
      <c r="J210" s="170">
        <f t="shared" si="27"/>
        <v>0</v>
      </c>
    </row>
    <row r="211" spans="1:10" s="6" customFormat="1" ht="61.5" thickBot="1">
      <c r="A211" s="59" t="s">
        <v>36</v>
      </c>
      <c r="B211" s="88" t="s">
        <v>1</v>
      </c>
      <c r="C211" s="209" t="s">
        <v>536</v>
      </c>
      <c r="D211" s="90" t="s">
        <v>35</v>
      </c>
      <c r="E211" s="354" t="s">
        <v>662</v>
      </c>
      <c r="F211" s="355"/>
      <c r="G211" s="86" t="s">
        <v>39</v>
      </c>
      <c r="J211" s="170">
        <f t="shared" si="27"/>
        <v>0</v>
      </c>
    </row>
    <row r="212" spans="1:10" s="6" customFormat="1" ht="51.75" thickBot="1">
      <c r="A212" s="74"/>
      <c r="B212" s="96" t="s">
        <v>61</v>
      </c>
      <c r="C212" s="210" t="s">
        <v>33</v>
      </c>
      <c r="D212" s="149" t="s">
        <v>34</v>
      </c>
      <c r="E212" s="150" t="s">
        <v>613</v>
      </c>
      <c r="F212" s="150" t="s">
        <v>605</v>
      </c>
      <c r="G212" s="150" t="s">
        <v>2</v>
      </c>
      <c r="J212" s="170">
        <f t="shared" si="27"/>
        <v>0</v>
      </c>
    </row>
    <row r="213" spans="1:10" s="6" customFormat="1" ht="22.5">
      <c r="A213" s="74">
        <v>1</v>
      </c>
      <c r="B213" s="107" t="s">
        <v>548</v>
      </c>
      <c r="C213" s="223"/>
      <c r="D213" s="254">
        <v>4700</v>
      </c>
      <c r="E213" s="278">
        <f>ROUND(D213*0.6,0)</f>
        <v>2820</v>
      </c>
      <c r="F213" s="292">
        <f>ROUND(D213*0.5,0)</f>
        <v>2350</v>
      </c>
      <c r="G213" s="189">
        <f>C213*D213</f>
        <v>0</v>
      </c>
      <c r="J213" s="170">
        <f t="shared" si="27"/>
        <v>0</v>
      </c>
    </row>
    <row r="214" spans="1:10" s="6" customFormat="1" ht="22.5">
      <c r="A214" s="74">
        <v>2</v>
      </c>
      <c r="B214" s="108" t="s">
        <v>187</v>
      </c>
      <c r="C214" s="216"/>
      <c r="D214" s="254">
        <v>4700</v>
      </c>
      <c r="E214" s="176">
        <f aca="true" t="shared" si="28" ref="E214:E228">ROUND(D214*0.6,0)</f>
        <v>2820</v>
      </c>
      <c r="F214" s="184">
        <f aca="true" t="shared" si="29" ref="F214:F228">ROUND(D214*0.5,0)</f>
        <v>2350</v>
      </c>
      <c r="G214" s="190">
        <f aca="true" t="shared" si="30" ref="G214:G228">C214*D214</f>
        <v>0</v>
      </c>
      <c r="J214" s="170">
        <f t="shared" si="27"/>
        <v>0</v>
      </c>
    </row>
    <row r="215" spans="1:10" s="6" customFormat="1" ht="22.5">
      <c r="A215" s="74">
        <v>3</v>
      </c>
      <c r="B215" s="108" t="s">
        <v>188</v>
      </c>
      <c r="C215" s="216"/>
      <c r="D215" s="254">
        <v>4700</v>
      </c>
      <c r="E215" s="176">
        <f t="shared" si="28"/>
        <v>2820</v>
      </c>
      <c r="F215" s="184">
        <f t="shared" si="29"/>
        <v>2350</v>
      </c>
      <c r="G215" s="190">
        <f t="shared" si="30"/>
        <v>0</v>
      </c>
      <c r="J215" s="170">
        <f t="shared" si="27"/>
        <v>0</v>
      </c>
    </row>
    <row r="216" spans="1:10" s="6" customFormat="1" ht="22.5">
      <c r="A216" s="74">
        <v>4</v>
      </c>
      <c r="B216" s="108" t="s">
        <v>189</v>
      </c>
      <c r="C216" s="216"/>
      <c r="D216" s="254">
        <v>4700</v>
      </c>
      <c r="E216" s="176">
        <f t="shared" si="28"/>
        <v>2820</v>
      </c>
      <c r="F216" s="184">
        <f t="shared" si="29"/>
        <v>2350</v>
      </c>
      <c r="G216" s="190">
        <f t="shared" si="30"/>
        <v>0</v>
      </c>
      <c r="J216" s="170">
        <f t="shared" si="27"/>
        <v>0</v>
      </c>
    </row>
    <row r="217" spans="1:10" s="6" customFormat="1" ht="22.5">
      <c r="A217" s="74">
        <v>5</v>
      </c>
      <c r="B217" s="108" t="s">
        <v>190</v>
      </c>
      <c r="C217" s="216"/>
      <c r="D217" s="254">
        <v>4700</v>
      </c>
      <c r="E217" s="176">
        <f t="shared" si="28"/>
        <v>2820</v>
      </c>
      <c r="F217" s="184">
        <f t="shared" si="29"/>
        <v>2350</v>
      </c>
      <c r="G217" s="190">
        <f t="shared" si="30"/>
        <v>0</v>
      </c>
      <c r="J217" s="170">
        <f t="shared" si="27"/>
        <v>0</v>
      </c>
    </row>
    <row r="218" spans="1:10" s="6" customFormat="1" ht="22.5">
      <c r="A218" s="74">
        <v>6</v>
      </c>
      <c r="B218" s="108" t="s">
        <v>191</v>
      </c>
      <c r="C218" s="216"/>
      <c r="D218" s="254">
        <v>4700</v>
      </c>
      <c r="E218" s="176">
        <f t="shared" si="28"/>
        <v>2820</v>
      </c>
      <c r="F218" s="184">
        <f t="shared" si="29"/>
        <v>2350</v>
      </c>
      <c r="G218" s="190">
        <f t="shared" si="30"/>
        <v>0</v>
      </c>
      <c r="J218" s="170">
        <f t="shared" si="27"/>
        <v>0</v>
      </c>
    </row>
    <row r="219" spans="1:10" s="6" customFormat="1" ht="22.5">
      <c r="A219" s="74">
        <v>7</v>
      </c>
      <c r="B219" s="108" t="s">
        <v>192</v>
      </c>
      <c r="C219" s="216"/>
      <c r="D219" s="254">
        <v>4700</v>
      </c>
      <c r="E219" s="176">
        <f t="shared" si="28"/>
        <v>2820</v>
      </c>
      <c r="F219" s="184">
        <f t="shared" si="29"/>
        <v>2350</v>
      </c>
      <c r="G219" s="190">
        <f t="shared" si="30"/>
        <v>0</v>
      </c>
      <c r="J219" s="170">
        <f t="shared" si="27"/>
        <v>0</v>
      </c>
    </row>
    <row r="220" spans="1:10" s="6" customFormat="1" ht="22.5">
      <c r="A220" s="74">
        <v>8</v>
      </c>
      <c r="B220" s="135" t="s">
        <v>186</v>
      </c>
      <c r="C220" s="216"/>
      <c r="D220" s="254">
        <v>4700</v>
      </c>
      <c r="E220" s="176">
        <f t="shared" si="28"/>
        <v>2820</v>
      </c>
      <c r="F220" s="184">
        <f t="shared" si="29"/>
        <v>2350</v>
      </c>
      <c r="G220" s="190">
        <f t="shared" si="30"/>
        <v>0</v>
      </c>
      <c r="J220" s="170">
        <f t="shared" si="27"/>
        <v>0</v>
      </c>
    </row>
    <row r="221" spans="1:10" s="6" customFormat="1" ht="22.5">
      <c r="A221" s="74">
        <v>9</v>
      </c>
      <c r="B221" s="108" t="s">
        <v>193</v>
      </c>
      <c r="C221" s="216"/>
      <c r="D221" s="254">
        <v>4700</v>
      </c>
      <c r="E221" s="176">
        <f t="shared" si="28"/>
        <v>2820</v>
      </c>
      <c r="F221" s="184">
        <f t="shared" si="29"/>
        <v>2350</v>
      </c>
      <c r="G221" s="190">
        <f t="shared" si="30"/>
        <v>0</v>
      </c>
      <c r="J221" s="170">
        <f t="shared" si="27"/>
        <v>0</v>
      </c>
    </row>
    <row r="222" spans="1:10" s="6" customFormat="1" ht="22.5">
      <c r="A222" s="74">
        <v>10</v>
      </c>
      <c r="B222" s="108" t="s">
        <v>194</v>
      </c>
      <c r="C222" s="216"/>
      <c r="D222" s="254">
        <v>4700</v>
      </c>
      <c r="E222" s="176">
        <f t="shared" si="28"/>
        <v>2820</v>
      </c>
      <c r="F222" s="184">
        <f t="shared" si="29"/>
        <v>2350</v>
      </c>
      <c r="G222" s="190">
        <f t="shared" si="30"/>
        <v>0</v>
      </c>
      <c r="J222" s="170">
        <f t="shared" si="27"/>
        <v>0</v>
      </c>
    </row>
    <row r="223" spans="1:10" s="6" customFormat="1" ht="22.5">
      <c r="A223" s="74">
        <v>11</v>
      </c>
      <c r="B223" s="108" t="s">
        <v>195</v>
      </c>
      <c r="C223" s="216"/>
      <c r="D223" s="254">
        <v>4700</v>
      </c>
      <c r="E223" s="176">
        <f t="shared" si="28"/>
        <v>2820</v>
      </c>
      <c r="F223" s="184">
        <f t="shared" si="29"/>
        <v>2350</v>
      </c>
      <c r="G223" s="190">
        <f t="shared" si="30"/>
        <v>0</v>
      </c>
      <c r="J223" s="170">
        <f t="shared" si="27"/>
        <v>0</v>
      </c>
    </row>
    <row r="224" spans="1:10" s="6" customFormat="1" ht="22.5">
      <c r="A224" s="74">
        <v>12</v>
      </c>
      <c r="B224" s="108" t="s">
        <v>196</v>
      </c>
      <c r="C224" s="216"/>
      <c r="D224" s="254">
        <v>4700</v>
      </c>
      <c r="E224" s="176">
        <f t="shared" si="28"/>
        <v>2820</v>
      </c>
      <c r="F224" s="184">
        <f t="shared" si="29"/>
        <v>2350</v>
      </c>
      <c r="G224" s="190">
        <f t="shared" si="30"/>
        <v>0</v>
      </c>
      <c r="J224" s="170">
        <f t="shared" si="27"/>
        <v>0</v>
      </c>
    </row>
    <row r="225" spans="1:10" s="6" customFormat="1" ht="22.5">
      <c r="A225" s="74">
        <v>13</v>
      </c>
      <c r="B225" s="108" t="s">
        <v>197</v>
      </c>
      <c r="C225" s="216"/>
      <c r="D225" s="254">
        <v>4700</v>
      </c>
      <c r="E225" s="176">
        <f t="shared" si="28"/>
        <v>2820</v>
      </c>
      <c r="F225" s="184">
        <f t="shared" si="29"/>
        <v>2350</v>
      </c>
      <c r="G225" s="190">
        <f t="shared" si="30"/>
        <v>0</v>
      </c>
      <c r="J225" s="170">
        <f t="shared" si="27"/>
        <v>0</v>
      </c>
    </row>
    <row r="226" spans="1:10" s="6" customFormat="1" ht="22.5">
      <c r="A226" s="74">
        <v>14</v>
      </c>
      <c r="B226" s="108" t="s">
        <v>198</v>
      </c>
      <c r="C226" s="216"/>
      <c r="D226" s="254">
        <v>4700</v>
      </c>
      <c r="E226" s="176">
        <f t="shared" si="28"/>
        <v>2820</v>
      </c>
      <c r="F226" s="184">
        <f t="shared" si="29"/>
        <v>2350</v>
      </c>
      <c r="G226" s="190">
        <f t="shared" si="30"/>
        <v>0</v>
      </c>
      <c r="J226" s="170">
        <f t="shared" si="27"/>
        <v>0</v>
      </c>
    </row>
    <row r="227" spans="1:10" s="6" customFormat="1" ht="22.5">
      <c r="A227" s="74">
        <v>15</v>
      </c>
      <c r="B227" s="108" t="s">
        <v>199</v>
      </c>
      <c r="C227" s="216"/>
      <c r="D227" s="254">
        <v>4700</v>
      </c>
      <c r="E227" s="176">
        <f t="shared" si="28"/>
        <v>2820</v>
      </c>
      <c r="F227" s="184">
        <f t="shared" si="29"/>
        <v>2350</v>
      </c>
      <c r="G227" s="190">
        <f t="shared" si="30"/>
        <v>0</v>
      </c>
      <c r="J227" s="170">
        <f t="shared" si="27"/>
        <v>0</v>
      </c>
    </row>
    <row r="228" spans="1:10" s="6" customFormat="1" ht="23.25" thickBot="1">
      <c r="A228" s="106">
        <v>16</v>
      </c>
      <c r="B228" s="109" t="s">
        <v>200</v>
      </c>
      <c r="C228" s="219"/>
      <c r="D228" s="254">
        <v>4700</v>
      </c>
      <c r="E228" s="175">
        <f t="shared" si="28"/>
        <v>2820</v>
      </c>
      <c r="F228" s="183">
        <f t="shared" si="29"/>
        <v>2350</v>
      </c>
      <c r="G228" s="334">
        <f t="shared" si="30"/>
        <v>0</v>
      </c>
      <c r="J228" s="170">
        <f t="shared" si="27"/>
        <v>0</v>
      </c>
    </row>
    <row r="229" spans="1:10" s="6" customFormat="1" ht="23.25" thickBot="1">
      <c r="A229" s="356" t="s">
        <v>37</v>
      </c>
      <c r="B229" s="358"/>
      <c r="C229" s="212">
        <f>SUM(C213:C228)</f>
        <v>0</v>
      </c>
      <c r="D229" s="126"/>
      <c r="E229" s="126"/>
      <c r="F229" s="126"/>
      <c r="G229" s="81">
        <f>SUM(G213:G228)</f>
        <v>0</v>
      </c>
      <c r="J229" s="170">
        <f t="shared" si="27"/>
        <v>0</v>
      </c>
    </row>
    <row r="230" spans="1:10" s="6" customFormat="1" ht="23.25" thickBot="1">
      <c r="A230" s="98"/>
      <c r="B230" s="98"/>
      <c r="C230" s="222"/>
      <c r="D230" s="99"/>
      <c r="E230" s="99"/>
      <c r="F230" s="99"/>
      <c r="G230" s="99"/>
      <c r="J230" s="170"/>
    </row>
    <row r="231" spans="1:10" s="6" customFormat="1" ht="61.5" thickBot="1">
      <c r="A231" s="59" t="s">
        <v>36</v>
      </c>
      <c r="B231" s="88" t="s">
        <v>1</v>
      </c>
      <c r="C231" s="209" t="s">
        <v>536</v>
      </c>
      <c r="D231" s="90" t="s">
        <v>35</v>
      </c>
      <c r="E231" s="354" t="s">
        <v>662</v>
      </c>
      <c r="F231" s="355"/>
      <c r="G231" s="86" t="s">
        <v>39</v>
      </c>
      <c r="J231" s="170"/>
    </row>
    <row r="232" spans="1:10" s="6" customFormat="1" ht="51.75" thickBot="1">
      <c r="A232" s="74"/>
      <c r="B232" s="325" t="s">
        <v>631</v>
      </c>
      <c r="C232" s="328" t="s">
        <v>33</v>
      </c>
      <c r="D232" s="329" t="s">
        <v>34</v>
      </c>
      <c r="E232" s="330" t="s">
        <v>613</v>
      </c>
      <c r="F232" s="330" t="s">
        <v>605</v>
      </c>
      <c r="G232" s="330" t="s">
        <v>2</v>
      </c>
      <c r="J232" s="170"/>
    </row>
    <row r="233" spans="1:10" s="6" customFormat="1" ht="22.5">
      <c r="A233" s="74">
        <v>1</v>
      </c>
      <c r="B233" s="268" t="s">
        <v>644</v>
      </c>
      <c r="C233" s="331"/>
      <c r="D233" s="271">
        <v>150</v>
      </c>
      <c r="E233" s="317">
        <f>ROUND(D233*0.6,0)</f>
        <v>90</v>
      </c>
      <c r="F233" s="320">
        <f>ROUND(D233*0.5,0)</f>
        <v>75</v>
      </c>
      <c r="G233" s="340">
        <f>C233*D233</f>
        <v>0</v>
      </c>
      <c r="J233" s="170"/>
    </row>
    <row r="234" spans="1:10" s="6" customFormat="1" ht="22.5">
      <c r="A234" s="74">
        <v>2</v>
      </c>
      <c r="B234" s="269" t="s">
        <v>645</v>
      </c>
      <c r="C234" s="332"/>
      <c r="D234" s="271">
        <v>150</v>
      </c>
      <c r="E234" s="318">
        <f aca="true" t="shared" si="31" ref="E234:E244">ROUND(D234*0.6,0)</f>
        <v>90</v>
      </c>
      <c r="F234" s="321">
        <f aca="true" t="shared" si="32" ref="F234:F244">ROUND(D234*0.5,0)</f>
        <v>75</v>
      </c>
      <c r="G234" s="341">
        <f aca="true" t="shared" si="33" ref="G234:G244">C234*D234</f>
        <v>0</v>
      </c>
      <c r="J234" s="170"/>
    </row>
    <row r="235" spans="1:10" s="6" customFormat="1" ht="22.5">
      <c r="A235" s="74">
        <v>3</v>
      </c>
      <c r="B235" s="269" t="s">
        <v>646</v>
      </c>
      <c r="C235" s="332"/>
      <c r="D235" s="271">
        <v>150</v>
      </c>
      <c r="E235" s="318">
        <f t="shared" si="31"/>
        <v>90</v>
      </c>
      <c r="F235" s="321">
        <f t="shared" si="32"/>
        <v>75</v>
      </c>
      <c r="G235" s="341">
        <f t="shared" si="33"/>
        <v>0</v>
      </c>
      <c r="J235" s="170"/>
    </row>
    <row r="236" spans="1:10" s="6" customFormat="1" ht="22.5">
      <c r="A236" s="74">
        <v>4</v>
      </c>
      <c r="B236" s="269" t="s">
        <v>647</v>
      </c>
      <c r="C236" s="332"/>
      <c r="D236" s="271">
        <v>150</v>
      </c>
      <c r="E236" s="318">
        <f t="shared" si="31"/>
        <v>90</v>
      </c>
      <c r="F236" s="321">
        <f t="shared" si="32"/>
        <v>75</v>
      </c>
      <c r="G236" s="341">
        <f t="shared" si="33"/>
        <v>0</v>
      </c>
      <c r="J236" s="170"/>
    </row>
    <row r="237" spans="1:10" s="6" customFormat="1" ht="22.5">
      <c r="A237" s="74">
        <v>5</v>
      </c>
      <c r="B237" s="269" t="s">
        <v>648</v>
      </c>
      <c r="C237" s="332"/>
      <c r="D237" s="271">
        <v>150</v>
      </c>
      <c r="E237" s="318">
        <f t="shared" si="31"/>
        <v>90</v>
      </c>
      <c r="F237" s="321">
        <f t="shared" si="32"/>
        <v>75</v>
      </c>
      <c r="G237" s="341">
        <f t="shared" si="33"/>
        <v>0</v>
      </c>
      <c r="J237" s="170"/>
    </row>
    <row r="238" spans="1:10" s="6" customFormat="1" ht="22.5">
      <c r="A238" s="74">
        <v>6</v>
      </c>
      <c r="B238" s="269" t="s">
        <v>649</v>
      </c>
      <c r="C238" s="332"/>
      <c r="D238" s="271">
        <v>150</v>
      </c>
      <c r="E238" s="318">
        <f t="shared" si="31"/>
        <v>90</v>
      </c>
      <c r="F238" s="321">
        <f t="shared" si="32"/>
        <v>75</v>
      </c>
      <c r="G238" s="341">
        <f t="shared" si="33"/>
        <v>0</v>
      </c>
      <c r="J238" s="170"/>
    </row>
    <row r="239" spans="1:10" s="6" customFormat="1" ht="22.5">
      <c r="A239" s="74">
        <v>7</v>
      </c>
      <c r="B239" s="269" t="s">
        <v>650</v>
      </c>
      <c r="C239" s="332"/>
      <c r="D239" s="271">
        <v>150</v>
      </c>
      <c r="E239" s="318">
        <f t="shared" si="31"/>
        <v>90</v>
      </c>
      <c r="F239" s="321">
        <f t="shared" si="32"/>
        <v>75</v>
      </c>
      <c r="G239" s="341">
        <f t="shared" si="33"/>
        <v>0</v>
      </c>
      <c r="J239" s="170"/>
    </row>
    <row r="240" spans="1:10" s="6" customFormat="1" ht="22.5">
      <c r="A240" s="74">
        <v>8</v>
      </c>
      <c r="B240" s="269" t="s">
        <v>651</v>
      </c>
      <c r="C240" s="332"/>
      <c r="D240" s="271">
        <v>150</v>
      </c>
      <c r="E240" s="318">
        <f t="shared" si="31"/>
        <v>90</v>
      </c>
      <c r="F240" s="321">
        <f t="shared" si="32"/>
        <v>75</v>
      </c>
      <c r="G240" s="341">
        <f t="shared" si="33"/>
        <v>0</v>
      </c>
      <c r="J240" s="170"/>
    </row>
    <row r="241" spans="1:10" s="6" customFormat="1" ht="22.5">
      <c r="A241" s="74">
        <v>9</v>
      </c>
      <c r="B241" s="269" t="s">
        <v>652</v>
      </c>
      <c r="C241" s="332"/>
      <c r="D241" s="271">
        <v>150</v>
      </c>
      <c r="E241" s="318">
        <f t="shared" si="31"/>
        <v>90</v>
      </c>
      <c r="F241" s="321">
        <f t="shared" si="32"/>
        <v>75</v>
      </c>
      <c r="G241" s="341">
        <f t="shared" si="33"/>
        <v>0</v>
      </c>
      <c r="J241" s="170"/>
    </row>
    <row r="242" spans="1:10" s="6" customFormat="1" ht="22.5">
      <c r="A242" s="74">
        <v>10</v>
      </c>
      <c r="B242" s="269" t="s">
        <v>653</v>
      </c>
      <c r="C242" s="332"/>
      <c r="D242" s="271">
        <v>150</v>
      </c>
      <c r="E242" s="318">
        <f t="shared" si="31"/>
        <v>90</v>
      </c>
      <c r="F242" s="321">
        <f t="shared" si="32"/>
        <v>75</v>
      </c>
      <c r="G242" s="341">
        <f t="shared" si="33"/>
        <v>0</v>
      </c>
      <c r="J242" s="170"/>
    </row>
    <row r="243" spans="1:10" s="6" customFormat="1" ht="22.5">
      <c r="A243" s="74">
        <v>11</v>
      </c>
      <c r="B243" s="269" t="s">
        <v>654</v>
      </c>
      <c r="C243" s="332"/>
      <c r="D243" s="271">
        <v>150</v>
      </c>
      <c r="E243" s="318">
        <f t="shared" si="31"/>
        <v>90</v>
      </c>
      <c r="F243" s="321">
        <f t="shared" si="32"/>
        <v>75</v>
      </c>
      <c r="G243" s="341">
        <f t="shared" si="33"/>
        <v>0</v>
      </c>
      <c r="J243" s="170"/>
    </row>
    <row r="244" spans="1:10" s="6" customFormat="1" ht="23.25" thickBot="1">
      <c r="A244" s="36">
        <v>12</v>
      </c>
      <c r="B244" s="270" t="s">
        <v>655</v>
      </c>
      <c r="C244" s="333"/>
      <c r="D244" s="271">
        <v>150</v>
      </c>
      <c r="E244" s="319">
        <f t="shared" si="31"/>
        <v>90</v>
      </c>
      <c r="F244" s="322">
        <f t="shared" si="32"/>
        <v>75</v>
      </c>
      <c r="G244" s="342">
        <f t="shared" si="33"/>
        <v>0</v>
      </c>
      <c r="J244" s="170"/>
    </row>
    <row r="245" spans="1:10" s="6" customFormat="1" ht="23.25" thickBot="1">
      <c r="A245" s="356" t="s">
        <v>37</v>
      </c>
      <c r="B245" s="357"/>
      <c r="C245" s="213">
        <f>SUM(C233:C244)</f>
        <v>0</v>
      </c>
      <c r="D245" s="126"/>
      <c r="E245" s="126"/>
      <c r="F245" s="126"/>
      <c r="G245" s="81">
        <f>SUM(G233:G244)</f>
        <v>0</v>
      </c>
      <c r="J245" s="170">
        <f t="shared" si="27"/>
        <v>0</v>
      </c>
    </row>
    <row r="246" spans="1:10" s="6" customFormat="1" ht="23.25" thickBot="1">
      <c r="A246" s="98"/>
      <c r="B246" s="98"/>
      <c r="C246" s="222"/>
      <c r="D246" s="99"/>
      <c r="E246" s="99"/>
      <c r="F246" s="99"/>
      <c r="G246" s="99"/>
      <c r="J246" s="170"/>
    </row>
    <row r="247" spans="1:10" s="6" customFormat="1" ht="61.5" thickBot="1">
      <c r="A247" s="203" t="s">
        <v>36</v>
      </c>
      <c r="B247" s="88" t="s">
        <v>1</v>
      </c>
      <c r="C247" s="209" t="s">
        <v>536</v>
      </c>
      <c r="D247" s="90" t="s">
        <v>35</v>
      </c>
      <c r="E247" s="354" t="s">
        <v>662</v>
      </c>
      <c r="F247" s="355"/>
      <c r="G247" s="86" t="s">
        <v>39</v>
      </c>
      <c r="J247" s="170">
        <f t="shared" si="27"/>
        <v>0</v>
      </c>
    </row>
    <row r="248" spans="1:10" s="6" customFormat="1" ht="51.75" thickBot="1">
      <c r="A248" s="142"/>
      <c r="B248" s="200" t="s">
        <v>346</v>
      </c>
      <c r="C248" s="266" t="s">
        <v>33</v>
      </c>
      <c r="D248" s="201" t="s">
        <v>34</v>
      </c>
      <c r="E248" s="202" t="s">
        <v>613</v>
      </c>
      <c r="F248" s="202" t="s">
        <v>605</v>
      </c>
      <c r="G248" s="202" t="s">
        <v>2</v>
      </c>
      <c r="J248" s="170">
        <f t="shared" si="27"/>
        <v>0</v>
      </c>
    </row>
    <row r="249" spans="1:10" s="6" customFormat="1" ht="22.5">
      <c r="A249" s="74">
        <v>1</v>
      </c>
      <c r="B249" s="107" t="s">
        <v>201</v>
      </c>
      <c r="C249" s="223"/>
      <c r="D249" s="250">
        <v>345</v>
      </c>
      <c r="E249" s="278">
        <f>ROUND(D249*0.6,0)</f>
        <v>207</v>
      </c>
      <c r="F249" s="292">
        <f>ROUND(D249*0.5,0)</f>
        <v>173</v>
      </c>
      <c r="G249" s="189">
        <f>C249*D249</f>
        <v>0</v>
      </c>
      <c r="J249" s="170">
        <f t="shared" si="27"/>
        <v>0</v>
      </c>
    </row>
    <row r="250" spans="1:10" s="6" customFormat="1" ht="22.5">
      <c r="A250" s="74">
        <v>2</v>
      </c>
      <c r="B250" s="108" t="s">
        <v>202</v>
      </c>
      <c r="C250" s="211"/>
      <c r="D250" s="250">
        <v>345</v>
      </c>
      <c r="E250" s="176">
        <f aca="true" t="shared" si="34" ref="E250:E260">ROUND(D250*0.6,0)</f>
        <v>207</v>
      </c>
      <c r="F250" s="184">
        <f aca="true" t="shared" si="35" ref="F250:F260">ROUND(D250*0.5,0)</f>
        <v>173</v>
      </c>
      <c r="G250" s="190">
        <f aca="true" t="shared" si="36" ref="G250:G260">C250*D250</f>
        <v>0</v>
      </c>
      <c r="J250" s="170">
        <f t="shared" si="27"/>
        <v>0</v>
      </c>
    </row>
    <row r="251" spans="1:10" s="6" customFormat="1" ht="22.5">
      <c r="A251" s="74">
        <v>3</v>
      </c>
      <c r="B251" s="108" t="s">
        <v>203</v>
      </c>
      <c r="C251" s="211"/>
      <c r="D251" s="250">
        <v>345</v>
      </c>
      <c r="E251" s="176">
        <f t="shared" si="34"/>
        <v>207</v>
      </c>
      <c r="F251" s="184">
        <f t="shared" si="35"/>
        <v>173</v>
      </c>
      <c r="G251" s="190">
        <f t="shared" si="36"/>
        <v>0</v>
      </c>
      <c r="J251" s="170">
        <f t="shared" si="27"/>
        <v>0</v>
      </c>
    </row>
    <row r="252" spans="1:10" s="6" customFormat="1" ht="22.5">
      <c r="A252" s="74">
        <v>4</v>
      </c>
      <c r="B252" s="108" t="s">
        <v>204</v>
      </c>
      <c r="C252" s="211"/>
      <c r="D252" s="250">
        <v>345</v>
      </c>
      <c r="E252" s="176">
        <f t="shared" si="34"/>
        <v>207</v>
      </c>
      <c r="F252" s="184">
        <f t="shared" si="35"/>
        <v>173</v>
      </c>
      <c r="G252" s="190">
        <f t="shared" si="36"/>
        <v>0</v>
      </c>
      <c r="J252" s="170">
        <f t="shared" si="27"/>
        <v>0</v>
      </c>
    </row>
    <row r="253" spans="1:10" s="6" customFormat="1" ht="22.5">
      <c r="A253" s="74">
        <v>5</v>
      </c>
      <c r="B253" s="108" t="s">
        <v>205</v>
      </c>
      <c r="C253" s="211"/>
      <c r="D253" s="250">
        <v>345</v>
      </c>
      <c r="E253" s="176">
        <f t="shared" si="34"/>
        <v>207</v>
      </c>
      <c r="F253" s="184">
        <f t="shared" si="35"/>
        <v>173</v>
      </c>
      <c r="G253" s="190">
        <f t="shared" si="36"/>
        <v>0</v>
      </c>
      <c r="J253" s="170">
        <f t="shared" si="27"/>
        <v>0</v>
      </c>
    </row>
    <row r="254" spans="1:10" s="6" customFormat="1" ht="22.5">
      <c r="A254" s="74">
        <v>6</v>
      </c>
      <c r="B254" s="108" t="s">
        <v>206</v>
      </c>
      <c r="C254" s="211"/>
      <c r="D254" s="250">
        <v>345</v>
      </c>
      <c r="E254" s="176">
        <f t="shared" si="34"/>
        <v>207</v>
      </c>
      <c r="F254" s="184">
        <f t="shared" si="35"/>
        <v>173</v>
      </c>
      <c r="G254" s="190">
        <f t="shared" si="36"/>
        <v>0</v>
      </c>
      <c r="J254" s="170">
        <f t="shared" si="27"/>
        <v>0</v>
      </c>
    </row>
    <row r="255" spans="1:10" s="6" customFormat="1" ht="22.5">
      <c r="A255" s="74">
        <v>7</v>
      </c>
      <c r="B255" s="108" t="s">
        <v>207</v>
      </c>
      <c r="C255" s="211"/>
      <c r="D255" s="250">
        <v>345</v>
      </c>
      <c r="E255" s="176">
        <f t="shared" si="34"/>
        <v>207</v>
      </c>
      <c r="F255" s="184">
        <f t="shared" si="35"/>
        <v>173</v>
      </c>
      <c r="G255" s="190">
        <f t="shared" si="36"/>
        <v>0</v>
      </c>
      <c r="J255" s="170">
        <f t="shared" si="27"/>
        <v>0</v>
      </c>
    </row>
    <row r="256" spans="1:10" s="6" customFormat="1" ht="22.5">
      <c r="A256" s="74">
        <v>8</v>
      </c>
      <c r="B256" s="108" t="s">
        <v>208</v>
      </c>
      <c r="C256" s="211"/>
      <c r="D256" s="250">
        <v>345</v>
      </c>
      <c r="E256" s="176">
        <f t="shared" si="34"/>
        <v>207</v>
      </c>
      <c r="F256" s="184">
        <f t="shared" si="35"/>
        <v>173</v>
      </c>
      <c r="G256" s="190">
        <f t="shared" si="36"/>
        <v>0</v>
      </c>
      <c r="J256" s="170">
        <f t="shared" si="27"/>
        <v>0</v>
      </c>
    </row>
    <row r="257" spans="1:10" s="6" customFormat="1" ht="22.5">
      <c r="A257" s="74">
        <v>9</v>
      </c>
      <c r="B257" s="108" t="s">
        <v>209</v>
      </c>
      <c r="C257" s="211"/>
      <c r="D257" s="250">
        <v>345</v>
      </c>
      <c r="E257" s="176">
        <f t="shared" si="34"/>
        <v>207</v>
      </c>
      <c r="F257" s="184">
        <f t="shared" si="35"/>
        <v>173</v>
      </c>
      <c r="G257" s="190">
        <f t="shared" si="36"/>
        <v>0</v>
      </c>
      <c r="J257" s="170">
        <f t="shared" si="27"/>
        <v>0</v>
      </c>
    </row>
    <row r="258" spans="1:10" s="6" customFormat="1" ht="22.5">
      <c r="A258" s="74">
        <v>10</v>
      </c>
      <c r="B258" s="108" t="s">
        <v>210</v>
      </c>
      <c r="C258" s="211"/>
      <c r="D258" s="250">
        <v>345</v>
      </c>
      <c r="E258" s="176">
        <f t="shared" si="34"/>
        <v>207</v>
      </c>
      <c r="F258" s="184">
        <f t="shared" si="35"/>
        <v>173</v>
      </c>
      <c r="G258" s="190">
        <f t="shared" si="36"/>
        <v>0</v>
      </c>
      <c r="J258" s="170">
        <f t="shared" si="27"/>
        <v>0</v>
      </c>
    </row>
    <row r="259" spans="1:10" s="6" customFormat="1" ht="22.5">
      <c r="A259" s="74">
        <v>11</v>
      </c>
      <c r="B259" s="108" t="s">
        <v>211</v>
      </c>
      <c r="C259" s="211"/>
      <c r="D259" s="250">
        <v>345</v>
      </c>
      <c r="E259" s="176">
        <f t="shared" si="34"/>
        <v>207</v>
      </c>
      <c r="F259" s="184">
        <f t="shared" si="35"/>
        <v>173</v>
      </c>
      <c r="G259" s="190">
        <f t="shared" si="36"/>
        <v>0</v>
      </c>
      <c r="J259" s="170">
        <f t="shared" si="27"/>
        <v>0</v>
      </c>
    </row>
    <row r="260" spans="1:10" s="6" customFormat="1" ht="23.25" thickBot="1">
      <c r="A260" s="36">
        <v>12</v>
      </c>
      <c r="B260" s="109" t="s">
        <v>212</v>
      </c>
      <c r="C260" s="212"/>
      <c r="D260" s="250">
        <v>345</v>
      </c>
      <c r="E260" s="175">
        <f t="shared" si="34"/>
        <v>207</v>
      </c>
      <c r="F260" s="183">
        <f t="shared" si="35"/>
        <v>173</v>
      </c>
      <c r="G260" s="334">
        <f t="shared" si="36"/>
        <v>0</v>
      </c>
      <c r="J260" s="170">
        <f t="shared" si="27"/>
        <v>0</v>
      </c>
    </row>
    <row r="261" spans="1:10" s="6" customFormat="1" ht="23.25" thickBot="1">
      <c r="A261" s="356" t="s">
        <v>37</v>
      </c>
      <c r="B261" s="357"/>
      <c r="C261" s="213">
        <f>SUM(C249:C260)</f>
        <v>0</v>
      </c>
      <c r="D261" s="126"/>
      <c r="E261" s="126"/>
      <c r="F261" s="126"/>
      <c r="G261" s="81">
        <f>SUM(G249:G260)</f>
        <v>0</v>
      </c>
      <c r="J261" s="170">
        <f t="shared" si="27"/>
        <v>0</v>
      </c>
    </row>
    <row r="262" spans="1:10" s="6" customFormat="1" ht="23.25" thickBot="1">
      <c r="A262" s="36"/>
      <c r="B262" s="52"/>
      <c r="C262" s="218"/>
      <c r="D262" s="40"/>
      <c r="E262" s="40"/>
      <c r="F262" s="40"/>
      <c r="G262" s="9"/>
      <c r="J262" s="170">
        <f t="shared" si="27"/>
        <v>0</v>
      </c>
    </row>
    <row r="263" spans="1:10" s="6" customFormat="1" ht="61.5" thickBot="1">
      <c r="A263" s="59" t="s">
        <v>36</v>
      </c>
      <c r="B263" s="88" t="s">
        <v>1</v>
      </c>
      <c r="C263" s="209" t="s">
        <v>536</v>
      </c>
      <c r="D263" s="90" t="s">
        <v>35</v>
      </c>
      <c r="E263" s="354" t="s">
        <v>662</v>
      </c>
      <c r="F263" s="355"/>
      <c r="G263" s="86" t="s">
        <v>39</v>
      </c>
      <c r="J263" s="170">
        <f t="shared" si="27"/>
        <v>0</v>
      </c>
    </row>
    <row r="264" spans="1:10" s="6" customFormat="1" ht="51.75" thickBot="1">
      <c r="A264" s="74"/>
      <c r="B264" s="96" t="s">
        <v>42</v>
      </c>
      <c r="C264" s="210" t="s">
        <v>33</v>
      </c>
      <c r="D264" s="149" t="s">
        <v>34</v>
      </c>
      <c r="E264" s="150" t="s">
        <v>613</v>
      </c>
      <c r="F264" s="150" t="s">
        <v>605</v>
      </c>
      <c r="G264" s="150" t="s">
        <v>2</v>
      </c>
      <c r="J264" s="170">
        <f t="shared" si="27"/>
        <v>0</v>
      </c>
    </row>
    <row r="265" spans="1:10" s="6" customFormat="1" ht="22.5">
      <c r="A265" s="74">
        <v>1</v>
      </c>
      <c r="B265" s="138" t="s">
        <v>213</v>
      </c>
      <c r="C265" s="227"/>
      <c r="D265" s="250">
        <v>120</v>
      </c>
      <c r="E265" s="278">
        <f>ROUND(D265*0.6,0)</f>
        <v>72</v>
      </c>
      <c r="F265" s="292">
        <f>ROUND(D265*0.5,0)</f>
        <v>60</v>
      </c>
      <c r="G265" s="189">
        <f>C265*D265</f>
        <v>0</v>
      </c>
      <c r="J265" s="170">
        <f t="shared" si="27"/>
        <v>0</v>
      </c>
    </row>
    <row r="266" spans="1:10" s="6" customFormat="1" ht="22.5">
      <c r="A266" s="74">
        <v>2</v>
      </c>
      <c r="B266" s="139" t="s">
        <v>214</v>
      </c>
      <c r="C266" s="228"/>
      <c r="D266" s="251">
        <v>120</v>
      </c>
      <c r="E266" s="176">
        <f aca="true" t="shared" si="37" ref="E266:E275">ROUND(D266*0.6,0)</f>
        <v>72</v>
      </c>
      <c r="F266" s="184">
        <f aca="true" t="shared" si="38" ref="F266:F275">ROUND(D266*0.5,0)</f>
        <v>60</v>
      </c>
      <c r="G266" s="190">
        <f aca="true" t="shared" si="39" ref="G266:G275">C266*D266</f>
        <v>0</v>
      </c>
      <c r="J266" s="170">
        <f t="shared" si="27"/>
        <v>0</v>
      </c>
    </row>
    <row r="267" spans="1:10" s="6" customFormat="1" ht="22.5">
      <c r="A267" s="74">
        <v>3</v>
      </c>
      <c r="B267" s="139" t="s">
        <v>215</v>
      </c>
      <c r="C267" s="228"/>
      <c r="D267" s="251">
        <v>120</v>
      </c>
      <c r="E267" s="176">
        <f t="shared" si="37"/>
        <v>72</v>
      </c>
      <c r="F267" s="184">
        <f t="shared" si="38"/>
        <v>60</v>
      </c>
      <c r="G267" s="190">
        <f t="shared" si="39"/>
        <v>0</v>
      </c>
      <c r="J267" s="170">
        <f t="shared" si="27"/>
        <v>0</v>
      </c>
    </row>
    <row r="268" spans="1:10" s="6" customFormat="1" ht="22.5">
      <c r="A268" s="74">
        <v>4</v>
      </c>
      <c r="B268" s="139" t="s">
        <v>216</v>
      </c>
      <c r="C268" s="228"/>
      <c r="D268" s="251">
        <v>120</v>
      </c>
      <c r="E268" s="176">
        <f t="shared" si="37"/>
        <v>72</v>
      </c>
      <c r="F268" s="184">
        <f t="shared" si="38"/>
        <v>60</v>
      </c>
      <c r="G268" s="190">
        <f t="shared" si="39"/>
        <v>0</v>
      </c>
      <c r="J268" s="170">
        <f t="shared" si="27"/>
        <v>0</v>
      </c>
    </row>
    <row r="269" spans="1:10" s="6" customFormat="1" ht="22.5">
      <c r="A269" s="74">
        <v>5</v>
      </c>
      <c r="B269" s="139" t="s">
        <v>217</v>
      </c>
      <c r="C269" s="228"/>
      <c r="D269" s="251">
        <v>120</v>
      </c>
      <c r="E269" s="176">
        <f t="shared" si="37"/>
        <v>72</v>
      </c>
      <c r="F269" s="184">
        <f t="shared" si="38"/>
        <v>60</v>
      </c>
      <c r="G269" s="190">
        <f t="shared" si="39"/>
        <v>0</v>
      </c>
      <c r="J269" s="170">
        <f t="shared" si="27"/>
        <v>0</v>
      </c>
    </row>
    <row r="270" spans="1:10" s="6" customFormat="1" ht="22.5">
      <c r="A270" s="74">
        <v>6</v>
      </c>
      <c r="B270" s="139" t="s">
        <v>218</v>
      </c>
      <c r="C270" s="228"/>
      <c r="D270" s="251">
        <v>120</v>
      </c>
      <c r="E270" s="176">
        <f t="shared" si="37"/>
        <v>72</v>
      </c>
      <c r="F270" s="184">
        <f t="shared" si="38"/>
        <v>60</v>
      </c>
      <c r="G270" s="190">
        <f t="shared" si="39"/>
        <v>0</v>
      </c>
      <c r="J270" s="170">
        <f t="shared" si="27"/>
        <v>0</v>
      </c>
    </row>
    <row r="271" spans="1:10" s="6" customFormat="1" ht="22.5">
      <c r="A271" s="74">
        <v>7</v>
      </c>
      <c r="B271" s="139" t="s">
        <v>219</v>
      </c>
      <c r="C271" s="228"/>
      <c r="D271" s="251">
        <v>120</v>
      </c>
      <c r="E271" s="176">
        <f t="shared" si="37"/>
        <v>72</v>
      </c>
      <c r="F271" s="184">
        <f t="shared" si="38"/>
        <v>60</v>
      </c>
      <c r="G271" s="190">
        <f t="shared" si="39"/>
        <v>0</v>
      </c>
      <c r="J271" s="170">
        <f t="shared" si="27"/>
        <v>0</v>
      </c>
    </row>
    <row r="272" spans="1:10" s="6" customFormat="1" ht="22.5">
      <c r="A272" s="74">
        <v>8</v>
      </c>
      <c r="B272" s="139" t="s">
        <v>220</v>
      </c>
      <c r="C272" s="228"/>
      <c r="D272" s="251">
        <v>120</v>
      </c>
      <c r="E272" s="176">
        <f t="shared" si="37"/>
        <v>72</v>
      </c>
      <c r="F272" s="184">
        <f t="shared" si="38"/>
        <v>60</v>
      </c>
      <c r="G272" s="190">
        <f t="shared" si="39"/>
        <v>0</v>
      </c>
      <c r="J272" s="170">
        <f t="shared" si="27"/>
        <v>0</v>
      </c>
    </row>
    <row r="273" spans="1:10" s="6" customFormat="1" ht="22.5">
      <c r="A273" s="74">
        <v>9</v>
      </c>
      <c r="B273" s="139" t="s">
        <v>221</v>
      </c>
      <c r="C273" s="228"/>
      <c r="D273" s="251">
        <v>120</v>
      </c>
      <c r="E273" s="176">
        <f t="shared" si="37"/>
        <v>72</v>
      </c>
      <c r="F273" s="184">
        <f t="shared" si="38"/>
        <v>60</v>
      </c>
      <c r="G273" s="190">
        <f t="shared" si="39"/>
        <v>0</v>
      </c>
      <c r="J273" s="170">
        <f t="shared" si="27"/>
        <v>0</v>
      </c>
    </row>
    <row r="274" spans="1:10" s="6" customFormat="1" ht="22.5">
      <c r="A274" s="74">
        <v>10</v>
      </c>
      <c r="B274" s="139" t="s">
        <v>222</v>
      </c>
      <c r="C274" s="228"/>
      <c r="D274" s="251">
        <v>120</v>
      </c>
      <c r="E274" s="176">
        <f t="shared" si="37"/>
        <v>72</v>
      </c>
      <c r="F274" s="184">
        <f t="shared" si="38"/>
        <v>60</v>
      </c>
      <c r="G274" s="190">
        <f t="shared" si="39"/>
        <v>0</v>
      </c>
      <c r="J274" s="170">
        <f t="shared" si="27"/>
        <v>0</v>
      </c>
    </row>
    <row r="275" spans="1:10" s="6" customFormat="1" ht="23.25" thickBot="1">
      <c r="A275" s="106">
        <v>11</v>
      </c>
      <c r="B275" s="140" t="s">
        <v>223</v>
      </c>
      <c r="C275" s="229"/>
      <c r="D275" s="251">
        <v>120</v>
      </c>
      <c r="E275" s="175">
        <f t="shared" si="37"/>
        <v>72</v>
      </c>
      <c r="F275" s="183">
        <f t="shared" si="38"/>
        <v>60</v>
      </c>
      <c r="G275" s="334">
        <f t="shared" si="39"/>
        <v>0</v>
      </c>
      <c r="J275" s="170">
        <f t="shared" si="27"/>
        <v>0</v>
      </c>
    </row>
    <row r="276" spans="1:10" s="6" customFormat="1" ht="23.25" thickBot="1">
      <c r="A276" s="356" t="s">
        <v>37</v>
      </c>
      <c r="B276" s="358"/>
      <c r="C276" s="230">
        <f>SUM(C265:C275)</f>
        <v>0</v>
      </c>
      <c r="D276" s="126"/>
      <c r="E276" s="126"/>
      <c r="F276" s="126"/>
      <c r="G276" s="81">
        <f>SUM(G265:G274)</f>
        <v>0</v>
      </c>
      <c r="J276" s="170">
        <f t="shared" si="27"/>
        <v>0</v>
      </c>
    </row>
    <row r="277" spans="1:10" s="6" customFormat="1" ht="23.25" thickBot="1">
      <c r="A277" s="38"/>
      <c r="B277" s="76"/>
      <c r="C277" s="231"/>
      <c r="D277" s="72"/>
      <c r="E277" s="72"/>
      <c r="F277" s="72"/>
      <c r="G277" s="41"/>
      <c r="J277" s="170">
        <f t="shared" si="27"/>
        <v>0</v>
      </c>
    </row>
    <row r="278" spans="1:10" s="6" customFormat="1" ht="61.5" thickBot="1">
      <c r="A278" s="59" t="s">
        <v>36</v>
      </c>
      <c r="B278" s="88" t="s">
        <v>1</v>
      </c>
      <c r="C278" s="209" t="s">
        <v>536</v>
      </c>
      <c r="D278" s="90" t="s">
        <v>35</v>
      </c>
      <c r="E278" s="354" t="s">
        <v>662</v>
      </c>
      <c r="F278" s="355"/>
      <c r="G278" s="86" t="s">
        <v>39</v>
      </c>
      <c r="J278" s="170">
        <f t="shared" si="27"/>
        <v>0</v>
      </c>
    </row>
    <row r="279" spans="1:10" s="6" customFormat="1" ht="51.75" thickBot="1">
      <c r="A279" s="74"/>
      <c r="B279" s="96" t="s">
        <v>43</v>
      </c>
      <c r="C279" s="210" t="s">
        <v>33</v>
      </c>
      <c r="D279" s="149" t="s">
        <v>34</v>
      </c>
      <c r="E279" s="150" t="s">
        <v>613</v>
      </c>
      <c r="F279" s="150" t="s">
        <v>605</v>
      </c>
      <c r="G279" s="150" t="s">
        <v>2</v>
      </c>
      <c r="J279" s="170">
        <f t="shared" si="27"/>
        <v>0</v>
      </c>
    </row>
    <row r="280" spans="1:10" s="6" customFormat="1" ht="22.5">
      <c r="A280" s="74">
        <v>1</v>
      </c>
      <c r="B280" s="107" t="s">
        <v>224</v>
      </c>
      <c r="C280" s="223"/>
      <c r="D280" s="250">
        <v>950</v>
      </c>
      <c r="E280" s="278">
        <f>ROUND(D280*0.6,0)</f>
        <v>570</v>
      </c>
      <c r="F280" s="292">
        <f>ROUND(D280*0.5,0)</f>
        <v>475</v>
      </c>
      <c r="G280" s="189">
        <f>C280*D280</f>
        <v>0</v>
      </c>
      <c r="J280" s="170">
        <f t="shared" si="27"/>
        <v>0</v>
      </c>
    </row>
    <row r="281" spans="1:10" s="6" customFormat="1" ht="22.5">
      <c r="A281" s="74">
        <v>2</v>
      </c>
      <c r="B281" s="108" t="s">
        <v>225</v>
      </c>
      <c r="C281" s="216"/>
      <c r="D281" s="251">
        <v>950</v>
      </c>
      <c r="E281" s="176">
        <f>ROUND(D281*0.6,0)</f>
        <v>570</v>
      </c>
      <c r="F281" s="184">
        <f>ROUND(D281*0.5,0)</f>
        <v>475</v>
      </c>
      <c r="G281" s="190">
        <f>C281*D281</f>
        <v>0</v>
      </c>
      <c r="J281" s="170">
        <f t="shared" si="27"/>
        <v>0</v>
      </c>
    </row>
    <row r="282" spans="1:10" s="6" customFormat="1" ht="22.5">
      <c r="A282" s="74">
        <v>3</v>
      </c>
      <c r="B282" s="108" t="s">
        <v>226</v>
      </c>
      <c r="C282" s="216"/>
      <c r="D282" s="250">
        <v>950</v>
      </c>
      <c r="E282" s="176">
        <f>ROUND(D282*0.6,0)</f>
        <v>570</v>
      </c>
      <c r="F282" s="184">
        <f>ROUND(D282*0.5,0)</f>
        <v>475</v>
      </c>
      <c r="G282" s="190">
        <f>C282*D282</f>
        <v>0</v>
      </c>
      <c r="J282" s="170">
        <f t="shared" si="27"/>
        <v>0</v>
      </c>
    </row>
    <row r="283" spans="1:10" s="6" customFormat="1" ht="22.5">
      <c r="A283" s="74">
        <v>4</v>
      </c>
      <c r="B283" s="108" t="s">
        <v>227</v>
      </c>
      <c r="C283" s="216"/>
      <c r="D283" s="251">
        <v>950</v>
      </c>
      <c r="E283" s="176">
        <f>ROUND(D283*0.6,0)</f>
        <v>570</v>
      </c>
      <c r="F283" s="184">
        <f>ROUND(D283*0.5,0)</f>
        <v>475</v>
      </c>
      <c r="G283" s="190">
        <f>C283*D283</f>
        <v>0</v>
      </c>
      <c r="J283" s="170">
        <f t="shared" si="27"/>
        <v>0</v>
      </c>
    </row>
    <row r="284" spans="1:10" s="6" customFormat="1" ht="23.25" thickBot="1">
      <c r="A284" s="106">
        <v>5</v>
      </c>
      <c r="B284" s="109" t="s">
        <v>228</v>
      </c>
      <c r="C284" s="219"/>
      <c r="D284" s="250">
        <v>950</v>
      </c>
      <c r="E284" s="175">
        <f>ROUND(D284*0.6,0)</f>
        <v>570</v>
      </c>
      <c r="F284" s="183">
        <f>ROUND(D284*0.5,0)</f>
        <v>475</v>
      </c>
      <c r="G284" s="334">
        <f>C284*D284</f>
        <v>0</v>
      </c>
      <c r="J284" s="170">
        <f t="shared" si="27"/>
        <v>0</v>
      </c>
    </row>
    <row r="285" spans="1:10" s="6" customFormat="1" ht="23.25" thickBot="1">
      <c r="A285" s="356" t="s">
        <v>37</v>
      </c>
      <c r="B285" s="358"/>
      <c r="C285" s="212">
        <f>SUM(C280:C283)</f>
        <v>0</v>
      </c>
      <c r="D285" s="44"/>
      <c r="E285" s="44"/>
      <c r="F285" s="44"/>
      <c r="G285" s="81">
        <f>SUM(G280:G283)</f>
        <v>0</v>
      </c>
      <c r="J285" s="170">
        <f t="shared" si="27"/>
        <v>0</v>
      </c>
    </row>
    <row r="286" spans="1:10" s="6" customFormat="1" ht="23.25" thickBot="1">
      <c r="A286" s="38"/>
      <c r="B286" s="52"/>
      <c r="C286" s="218"/>
      <c r="D286" s="40"/>
      <c r="E286" s="40"/>
      <c r="F286" s="40"/>
      <c r="G286" s="41"/>
      <c r="J286" s="170">
        <f t="shared" si="27"/>
        <v>0</v>
      </c>
    </row>
    <row r="287" spans="1:10" s="6" customFormat="1" ht="61.5" thickBot="1">
      <c r="A287" s="59" t="s">
        <v>36</v>
      </c>
      <c r="B287" s="88" t="s">
        <v>1</v>
      </c>
      <c r="C287" s="209" t="s">
        <v>536</v>
      </c>
      <c r="D287" s="90" t="s">
        <v>35</v>
      </c>
      <c r="E287" s="354" t="s">
        <v>662</v>
      </c>
      <c r="F287" s="355"/>
      <c r="G287" s="86" t="s">
        <v>39</v>
      </c>
      <c r="J287" s="170">
        <f t="shared" si="27"/>
        <v>0</v>
      </c>
    </row>
    <row r="288" spans="1:10" s="6" customFormat="1" ht="51.75" thickBot="1">
      <c r="A288" s="74"/>
      <c r="B288" s="96" t="s">
        <v>589</v>
      </c>
      <c r="C288" s="210" t="s">
        <v>33</v>
      </c>
      <c r="D288" s="149" t="s">
        <v>34</v>
      </c>
      <c r="E288" s="150" t="s">
        <v>613</v>
      </c>
      <c r="F288" s="150" t="s">
        <v>605</v>
      </c>
      <c r="G288" s="150" t="s">
        <v>2</v>
      </c>
      <c r="J288" s="170">
        <f aca="true" t="shared" si="40" ref="J288:J344">IF(SUM(C288)&lt;&gt;0,1,0)</f>
        <v>0</v>
      </c>
    </row>
    <row r="289" spans="1:10" s="6" customFormat="1" ht="22.5">
      <c r="A289" s="36">
        <v>1</v>
      </c>
      <c r="B289" s="107" t="s">
        <v>549</v>
      </c>
      <c r="C289" s="232"/>
      <c r="D289" s="256">
        <v>460</v>
      </c>
      <c r="E289" s="295">
        <f>ROUND(D289*0.6,0)</f>
        <v>276</v>
      </c>
      <c r="F289" s="298">
        <f>ROUND(D289*0.5,0)</f>
        <v>230</v>
      </c>
      <c r="G289" s="191">
        <f>C289*D289</f>
        <v>0</v>
      </c>
      <c r="J289" s="170">
        <f t="shared" si="40"/>
        <v>0</v>
      </c>
    </row>
    <row r="290" spans="1:10" s="6" customFormat="1" ht="22.5">
      <c r="A290" s="74">
        <v>2</v>
      </c>
      <c r="B290" s="108" t="s">
        <v>550</v>
      </c>
      <c r="C290" s="233"/>
      <c r="D290" s="254">
        <v>460</v>
      </c>
      <c r="E290" s="296">
        <f>ROUND(D290*0.6,0)</f>
        <v>276</v>
      </c>
      <c r="F290" s="299">
        <f>ROUND(D290*0.5,0)</f>
        <v>230</v>
      </c>
      <c r="G290" s="338">
        <f>C290*D290</f>
        <v>0</v>
      </c>
      <c r="J290" s="170">
        <f t="shared" si="40"/>
        <v>0</v>
      </c>
    </row>
    <row r="291" spans="1:10" s="6" customFormat="1" ht="22.5">
      <c r="A291" s="74">
        <v>3</v>
      </c>
      <c r="B291" s="108" t="s">
        <v>551</v>
      </c>
      <c r="C291" s="233"/>
      <c r="D291" s="254">
        <v>460</v>
      </c>
      <c r="E291" s="296">
        <f>ROUND(D291*0.6,0)</f>
        <v>276</v>
      </c>
      <c r="F291" s="299">
        <f>ROUND(D291*0.5,0)</f>
        <v>230</v>
      </c>
      <c r="G291" s="338">
        <f>C291*D291</f>
        <v>0</v>
      </c>
      <c r="J291" s="170">
        <f t="shared" si="40"/>
        <v>0</v>
      </c>
    </row>
    <row r="292" spans="1:10" s="6" customFormat="1" ht="23.25" thickBot="1">
      <c r="A292" s="36">
        <v>4</v>
      </c>
      <c r="B292" s="109" t="s">
        <v>552</v>
      </c>
      <c r="C292" s="234"/>
      <c r="D292" s="255">
        <v>460</v>
      </c>
      <c r="E292" s="297">
        <f>ROUND(D292*0.6,0)</f>
        <v>276</v>
      </c>
      <c r="F292" s="300">
        <f>ROUND(D292*0.5,0)</f>
        <v>230</v>
      </c>
      <c r="G292" s="339">
        <f>C292*D292</f>
        <v>0</v>
      </c>
      <c r="J292" s="170">
        <f t="shared" si="40"/>
        <v>0</v>
      </c>
    </row>
    <row r="293" spans="1:10" s="6" customFormat="1" ht="23.25" thickBot="1">
      <c r="A293" s="42"/>
      <c r="B293" s="77" t="s">
        <v>37</v>
      </c>
      <c r="C293" s="213">
        <f>SUM(C289:C292)</f>
        <v>0</v>
      </c>
      <c r="D293" s="80"/>
      <c r="E293" s="80"/>
      <c r="F293" s="80"/>
      <c r="G293" s="45">
        <f>SUM(G289:G292)</f>
        <v>0</v>
      </c>
      <c r="J293" s="170">
        <f t="shared" si="40"/>
        <v>0</v>
      </c>
    </row>
    <row r="294" spans="3:10" ht="24" thickBot="1">
      <c r="C294" s="235"/>
      <c r="J294" s="170">
        <f t="shared" si="40"/>
        <v>0</v>
      </c>
    </row>
    <row r="295" spans="1:10" s="6" customFormat="1" ht="61.5" thickBot="1">
      <c r="A295" s="59" t="s">
        <v>36</v>
      </c>
      <c r="B295" s="88" t="s">
        <v>1</v>
      </c>
      <c r="C295" s="209" t="s">
        <v>536</v>
      </c>
      <c r="D295" s="90" t="s">
        <v>35</v>
      </c>
      <c r="E295" s="354" t="s">
        <v>662</v>
      </c>
      <c r="F295" s="355"/>
      <c r="G295" s="86" t="s">
        <v>39</v>
      </c>
      <c r="J295" s="170">
        <f t="shared" si="40"/>
        <v>0</v>
      </c>
    </row>
    <row r="296" spans="1:10" s="6" customFormat="1" ht="51.75" thickBot="1">
      <c r="A296" s="74"/>
      <c r="B296" s="96" t="s">
        <v>590</v>
      </c>
      <c r="C296" s="210" t="s">
        <v>33</v>
      </c>
      <c r="D296" s="149" t="s">
        <v>34</v>
      </c>
      <c r="E296" s="150" t="s">
        <v>613</v>
      </c>
      <c r="F296" s="150" t="s">
        <v>605</v>
      </c>
      <c r="G296" s="150" t="s">
        <v>2</v>
      </c>
      <c r="J296" s="170">
        <f t="shared" si="40"/>
        <v>0</v>
      </c>
    </row>
    <row r="297" spans="1:10" s="6" customFormat="1" ht="22.5">
      <c r="A297" s="74">
        <v>1</v>
      </c>
      <c r="B297" s="107" t="s">
        <v>229</v>
      </c>
      <c r="C297" s="223"/>
      <c r="D297" s="253">
        <v>120</v>
      </c>
      <c r="E297" s="295">
        <f>ROUND(D297*0.6,0)</f>
        <v>72</v>
      </c>
      <c r="F297" s="298">
        <f>ROUND(D297*0.5,0)</f>
        <v>60</v>
      </c>
      <c r="G297" s="191">
        <f>C297*D297</f>
        <v>0</v>
      </c>
      <c r="J297" s="170">
        <f t="shared" si="40"/>
        <v>0</v>
      </c>
    </row>
    <row r="298" spans="1:10" s="6" customFormat="1" ht="22.5">
      <c r="A298" s="74">
        <v>2</v>
      </c>
      <c r="B298" s="108" t="s">
        <v>553</v>
      </c>
      <c r="C298" s="211"/>
      <c r="D298" s="254">
        <v>120</v>
      </c>
      <c r="E298" s="296">
        <f aca="true" t="shared" si="41" ref="E298:E312">ROUND(D298*0.6,0)</f>
        <v>72</v>
      </c>
      <c r="F298" s="299">
        <f aca="true" t="shared" si="42" ref="F298:F312">ROUND(D298*0.5,0)</f>
        <v>60</v>
      </c>
      <c r="G298" s="338">
        <f aca="true" t="shared" si="43" ref="G298:G312">C298*D298</f>
        <v>0</v>
      </c>
      <c r="J298" s="170">
        <f t="shared" si="40"/>
        <v>0</v>
      </c>
    </row>
    <row r="299" spans="1:10" s="6" customFormat="1" ht="22.5">
      <c r="A299" s="74">
        <v>3</v>
      </c>
      <c r="B299" s="108" t="s">
        <v>581</v>
      </c>
      <c r="C299" s="211"/>
      <c r="D299" s="253">
        <v>120</v>
      </c>
      <c r="E299" s="296">
        <f t="shared" si="41"/>
        <v>72</v>
      </c>
      <c r="F299" s="299">
        <f t="shared" si="42"/>
        <v>60</v>
      </c>
      <c r="G299" s="338">
        <f t="shared" si="43"/>
        <v>0</v>
      </c>
      <c r="J299" s="170">
        <f t="shared" si="40"/>
        <v>0</v>
      </c>
    </row>
    <row r="300" spans="1:10" s="6" customFormat="1" ht="22.5">
      <c r="A300" s="74">
        <v>4</v>
      </c>
      <c r="B300" s="108" t="s">
        <v>230</v>
      </c>
      <c r="C300" s="211"/>
      <c r="D300" s="254">
        <v>120</v>
      </c>
      <c r="E300" s="296">
        <f t="shared" si="41"/>
        <v>72</v>
      </c>
      <c r="F300" s="299">
        <f t="shared" si="42"/>
        <v>60</v>
      </c>
      <c r="G300" s="338">
        <f t="shared" si="43"/>
        <v>0</v>
      </c>
      <c r="J300" s="170">
        <f t="shared" si="40"/>
        <v>0</v>
      </c>
    </row>
    <row r="301" spans="1:10" s="6" customFormat="1" ht="22.5">
      <c r="A301" s="74">
        <v>5</v>
      </c>
      <c r="B301" s="108" t="s">
        <v>231</v>
      </c>
      <c r="C301" s="211"/>
      <c r="D301" s="253">
        <v>120</v>
      </c>
      <c r="E301" s="296">
        <f t="shared" si="41"/>
        <v>72</v>
      </c>
      <c r="F301" s="299">
        <f t="shared" si="42"/>
        <v>60</v>
      </c>
      <c r="G301" s="338">
        <f t="shared" si="43"/>
        <v>0</v>
      </c>
      <c r="J301" s="170">
        <f t="shared" si="40"/>
        <v>0</v>
      </c>
    </row>
    <row r="302" spans="1:10" s="6" customFormat="1" ht="22.5">
      <c r="A302" s="74">
        <v>6</v>
      </c>
      <c r="B302" s="108" t="s">
        <v>232</v>
      </c>
      <c r="C302" s="211"/>
      <c r="D302" s="254">
        <v>120</v>
      </c>
      <c r="E302" s="296">
        <f t="shared" si="41"/>
        <v>72</v>
      </c>
      <c r="F302" s="299">
        <f t="shared" si="42"/>
        <v>60</v>
      </c>
      <c r="G302" s="338">
        <f t="shared" si="43"/>
        <v>0</v>
      </c>
      <c r="J302" s="170">
        <f t="shared" si="40"/>
        <v>0</v>
      </c>
    </row>
    <row r="303" spans="1:10" s="6" customFormat="1" ht="22.5">
      <c r="A303" s="74">
        <v>7</v>
      </c>
      <c r="B303" s="108" t="s">
        <v>233</v>
      </c>
      <c r="C303" s="211"/>
      <c r="D303" s="253">
        <v>120</v>
      </c>
      <c r="E303" s="296">
        <f t="shared" si="41"/>
        <v>72</v>
      </c>
      <c r="F303" s="299">
        <f t="shared" si="42"/>
        <v>60</v>
      </c>
      <c r="G303" s="338">
        <f t="shared" si="43"/>
        <v>0</v>
      </c>
      <c r="J303" s="170">
        <f t="shared" si="40"/>
        <v>0</v>
      </c>
    </row>
    <row r="304" spans="1:10" s="6" customFormat="1" ht="22.5">
      <c r="A304" s="74">
        <v>8</v>
      </c>
      <c r="B304" s="108" t="s">
        <v>234</v>
      </c>
      <c r="C304" s="211"/>
      <c r="D304" s="254">
        <v>120</v>
      </c>
      <c r="E304" s="296">
        <f t="shared" si="41"/>
        <v>72</v>
      </c>
      <c r="F304" s="299">
        <f t="shared" si="42"/>
        <v>60</v>
      </c>
      <c r="G304" s="338">
        <f t="shared" si="43"/>
        <v>0</v>
      </c>
      <c r="J304" s="170">
        <f t="shared" si="40"/>
        <v>0</v>
      </c>
    </row>
    <row r="305" spans="1:10" s="6" customFormat="1" ht="22.5">
      <c r="A305" s="74">
        <v>9</v>
      </c>
      <c r="B305" s="108" t="s">
        <v>235</v>
      </c>
      <c r="C305" s="211"/>
      <c r="D305" s="253">
        <v>120</v>
      </c>
      <c r="E305" s="296">
        <f t="shared" si="41"/>
        <v>72</v>
      </c>
      <c r="F305" s="299">
        <f t="shared" si="42"/>
        <v>60</v>
      </c>
      <c r="G305" s="338">
        <f t="shared" si="43"/>
        <v>0</v>
      </c>
      <c r="J305" s="170">
        <f t="shared" si="40"/>
        <v>0</v>
      </c>
    </row>
    <row r="306" spans="1:10" s="6" customFormat="1" ht="22.5">
      <c r="A306" s="74">
        <v>10</v>
      </c>
      <c r="B306" s="108" t="s">
        <v>236</v>
      </c>
      <c r="C306" s="211"/>
      <c r="D306" s="254">
        <v>120</v>
      </c>
      <c r="E306" s="296">
        <f t="shared" si="41"/>
        <v>72</v>
      </c>
      <c r="F306" s="299">
        <f t="shared" si="42"/>
        <v>60</v>
      </c>
      <c r="G306" s="338">
        <f t="shared" si="43"/>
        <v>0</v>
      </c>
      <c r="J306" s="170">
        <f t="shared" si="40"/>
        <v>0</v>
      </c>
    </row>
    <row r="307" spans="1:10" s="6" customFormat="1" ht="22.5">
      <c r="A307" s="74">
        <v>11</v>
      </c>
      <c r="B307" s="108" t="s">
        <v>237</v>
      </c>
      <c r="C307" s="211"/>
      <c r="D307" s="253">
        <v>120</v>
      </c>
      <c r="E307" s="296">
        <f t="shared" si="41"/>
        <v>72</v>
      </c>
      <c r="F307" s="299">
        <f t="shared" si="42"/>
        <v>60</v>
      </c>
      <c r="G307" s="338">
        <f t="shared" si="43"/>
        <v>0</v>
      </c>
      <c r="J307" s="170">
        <f t="shared" si="40"/>
        <v>0</v>
      </c>
    </row>
    <row r="308" spans="1:10" s="6" customFormat="1" ht="22.5">
      <c r="A308" s="74">
        <v>12</v>
      </c>
      <c r="B308" s="108" t="s">
        <v>238</v>
      </c>
      <c r="C308" s="211"/>
      <c r="D308" s="254">
        <v>120</v>
      </c>
      <c r="E308" s="296">
        <f t="shared" si="41"/>
        <v>72</v>
      </c>
      <c r="F308" s="299">
        <f t="shared" si="42"/>
        <v>60</v>
      </c>
      <c r="G308" s="338">
        <f t="shared" si="43"/>
        <v>0</v>
      </c>
      <c r="J308" s="170">
        <f t="shared" si="40"/>
        <v>0</v>
      </c>
    </row>
    <row r="309" spans="1:10" s="6" customFormat="1" ht="22.5">
      <c r="A309" s="74">
        <v>13</v>
      </c>
      <c r="B309" s="207" t="s">
        <v>554</v>
      </c>
      <c r="C309" s="211"/>
      <c r="D309" s="253">
        <v>120</v>
      </c>
      <c r="E309" s="296">
        <f t="shared" si="41"/>
        <v>72</v>
      </c>
      <c r="F309" s="299">
        <f t="shared" si="42"/>
        <v>60</v>
      </c>
      <c r="G309" s="338">
        <f t="shared" si="43"/>
        <v>0</v>
      </c>
      <c r="J309" s="170">
        <f t="shared" si="40"/>
        <v>0</v>
      </c>
    </row>
    <row r="310" spans="1:10" s="6" customFormat="1" ht="22.5">
      <c r="A310" s="74">
        <v>14</v>
      </c>
      <c r="B310" s="108" t="s">
        <v>239</v>
      </c>
      <c r="C310" s="211"/>
      <c r="D310" s="254">
        <v>120</v>
      </c>
      <c r="E310" s="296">
        <f t="shared" si="41"/>
        <v>72</v>
      </c>
      <c r="F310" s="299">
        <f t="shared" si="42"/>
        <v>60</v>
      </c>
      <c r="G310" s="338">
        <f t="shared" si="43"/>
        <v>0</v>
      </c>
      <c r="J310" s="170">
        <f t="shared" si="40"/>
        <v>0</v>
      </c>
    </row>
    <row r="311" spans="1:10" s="6" customFormat="1" ht="22.5">
      <c r="A311" s="74">
        <v>15</v>
      </c>
      <c r="B311" s="108" t="s">
        <v>240</v>
      </c>
      <c r="C311" s="211"/>
      <c r="D311" s="253">
        <v>120</v>
      </c>
      <c r="E311" s="296">
        <f t="shared" si="41"/>
        <v>72</v>
      </c>
      <c r="F311" s="299">
        <f t="shared" si="42"/>
        <v>60</v>
      </c>
      <c r="G311" s="338">
        <f t="shared" si="43"/>
        <v>0</v>
      </c>
      <c r="J311" s="170">
        <f t="shared" si="40"/>
        <v>0</v>
      </c>
    </row>
    <row r="312" spans="1:10" s="6" customFormat="1" ht="23.25" thickBot="1">
      <c r="A312" s="106">
        <v>16</v>
      </c>
      <c r="B312" s="109" t="s">
        <v>241</v>
      </c>
      <c r="C312" s="212"/>
      <c r="D312" s="254">
        <v>120</v>
      </c>
      <c r="E312" s="297">
        <f t="shared" si="41"/>
        <v>72</v>
      </c>
      <c r="F312" s="300">
        <f t="shared" si="42"/>
        <v>60</v>
      </c>
      <c r="G312" s="339">
        <f t="shared" si="43"/>
        <v>0</v>
      </c>
      <c r="J312" s="170">
        <f t="shared" si="40"/>
        <v>0</v>
      </c>
    </row>
    <row r="313" spans="1:10" s="6" customFormat="1" ht="23.25" thickBot="1">
      <c r="A313" s="356" t="s">
        <v>37</v>
      </c>
      <c r="B313" s="357"/>
      <c r="C313" s="213">
        <f>SUM(C297:C312)</f>
        <v>0</v>
      </c>
      <c r="D313" s="127"/>
      <c r="E313" s="127"/>
      <c r="F313" s="127"/>
      <c r="G313" s="45">
        <f>SUM(G297:G311)</f>
        <v>0</v>
      </c>
      <c r="J313" s="170">
        <f t="shared" si="40"/>
        <v>0</v>
      </c>
    </row>
    <row r="314" spans="1:10" s="6" customFormat="1" ht="23.25" thickBot="1">
      <c r="A314" s="36"/>
      <c r="B314" s="68"/>
      <c r="C314" s="225"/>
      <c r="D314" s="70"/>
      <c r="E314" s="70"/>
      <c r="F314" s="70"/>
      <c r="G314" s="9"/>
      <c r="J314" s="170">
        <f t="shared" si="40"/>
        <v>0</v>
      </c>
    </row>
    <row r="315" spans="1:10" s="6" customFormat="1" ht="61.5" thickBot="1">
      <c r="A315" s="59" t="s">
        <v>36</v>
      </c>
      <c r="B315" s="88" t="s">
        <v>1</v>
      </c>
      <c r="C315" s="209" t="s">
        <v>536</v>
      </c>
      <c r="D315" s="90" t="s">
        <v>35</v>
      </c>
      <c r="E315" s="354" t="s">
        <v>662</v>
      </c>
      <c r="F315" s="355"/>
      <c r="G315" s="86" t="s">
        <v>39</v>
      </c>
      <c r="J315" s="170">
        <f t="shared" si="40"/>
        <v>0</v>
      </c>
    </row>
    <row r="316" spans="1:10" s="6" customFormat="1" ht="51.75" thickBot="1">
      <c r="A316" s="74"/>
      <c r="B316" s="96" t="s">
        <v>602</v>
      </c>
      <c r="C316" s="210" t="s">
        <v>33</v>
      </c>
      <c r="D316" s="149" t="s">
        <v>34</v>
      </c>
      <c r="E316" s="150" t="s">
        <v>613</v>
      </c>
      <c r="F316" s="150" t="s">
        <v>605</v>
      </c>
      <c r="G316" s="150" t="s">
        <v>2</v>
      </c>
      <c r="J316" s="170">
        <f t="shared" si="40"/>
        <v>0</v>
      </c>
    </row>
    <row r="317" spans="1:10" s="6" customFormat="1" ht="23.25" thickBot="1">
      <c r="A317" s="106">
        <v>1</v>
      </c>
      <c r="B317" s="141" t="s">
        <v>601</v>
      </c>
      <c r="C317" s="236"/>
      <c r="D317" s="257">
        <v>300</v>
      </c>
      <c r="E317" s="182">
        <f>ROUND(D317*0.6,0)</f>
        <v>180</v>
      </c>
      <c r="F317" s="188">
        <f>ROUND(D317*0.5,0)</f>
        <v>150</v>
      </c>
      <c r="G317" s="196">
        <f>C317*D317</f>
        <v>0</v>
      </c>
      <c r="J317" s="170">
        <f t="shared" si="40"/>
        <v>0</v>
      </c>
    </row>
    <row r="318" spans="1:10" s="6" customFormat="1" ht="23.25" thickBot="1">
      <c r="A318" s="42"/>
      <c r="B318" s="53" t="s">
        <v>37</v>
      </c>
      <c r="C318" s="213">
        <f>SUM(C317)</f>
        <v>0</v>
      </c>
      <c r="D318" s="126"/>
      <c r="E318" s="79"/>
      <c r="F318" s="79"/>
      <c r="G318" s="81">
        <f>SUM(G317)</f>
        <v>0</v>
      </c>
      <c r="J318" s="170">
        <f t="shared" si="40"/>
        <v>0</v>
      </c>
    </row>
    <row r="319" spans="1:10" s="6" customFormat="1" ht="23.25" thickBot="1">
      <c r="A319" s="128"/>
      <c r="B319" s="129"/>
      <c r="C319" s="237"/>
      <c r="D319" s="130"/>
      <c r="E319" s="131"/>
      <c r="F319" s="131"/>
      <c r="G319" s="99"/>
      <c r="J319" s="170">
        <f t="shared" si="40"/>
        <v>0</v>
      </c>
    </row>
    <row r="320" spans="1:10" s="6" customFormat="1" ht="61.5" thickBot="1">
      <c r="A320" s="59" t="s">
        <v>36</v>
      </c>
      <c r="B320" s="88" t="s">
        <v>1</v>
      </c>
      <c r="C320" s="209" t="s">
        <v>536</v>
      </c>
      <c r="D320" s="90" t="s">
        <v>35</v>
      </c>
      <c r="E320" s="354" t="s">
        <v>662</v>
      </c>
      <c r="F320" s="355"/>
      <c r="G320" s="86" t="s">
        <v>39</v>
      </c>
      <c r="J320" s="170">
        <f t="shared" si="40"/>
        <v>0</v>
      </c>
    </row>
    <row r="321" spans="1:10" s="6" customFormat="1" ht="51.75" thickBot="1">
      <c r="A321" s="74"/>
      <c r="B321" s="96" t="s">
        <v>347</v>
      </c>
      <c r="C321" s="210" t="s">
        <v>33</v>
      </c>
      <c r="D321" s="149" t="s">
        <v>34</v>
      </c>
      <c r="E321" s="150" t="s">
        <v>613</v>
      </c>
      <c r="F321" s="150" t="s">
        <v>605</v>
      </c>
      <c r="G321" s="150" t="s">
        <v>2</v>
      </c>
      <c r="J321" s="170">
        <f t="shared" si="40"/>
        <v>0</v>
      </c>
    </row>
    <row r="322" spans="1:10" s="6" customFormat="1" ht="22.5">
      <c r="A322" s="142">
        <v>1</v>
      </c>
      <c r="B322" s="107" t="s">
        <v>44</v>
      </c>
      <c r="C322" s="223"/>
      <c r="D322" s="253">
        <v>150</v>
      </c>
      <c r="E322" s="178">
        <f>ROUND(D322*0.6,0)</f>
        <v>90</v>
      </c>
      <c r="F322" s="301">
        <f>ROUND(D322*0.5,0)</f>
        <v>75</v>
      </c>
      <c r="G322" s="189">
        <f>C322*D322</f>
        <v>0</v>
      </c>
      <c r="J322" s="170">
        <f t="shared" si="40"/>
        <v>0</v>
      </c>
    </row>
    <row r="323" spans="1:10" s="6" customFormat="1" ht="23.25" thickBot="1">
      <c r="A323" s="106">
        <v>2</v>
      </c>
      <c r="B323" s="109" t="s">
        <v>45</v>
      </c>
      <c r="C323" s="219"/>
      <c r="D323" s="255">
        <v>150</v>
      </c>
      <c r="E323" s="179">
        <f>ROUND(D323*0.6,0)</f>
        <v>90</v>
      </c>
      <c r="F323" s="284">
        <f>ROUND(D323*0.5,0)</f>
        <v>75</v>
      </c>
      <c r="G323" s="195">
        <f>C323*D323</f>
        <v>0</v>
      </c>
      <c r="J323" s="170">
        <f t="shared" si="40"/>
        <v>0</v>
      </c>
    </row>
    <row r="324" spans="1:10" s="6" customFormat="1" ht="23.25" thickBot="1">
      <c r="A324" s="356" t="s">
        <v>37</v>
      </c>
      <c r="B324" s="357"/>
      <c r="C324" s="238">
        <f>SUM(C322:C323)</f>
        <v>0</v>
      </c>
      <c r="D324" s="78"/>
      <c r="E324" s="73"/>
      <c r="F324" s="73"/>
      <c r="G324" s="75">
        <f>SUM(G322:G323)</f>
        <v>0</v>
      </c>
      <c r="J324" s="170">
        <f t="shared" si="40"/>
        <v>0</v>
      </c>
    </row>
    <row r="325" spans="1:10" s="6" customFormat="1" ht="23.25" thickBot="1">
      <c r="A325" s="38"/>
      <c r="B325" s="68"/>
      <c r="C325" s="225"/>
      <c r="D325" s="65"/>
      <c r="E325" s="69"/>
      <c r="F325" s="69"/>
      <c r="G325" s="9"/>
      <c r="J325" s="170">
        <f t="shared" si="40"/>
        <v>0</v>
      </c>
    </row>
    <row r="326" spans="1:10" s="6" customFormat="1" ht="61.5" thickBot="1">
      <c r="A326" s="203" t="s">
        <v>36</v>
      </c>
      <c r="B326" s="88" t="s">
        <v>1</v>
      </c>
      <c r="C326" s="209" t="s">
        <v>536</v>
      </c>
      <c r="D326" s="90" t="s">
        <v>35</v>
      </c>
      <c r="E326" s="354" t="s">
        <v>662</v>
      </c>
      <c r="F326" s="355"/>
      <c r="G326" s="86" t="s">
        <v>39</v>
      </c>
      <c r="J326" s="170">
        <f t="shared" si="40"/>
        <v>0</v>
      </c>
    </row>
    <row r="327" spans="1:10" s="6" customFormat="1" ht="58.5" customHeight="1" thickBot="1">
      <c r="A327" s="142"/>
      <c r="B327" s="200" t="s">
        <v>499</v>
      </c>
      <c r="C327" s="210" t="s">
        <v>33</v>
      </c>
      <c r="D327" s="201" t="s">
        <v>34</v>
      </c>
      <c r="E327" s="202" t="s">
        <v>613</v>
      </c>
      <c r="F327" s="202" t="s">
        <v>605</v>
      </c>
      <c r="G327" s="202" t="s">
        <v>2</v>
      </c>
      <c r="J327" s="170">
        <f t="shared" si="40"/>
        <v>0</v>
      </c>
    </row>
    <row r="328" spans="1:10" s="6" customFormat="1" ht="22.5">
      <c r="A328" s="74">
        <v>1</v>
      </c>
      <c r="B328" s="107" t="s">
        <v>242</v>
      </c>
      <c r="C328" s="223"/>
      <c r="D328" s="256">
        <v>280</v>
      </c>
      <c r="E328" s="278">
        <f>ROUND(D328*0.6,0)</f>
        <v>168</v>
      </c>
      <c r="F328" s="292">
        <f>ROUND(D328*0.5,0)</f>
        <v>140</v>
      </c>
      <c r="G328" s="196">
        <f>C328*D328</f>
        <v>0</v>
      </c>
      <c r="J328" s="170">
        <f t="shared" si="40"/>
        <v>0</v>
      </c>
    </row>
    <row r="329" spans="1:10" s="6" customFormat="1" ht="22.5">
      <c r="A329" s="74">
        <v>2</v>
      </c>
      <c r="B329" s="108" t="s">
        <v>243</v>
      </c>
      <c r="C329" s="211"/>
      <c r="D329" s="258">
        <v>280</v>
      </c>
      <c r="E329" s="176">
        <f>ROUND(D329*0.6,0)</f>
        <v>168</v>
      </c>
      <c r="F329" s="184">
        <f>ROUND(D329*0.5,0)</f>
        <v>140</v>
      </c>
      <c r="G329" s="194">
        <f>C329*D329</f>
        <v>0</v>
      </c>
      <c r="J329" s="170">
        <f t="shared" si="40"/>
        <v>0</v>
      </c>
    </row>
    <row r="330" spans="1:10" s="6" customFormat="1" ht="23.25" thickBot="1">
      <c r="A330" s="106">
        <v>3</v>
      </c>
      <c r="B330" s="114" t="s">
        <v>244</v>
      </c>
      <c r="C330" s="221"/>
      <c r="D330" s="259">
        <v>280</v>
      </c>
      <c r="E330" s="175">
        <f>ROUND(D330*0.6,0)</f>
        <v>168</v>
      </c>
      <c r="F330" s="302">
        <f>ROUND(D330*0.5,0)</f>
        <v>140</v>
      </c>
      <c r="G330" s="195">
        <f>C330*D330</f>
        <v>0</v>
      </c>
      <c r="J330" s="170">
        <f t="shared" si="40"/>
        <v>0</v>
      </c>
    </row>
    <row r="331" spans="1:10" s="6" customFormat="1" ht="23.25" thickBot="1">
      <c r="A331" s="356" t="s">
        <v>37</v>
      </c>
      <c r="B331" s="357"/>
      <c r="C331" s="213">
        <f>SUM(C328:C330)</f>
        <v>0</v>
      </c>
      <c r="D331" s="127"/>
      <c r="E331" s="79"/>
      <c r="F331" s="79"/>
      <c r="G331" s="81">
        <f>SUM(G328:G330)</f>
        <v>0</v>
      </c>
      <c r="J331" s="170">
        <f t="shared" si="40"/>
        <v>0</v>
      </c>
    </row>
    <row r="332" spans="1:10" s="6" customFormat="1" ht="23.25" thickBot="1">
      <c r="A332" s="38"/>
      <c r="B332" s="51"/>
      <c r="C332" s="222"/>
      <c r="D332" s="49"/>
      <c r="E332" s="125"/>
      <c r="F332" s="125"/>
      <c r="G332" s="99"/>
      <c r="J332" s="170">
        <f t="shared" si="40"/>
        <v>0</v>
      </c>
    </row>
    <row r="333" spans="1:10" s="6" customFormat="1" ht="61.5" thickBot="1">
      <c r="A333" s="59" t="s">
        <v>36</v>
      </c>
      <c r="B333" s="88" t="s">
        <v>1</v>
      </c>
      <c r="C333" s="209" t="s">
        <v>536</v>
      </c>
      <c r="D333" s="90" t="s">
        <v>35</v>
      </c>
      <c r="E333" s="354" t="s">
        <v>662</v>
      </c>
      <c r="F333" s="355"/>
      <c r="G333" s="86" t="s">
        <v>39</v>
      </c>
      <c r="J333" s="170">
        <f t="shared" si="40"/>
        <v>0</v>
      </c>
    </row>
    <row r="334" spans="1:10" s="6" customFormat="1" ht="51.75" thickBot="1">
      <c r="A334" s="74"/>
      <c r="B334" s="96" t="s">
        <v>500</v>
      </c>
      <c r="C334" s="210" t="s">
        <v>33</v>
      </c>
      <c r="D334" s="149" t="s">
        <v>34</v>
      </c>
      <c r="E334" s="150" t="s">
        <v>613</v>
      </c>
      <c r="F334" s="150" t="s">
        <v>605</v>
      </c>
      <c r="G334" s="150" t="s">
        <v>2</v>
      </c>
      <c r="J334" s="170">
        <f t="shared" si="40"/>
        <v>0</v>
      </c>
    </row>
    <row r="335" spans="1:10" s="6" customFormat="1" ht="22.5">
      <c r="A335" s="142">
        <v>1</v>
      </c>
      <c r="B335" s="135" t="s">
        <v>46</v>
      </c>
      <c r="C335" s="223"/>
      <c r="D335" s="256">
        <v>140</v>
      </c>
      <c r="E335" s="278">
        <f>ROUND(D335*0.6,0)</f>
        <v>84</v>
      </c>
      <c r="F335" s="292">
        <f>ROUND(D335*0.5,0)</f>
        <v>70</v>
      </c>
      <c r="G335" s="189">
        <f>C335*D335</f>
        <v>0</v>
      </c>
      <c r="J335" s="170">
        <f t="shared" si="40"/>
        <v>0</v>
      </c>
    </row>
    <row r="336" spans="1:10" s="6" customFormat="1" ht="22.5">
      <c r="A336" s="74">
        <v>2</v>
      </c>
      <c r="B336" s="108" t="s">
        <v>245</v>
      </c>
      <c r="C336" s="211"/>
      <c r="D336" s="258">
        <v>140</v>
      </c>
      <c r="E336" s="176">
        <f>ROUND(D336*0.6,0)</f>
        <v>84</v>
      </c>
      <c r="F336" s="184">
        <f>ROUND(D336*0.5,0)</f>
        <v>70</v>
      </c>
      <c r="G336" s="194">
        <f>C336*D336</f>
        <v>0</v>
      </c>
      <c r="J336" s="170">
        <f t="shared" si="40"/>
        <v>0</v>
      </c>
    </row>
    <row r="337" spans="1:10" s="6" customFormat="1" ht="22.5">
      <c r="A337" s="74">
        <v>3</v>
      </c>
      <c r="B337" s="108" t="s">
        <v>246</v>
      </c>
      <c r="C337" s="211"/>
      <c r="D337" s="258">
        <v>140</v>
      </c>
      <c r="E337" s="176">
        <f>ROUND(D337*0.6,0)</f>
        <v>84</v>
      </c>
      <c r="F337" s="184">
        <f>ROUND(D337*0.5,0)</f>
        <v>70</v>
      </c>
      <c r="G337" s="194">
        <f>C337*D337</f>
        <v>0</v>
      </c>
      <c r="J337" s="170">
        <f t="shared" si="40"/>
        <v>0</v>
      </c>
    </row>
    <row r="338" spans="1:10" s="6" customFormat="1" ht="23.25" thickBot="1">
      <c r="A338" s="106">
        <v>4</v>
      </c>
      <c r="B338" s="114" t="s">
        <v>247</v>
      </c>
      <c r="C338" s="212"/>
      <c r="D338" s="259">
        <v>140</v>
      </c>
      <c r="E338" s="175">
        <f>ROUND(D338*0.6,0)</f>
        <v>84</v>
      </c>
      <c r="F338" s="183">
        <f>ROUND(D338*0.5,0)</f>
        <v>70</v>
      </c>
      <c r="G338" s="195">
        <f>C338*D338</f>
        <v>0</v>
      </c>
      <c r="J338" s="170">
        <f t="shared" si="40"/>
        <v>0</v>
      </c>
    </row>
    <row r="339" spans="1:10" s="6" customFormat="1" ht="23.25" thickBot="1">
      <c r="A339" s="356" t="s">
        <v>37</v>
      </c>
      <c r="B339" s="358"/>
      <c r="C339" s="213">
        <f>SUM(C335:C338)</f>
        <v>0</v>
      </c>
      <c r="D339" s="127"/>
      <c r="E339" s="79"/>
      <c r="F339" s="79"/>
      <c r="G339" s="81">
        <f>SUM(G335:G338)</f>
        <v>0</v>
      </c>
      <c r="J339" s="170">
        <f t="shared" si="40"/>
        <v>0</v>
      </c>
    </row>
    <row r="340" spans="1:10" s="6" customFormat="1" ht="23.25" thickBot="1">
      <c r="A340" s="38"/>
      <c r="B340" s="7"/>
      <c r="C340" s="222"/>
      <c r="D340" s="49"/>
      <c r="E340" s="125"/>
      <c r="F340" s="125"/>
      <c r="G340" s="99"/>
      <c r="J340" s="170">
        <f t="shared" si="40"/>
        <v>0</v>
      </c>
    </row>
    <row r="341" spans="1:10" s="6" customFormat="1" ht="61.5" thickBot="1">
      <c r="A341" s="59" t="s">
        <v>36</v>
      </c>
      <c r="B341" s="88" t="s">
        <v>1</v>
      </c>
      <c r="C341" s="209" t="s">
        <v>536</v>
      </c>
      <c r="D341" s="90" t="s">
        <v>35</v>
      </c>
      <c r="E341" s="354" t="s">
        <v>662</v>
      </c>
      <c r="F341" s="355"/>
      <c r="G341" s="86" t="s">
        <v>39</v>
      </c>
      <c r="J341" s="170">
        <f t="shared" si="40"/>
        <v>0</v>
      </c>
    </row>
    <row r="342" spans="1:10" s="6" customFormat="1" ht="51.75" thickBot="1">
      <c r="A342" s="74"/>
      <c r="B342" s="96" t="s">
        <v>501</v>
      </c>
      <c r="C342" s="210" t="s">
        <v>33</v>
      </c>
      <c r="D342" s="149" t="s">
        <v>34</v>
      </c>
      <c r="E342" s="150" t="s">
        <v>613</v>
      </c>
      <c r="F342" s="150" t="s">
        <v>605</v>
      </c>
      <c r="G342" s="150" t="s">
        <v>2</v>
      </c>
      <c r="J342" s="170">
        <f t="shared" si="40"/>
        <v>0</v>
      </c>
    </row>
    <row r="343" spans="1:10" s="6" customFormat="1" ht="22.5">
      <c r="A343" s="142">
        <v>1</v>
      </c>
      <c r="B343" s="135" t="s">
        <v>47</v>
      </c>
      <c r="C343" s="223"/>
      <c r="D343" s="256">
        <v>80</v>
      </c>
      <c r="E343" s="278">
        <f>ROUND(D343*0.6,0)</f>
        <v>48</v>
      </c>
      <c r="F343" s="292">
        <f>ROUND(D343*0.5,0)</f>
        <v>40</v>
      </c>
      <c r="G343" s="189">
        <f>C343*D343</f>
        <v>0</v>
      </c>
      <c r="J343" s="170">
        <f t="shared" si="40"/>
        <v>0</v>
      </c>
    </row>
    <row r="344" spans="1:10" s="6" customFormat="1" ht="22.5">
      <c r="A344" s="142">
        <v>2</v>
      </c>
      <c r="B344" s="135" t="s">
        <v>502</v>
      </c>
      <c r="C344" s="211"/>
      <c r="D344" s="256">
        <v>80</v>
      </c>
      <c r="E344" s="176">
        <f>ROUND(D344*0.6,0)</f>
        <v>48</v>
      </c>
      <c r="F344" s="184">
        <f>ROUND(D344*0.5,0)</f>
        <v>40</v>
      </c>
      <c r="G344" s="190">
        <f>C344*D344</f>
        <v>0</v>
      </c>
      <c r="J344" s="170">
        <f t="shared" si="40"/>
        <v>0</v>
      </c>
    </row>
    <row r="345" spans="1:10" s="6" customFormat="1" ht="23.25" thickBot="1">
      <c r="A345" s="146">
        <v>3</v>
      </c>
      <c r="B345" s="156" t="s">
        <v>555</v>
      </c>
      <c r="C345" s="212"/>
      <c r="D345" s="260">
        <v>80</v>
      </c>
      <c r="E345" s="175">
        <f>ROUND(D345*0.6,0)</f>
        <v>48</v>
      </c>
      <c r="F345" s="183">
        <f>ROUND(D345*0.5,0)</f>
        <v>40</v>
      </c>
      <c r="G345" s="334">
        <f>C345*D345</f>
        <v>0</v>
      </c>
      <c r="J345" s="170">
        <f aca="true" t="shared" si="44" ref="J345:J422">IF(SUM(C345)&lt;&gt;0,1,0)</f>
        <v>0</v>
      </c>
    </row>
    <row r="346" spans="1:10" s="6" customFormat="1" ht="23.25" thickBot="1">
      <c r="A346" s="356" t="s">
        <v>37</v>
      </c>
      <c r="B346" s="358"/>
      <c r="C346" s="213">
        <f>SUM(C343:C345)</f>
        <v>0</v>
      </c>
      <c r="D346" s="127"/>
      <c r="E346" s="79"/>
      <c r="F346" s="79"/>
      <c r="G346" s="81">
        <f>SUM(G343:G345)</f>
        <v>0</v>
      </c>
      <c r="J346" s="170">
        <f t="shared" si="44"/>
        <v>0</v>
      </c>
    </row>
    <row r="347" spans="1:10" s="6" customFormat="1" ht="23.25" thickBot="1">
      <c r="A347" s="38"/>
      <c r="B347" s="51"/>
      <c r="C347" s="222"/>
      <c r="D347" s="49"/>
      <c r="E347" s="125"/>
      <c r="F347" s="125"/>
      <c r="G347" s="99"/>
      <c r="J347" s="170">
        <f t="shared" si="44"/>
        <v>0</v>
      </c>
    </row>
    <row r="348" spans="1:10" s="6" customFormat="1" ht="61.5" thickBot="1">
      <c r="A348" s="59" t="s">
        <v>36</v>
      </c>
      <c r="B348" s="88" t="s">
        <v>1</v>
      </c>
      <c r="C348" s="209" t="s">
        <v>536</v>
      </c>
      <c r="D348" s="90" t="s">
        <v>35</v>
      </c>
      <c r="E348" s="354" t="s">
        <v>662</v>
      </c>
      <c r="F348" s="355"/>
      <c r="G348" s="86" t="s">
        <v>39</v>
      </c>
      <c r="J348" s="170">
        <f t="shared" si="44"/>
        <v>0</v>
      </c>
    </row>
    <row r="349" spans="1:10" s="6" customFormat="1" ht="51.75" thickBot="1">
      <c r="A349" s="74"/>
      <c r="B349" s="96" t="s">
        <v>608</v>
      </c>
      <c r="C349" s="210" t="s">
        <v>33</v>
      </c>
      <c r="D349" s="149" t="s">
        <v>34</v>
      </c>
      <c r="E349" s="150" t="s">
        <v>613</v>
      </c>
      <c r="F349" s="150" t="s">
        <v>605</v>
      </c>
      <c r="G349" s="150" t="s">
        <v>2</v>
      </c>
      <c r="J349" s="170">
        <f t="shared" si="44"/>
        <v>0</v>
      </c>
    </row>
    <row r="350" spans="1:10" s="6" customFormat="1" ht="22.5">
      <c r="A350" s="142">
        <v>1</v>
      </c>
      <c r="B350" s="148" t="s">
        <v>591</v>
      </c>
      <c r="C350" s="223"/>
      <c r="D350" s="256">
        <v>120</v>
      </c>
      <c r="E350" s="278">
        <f>ROUND(D350*0.6,0)</f>
        <v>72</v>
      </c>
      <c r="F350" s="292">
        <f>ROUND(D350*0.5,0)</f>
        <v>60</v>
      </c>
      <c r="G350" s="189">
        <f>C350*D350</f>
        <v>0</v>
      </c>
      <c r="J350" s="170">
        <f t="shared" si="44"/>
        <v>0</v>
      </c>
    </row>
    <row r="351" spans="1:10" s="6" customFormat="1" ht="22.5">
      <c r="A351" s="74">
        <v>2</v>
      </c>
      <c r="B351" s="108" t="s">
        <v>592</v>
      </c>
      <c r="C351" s="211"/>
      <c r="D351" s="258">
        <v>120</v>
      </c>
      <c r="E351" s="176">
        <f>ROUND(D351*0.6,0)</f>
        <v>72</v>
      </c>
      <c r="F351" s="184">
        <f>ROUND(D351*0.5,0)</f>
        <v>60</v>
      </c>
      <c r="G351" s="194">
        <f>C351*D351</f>
        <v>0</v>
      </c>
      <c r="J351" s="170">
        <f t="shared" si="44"/>
        <v>0</v>
      </c>
    </row>
    <row r="352" spans="1:10" s="6" customFormat="1" ht="23.25" thickBot="1">
      <c r="A352" s="106">
        <v>3</v>
      </c>
      <c r="B352" s="114" t="s">
        <v>593</v>
      </c>
      <c r="C352" s="212"/>
      <c r="D352" s="259">
        <v>120</v>
      </c>
      <c r="E352" s="175">
        <f>ROUND(D352*0.6,0)</f>
        <v>72</v>
      </c>
      <c r="F352" s="183">
        <f>ROUND(D352*0.5,0)</f>
        <v>60</v>
      </c>
      <c r="G352" s="195">
        <f>C352*D352</f>
        <v>0</v>
      </c>
      <c r="J352" s="170">
        <f t="shared" si="44"/>
        <v>0</v>
      </c>
    </row>
    <row r="353" spans="1:10" s="6" customFormat="1" ht="23.25" thickBot="1">
      <c r="A353" s="359" t="s">
        <v>37</v>
      </c>
      <c r="B353" s="360"/>
      <c r="C353" s="213">
        <f>SUM(C350:C352)</f>
        <v>0</v>
      </c>
      <c r="D353" s="127"/>
      <c r="E353" s="79"/>
      <c r="F353" s="79"/>
      <c r="G353" s="81">
        <f>SUM(G350:G352)</f>
        <v>0</v>
      </c>
      <c r="J353" s="170">
        <f t="shared" si="44"/>
        <v>0</v>
      </c>
    </row>
    <row r="354" spans="1:10" s="6" customFormat="1" ht="23.25" thickBot="1">
      <c r="A354" s="128"/>
      <c r="B354" s="51"/>
      <c r="C354" s="222"/>
      <c r="D354" s="49"/>
      <c r="E354" s="125"/>
      <c r="F354" s="125"/>
      <c r="G354" s="99"/>
      <c r="J354" s="170">
        <f t="shared" si="44"/>
        <v>0</v>
      </c>
    </row>
    <row r="355" spans="1:10" s="6" customFormat="1" ht="61.5" thickBot="1">
      <c r="A355" s="59" t="s">
        <v>36</v>
      </c>
      <c r="B355" s="88" t="s">
        <v>1</v>
      </c>
      <c r="C355" s="209" t="s">
        <v>536</v>
      </c>
      <c r="D355" s="90" t="s">
        <v>35</v>
      </c>
      <c r="E355" s="354" t="s">
        <v>662</v>
      </c>
      <c r="F355" s="355"/>
      <c r="G355" s="86" t="s">
        <v>39</v>
      </c>
      <c r="J355" s="170">
        <f t="shared" si="44"/>
        <v>0</v>
      </c>
    </row>
    <row r="356" spans="1:10" s="6" customFormat="1" ht="51.75" thickBot="1">
      <c r="A356" s="74"/>
      <c r="B356" s="96" t="s">
        <v>609</v>
      </c>
      <c r="C356" s="210" t="s">
        <v>33</v>
      </c>
      <c r="D356" s="149" t="s">
        <v>34</v>
      </c>
      <c r="E356" s="150" t="s">
        <v>613</v>
      </c>
      <c r="F356" s="150" t="s">
        <v>605</v>
      </c>
      <c r="G356" s="150" t="s">
        <v>2</v>
      </c>
      <c r="J356" s="170">
        <f t="shared" si="44"/>
        <v>0</v>
      </c>
    </row>
    <row r="357" spans="1:10" s="6" customFormat="1" ht="22.5">
      <c r="A357" s="142">
        <v>1</v>
      </c>
      <c r="B357" s="135" t="s">
        <v>503</v>
      </c>
      <c r="C357" s="223"/>
      <c r="D357" s="256">
        <v>80</v>
      </c>
      <c r="E357" s="278">
        <f>ROUND(D357*0.6,0)</f>
        <v>48</v>
      </c>
      <c r="F357" s="292">
        <f>ROUND(D357*0.5,0)</f>
        <v>40</v>
      </c>
      <c r="G357" s="189">
        <f>C357*D357</f>
        <v>0</v>
      </c>
      <c r="J357" s="170">
        <f t="shared" si="44"/>
        <v>0</v>
      </c>
    </row>
    <row r="358" spans="1:10" s="6" customFormat="1" ht="22.5">
      <c r="A358" s="74">
        <v>2</v>
      </c>
      <c r="B358" s="108" t="s">
        <v>504</v>
      </c>
      <c r="C358" s="211"/>
      <c r="D358" s="258">
        <v>80</v>
      </c>
      <c r="E358" s="176">
        <f>ROUND(D358*0.6,0)</f>
        <v>48</v>
      </c>
      <c r="F358" s="184">
        <f>ROUND(D358*0.5,0)</f>
        <v>40</v>
      </c>
      <c r="G358" s="194">
        <f>C358*D358</f>
        <v>0</v>
      </c>
      <c r="J358" s="170">
        <f t="shared" si="44"/>
        <v>0</v>
      </c>
    </row>
    <row r="359" spans="1:10" s="6" customFormat="1" ht="23.25" thickBot="1">
      <c r="A359" s="106">
        <v>3</v>
      </c>
      <c r="B359" s="114" t="s">
        <v>505</v>
      </c>
      <c r="C359" s="221"/>
      <c r="D359" s="259">
        <v>80</v>
      </c>
      <c r="E359" s="175">
        <f>ROUND(D359*0.6,0)</f>
        <v>48</v>
      </c>
      <c r="F359" s="183">
        <f>ROUND(D359*0.5,0)</f>
        <v>40</v>
      </c>
      <c r="G359" s="195">
        <f>C359*D359</f>
        <v>0</v>
      </c>
      <c r="J359" s="170">
        <f t="shared" si="44"/>
        <v>0</v>
      </c>
    </row>
    <row r="360" spans="1:10" s="6" customFormat="1" ht="23.25" thickBot="1">
      <c r="A360" s="359" t="s">
        <v>37</v>
      </c>
      <c r="B360" s="360"/>
      <c r="C360" s="213">
        <f>SUM(C357:C359)</f>
        <v>0</v>
      </c>
      <c r="D360" s="127"/>
      <c r="E360" s="79"/>
      <c r="F360" s="79"/>
      <c r="G360" s="81">
        <f>SUM(G357:G359)</f>
        <v>0</v>
      </c>
      <c r="J360" s="170">
        <f t="shared" si="44"/>
        <v>0</v>
      </c>
    </row>
    <row r="361" spans="1:10" s="6" customFormat="1" ht="23.25" thickBot="1">
      <c r="A361" s="128"/>
      <c r="B361" s="51"/>
      <c r="C361" s="222"/>
      <c r="D361" s="49"/>
      <c r="E361" s="125"/>
      <c r="F361" s="125"/>
      <c r="G361" s="99"/>
      <c r="J361" s="170">
        <f t="shared" si="44"/>
        <v>0</v>
      </c>
    </row>
    <row r="362" spans="1:10" s="6" customFormat="1" ht="61.5" thickBot="1">
      <c r="A362" s="59" t="s">
        <v>36</v>
      </c>
      <c r="B362" s="88" t="s">
        <v>1</v>
      </c>
      <c r="C362" s="209" t="s">
        <v>536</v>
      </c>
      <c r="D362" s="90" t="s">
        <v>35</v>
      </c>
      <c r="E362" s="354" t="s">
        <v>662</v>
      </c>
      <c r="F362" s="355"/>
      <c r="G362" s="86" t="s">
        <v>39</v>
      </c>
      <c r="J362" s="170">
        <f t="shared" si="44"/>
        <v>0</v>
      </c>
    </row>
    <row r="363" spans="1:10" s="6" customFormat="1" ht="51.75" thickBot="1">
      <c r="A363" s="74"/>
      <c r="B363" s="96" t="s">
        <v>610</v>
      </c>
      <c r="C363" s="210" t="s">
        <v>33</v>
      </c>
      <c r="D363" s="149" t="s">
        <v>34</v>
      </c>
      <c r="E363" s="150" t="s">
        <v>613</v>
      </c>
      <c r="F363" s="150" t="s">
        <v>605</v>
      </c>
      <c r="G363" s="150" t="s">
        <v>2</v>
      </c>
      <c r="J363" s="170">
        <f t="shared" si="44"/>
        <v>0</v>
      </c>
    </row>
    <row r="364" spans="1:10" s="6" customFormat="1" ht="22.5">
      <c r="A364" s="157">
        <v>1</v>
      </c>
      <c r="B364" s="135" t="s">
        <v>506</v>
      </c>
      <c r="C364" s="223"/>
      <c r="D364" s="256">
        <v>60</v>
      </c>
      <c r="E364" s="178">
        <f>ROUND(D364*0.54,0)</f>
        <v>32</v>
      </c>
      <c r="F364" s="301">
        <f>ROUND(D364*0.47,0)</f>
        <v>28</v>
      </c>
      <c r="G364" s="189">
        <f>C364*D364</f>
        <v>0</v>
      </c>
      <c r="J364" s="170">
        <f t="shared" si="44"/>
        <v>0</v>
      </c>
    </row>
    <row r="365" spans="1:10" s="6" customFormat="1" ht="22.5">
      <c r="A365" s="74">
        <v>2</v>
      </c>
      <c r="B365" s="108" t="s">
        <v>508</v>
      </c>
      <c r="C365" s="211"/>
      <c r="D365" s="258">
        <v>60</v>
      </c>
      <c r="E365" s="180">
        <f>ROUND(D365*0.54,0)</f>
        <v>32</v>
      </c>
      <c r="F365" s="283">
        <f>ROUND(D365*0.47,0)</f>
        <v>28</v>
      </c>
      <c r="G365" s="194">
        <f>C365*D365</f>
        <v>0</v>
      </c>
      <c r="J365" s="170">
        <f t="shared" si="44"/>
        <v>0</v>
      </c>
    </row>
    <row r="366" spans="1:10" s="6" customFormat="1" ht="23.25" thickBot="1">
      <c r="A366" s="106">
        <v>3</v>
      </c>
      <c r="B366" s="114" t="s">
        <v>507</v>
      </c>
      <c r="C366" s="219"/>
      <c r="D366" s="259">
        <v>60</v>
      </c>
      <c r="E366" s="179">
        <f>ROUND(D366*0.54,0)</f>
        <v>32</v>
      </c>
      <c r="F366" s="284">
        <f>ROUND(D366*0.47,0)</f>
        <v>28</v>
      </c>
      <c r="G366" s="334">
        <f>C366*D366</f>
        <v>0</v>
      </c>
      <c r="J366" s="170">
        <f t="shared" si="44"/>
        <v>0</v>
      </c>
    </row>
    <row r="367" spans="1:10" s="6" customFormat="1" ht="23.25" thickBot="1">
      <c r="A367" s="356" t="s">
        <v>37</v>
      </c>
      <c r="B367" s="357"/>
      <c r="C367" s="213">
        <f>SUM(C364:C366)</f>
        <v>0</v>
      </c>
      <c r="D367" s="43"/>
      <c r="E367" s="43"/>
      <c r="F367" s="43"/>
      <c r="G367" s="81">
        <f>SUM(G364:G366)</f>
        <v>0</v>
      </c>
      <c r="J367" s="170">
        <f t="shared" si="44"/>
        <v>0</v>
      </c>
    </row>
    <row r="368" spans="1:10" s="6" customFormat="1" ht="23.25" thickBot="1">
      <c r="A368" s="36"/>
      <c r="B368" s="71"/>
      <c r="C368" s="225"/>
      <c r="D368" s="40"/>
      <c r="E368" s="40"/>
      <c r="F368" s="40"/>
      <c r="G368" s="9"/>
      <c r="J368" s="170">
        <f t="shared" si="44"/>
        <v>0</v>
      </c>
    </row>
    <row r="369" spans="1:10" s="6" customFormat="1" ht="61.5" thickBot="1">
      <c r="A369" s="59" t="s">
        <v>36</v>
      </c>
      <c r="B369" s="88" t="s">
        <v>1</v>
      </c>
      <c r="C369" s="209" t="s">
        <v>536</v>
      </c>
      <c r="D369" s="90" t="s">
        <v>35</v>
      </c>
      <c r="E369" s="354" t="s">
        <v>662</v>
      </c>
      <c r="F369" s="355"/>
      <c r="G369" s="86" t="s">
        <v>39</v>
      </c>
      <c r="J369" s="170">
        <f t="shared" si="44"/>
        <v>0</v>
      </c>
    </row>
    <row r="370" spans="1:10" s="6" customFormat="1" ht="51.75" thickBot="1">
      <c r="A370" s="74"/>
      <c r="B370" s="96" t="s">
        <v>594</v>
      </c>
      <c r="C370" s="210" t="s">
        <v>33</v>
      </c>
      <c r="D370" s="149" t="s">
        <v>34</v>
      </c>
      <c r="E370" s="150" t="s">
        <v>613</v>
      </c>
      <c r="F370" s="150" t="s">
        <v>605</v>
      </c>
      <c r="G370" s="153" t="s">
        <v>2</v>
      </c>
      <c r="J370" s="170">
        <f t="shared" si="44"/>
        <v>0</v>
      </c>
    </row>
    <row r="371" spans="1:10" s="6" customFormat="1" ht="22.5">
      <c r="A371" s="74">
        <v>1</v>
      </c>
      <c r="B371" s="107" t="s">
        <v>248</v>
      </c>
      <c r="C371" s="236"/>
      <c r="D371" s="256">
        <v>280</v>
      </c>
      <c r="E371" s="278">
        <f>ROUND(D371*0.6,0)</f>
        <v>168</v>
      </c>
      <c r="F371" s="292">
        <f>ROUND(D371*0.5,0)</f>
        <v>140</v>
      </c>
      <c r="G371" s="196">
        <f>C371*D371</f>
        <v>0</v>
      </c>
      <c r="J371" s="170">
        <f t="shared" si="44"/>
        <v>0</v>
      </c>
    </row>
    <row r="372" spans="1:10" s="6" customFormat="1" ht="22.5">
      <c r="A372" s="74">
        <v>2</v>
      </c>
      <c r="B372" s="108" t="s">
        <v>250</v>
      </c>
      <c r="C372" s="239"/>
      <c r="D372" s="256">
        <v>280</v>
      </c>
      <c r="E372" s="176">
        <f aca="true" t="shared" si="45" ref="E372:E380">ROUND(D372*0.6,0)</f>
        <v>168</v>
      </c>
      <c r="F372" s="184">
        <f aca="true" t="shared" si="46" ref="F372:F380">ROUND(D372*0.5,0)</f>
        <v>140</v>
      </c>
      <c r="G372" s="343">
        <f aca="true" t="shared" si="47" ref="G372:G380">C372*D372</f>
        <v>0</v>
      </c>
      <c r="J372" s="170">
        <f t="shared" si="44"/>
        <v>0</v>
      </c>
    </row>
    <row r="373" spans="1:10" s="6" customFormat="1" ht="22.5">
      <c r="A373" s="74">
        <v>3</v>
      </c>
      <c r="B373" s="108" t="s">
        <v>249</v>
      </c>
      <c r="C373" s="239"/>
      <c r="D373" s="256">
        <v>280</v>
      </c>
      <c r="E373" s="176">
        <f t="shared" si="45"/>
        <v>168</v>
      </c>
      <c r="F373" s="184">
        <f t="shared" si="46"/>
        <v>140</v>
      </c>
      <c r="G373" s="343">
        <f t="shared" si="47"/>
        <v>0</v>
      </c>
      <c r="J373" s="170">
        <f t="shared" si="44"/>
        <v>0</v>
      </c>
    </row>
    <row r="374" spans="1:10" s="6" customFormat="1" ht="22.5">
      <c r="A374" s="74">
        <v>4</v>
      </c>
      <c r="B374" s="108" t="s">
        <v>534</v>
      </c>
      <c r="C374" s="239"/>
      <c r="D374" s="256">
        <v>280</v>
      </c>
      <c r="E374" s="176">
        <f t="shared" si="45"/>
        <v>168</v>
      </c>
      <c r="F374" s="184">
        <f t="shared" si="46"/>
        <v>140</v>
      </c>
      <c r="G374" s="343">
        <f t="shared" si="47"/>
        <v>0</v>
      </c>
      <c r="J374" s="170">
        <f t="shared" si="44"/>
        <v>0</v>
      </c>
    </row>
    <row r="375" spans="1:10" s="6" customFormat="1" ht="22.5">
      <c r="A375" s="74">
        <v>5</v>
      </c>
      <c r="B375" s="108" t="s">
        <v>535</v>
      </c>
      <c r="C375" s="239"/>
      <c r="D375" s="256">
        <v>280</v>
      </c>
      <c r="E375" s="176">
        <f t="shared" si="45"/>
        <v>168</v>
      </c>
      <c r="F375" s="184">
        <f t="shared" si="46"/>
        <v>140</v>
      </c>
      <c r="G375" s="343">
        <f t="shared" si="47"/>
        <v>0</v>
      </c>
      <c r="J375" s="170">
        <f t="shared" si="44"/>
        <v>0</v>
      </c>
    </row>
    <row r="376" spans="1:10" s="6" customFormat="1" ht="22.5">
      <c r="A376" s="74">
        <v>6</v>
      </c>
      <c r="B376" s="108" t="s">
        <v>251</v>
      </c>
      <c r="C376" s="239"/>
      <c r="D376" s="256">
        <v>280</v>
      </c>
      <c r="E376" s="176">
        <f t="shared" si="45"/>
        <v>168</v>
      </c>
      <c r="F376" s="184">
        <f t="shared" si="46"/>
        <v>140</v>
      </c>
      <c r="G376" s="343">
        <f t="shared" si="47"/>
        <v>0</v>
      </c>
      <c r="J376" s="170">
        <f t="shared" si="44"/>
        <v>0</v>
      </c>
    </row>
    <row r="377" spans="1:10" s="6" customFormat="1" ht="22.5">
      <c r="A377" s="74">
        <v>7</v>
      </c>
      <c r="B377" s="108" t="s">
        <v>252</v>
      </c>
      <c r="C377" s="239"/>
      <c r="D377" s="256">
        <v>280</v>
      </c>
      <c r="E377" s="176">
        <f t="shared" si="45"/>
        <v>168</v>
      </c>
      <c r="F377" s="184">
        <f t="shared" si="46"/>
        <v>140</v>
      </c>
      <c r="G377" s="343">
        <f t="shared" si="47"/>
        <v>0</v>
      </c>
      <c r="J377" s="170">
        <f t="shared" si="44"/>
        <v>0</v>
      </c>
    </row>
    <row r="378" spans="1:10" s="6" customFormat="1" ht="22.5">
      <c r="A378" s="74">
        <v>8</v>
      </c>
      <c r="B378" s="108" t="s">
        <v>533</v>
      </c>
      <c r="C378" s="239"/>
      <c r="D378" s="256">
        <v>280</v>
      </c>
      <c r="E378" s="176">
        <f t="shared" si="45"/>
        <v>168</v>
      </c>
      <c r="F378" s="184">
        <f t="shared" si="46"/>
        <v>140</v>
      </c>
      <c r="G378" s="343">
        <f t="shared" si="47"/>
        <v>0</v>
      </c>
      <c r="J378" s="170">
        <f t="shared" si="44"/>
        <v>0</v>
      </c>
    </row>
    <row r="379" spans="1:10" s="6" customFormat="1" ht="22.5">
      <c r="A379" s="74">
        <v>9</v>
      </c>
      <c r="B379" s="108" t="s">
        <v>254</v>
      </c>
      <c r="C379" s="216"/>
      <c r="D379" s="256">
        <v>280</v>
      </c>
      <c r="E379" s="176">
        <f t="shared" si="45"/>
        <v>168</v>
      </c>
      <c r="F379" s="184">
        <f t="shared" si="46"/>
        <v>140</v>
      </c>
      <c r="G379" s="343">
        <f t="shared" si="47"/>
        <v>0</v>
      </c>
      <c r="J379" s="170">
        <f t="shared" si="44"/>
        <v>0</v>
      </c>
    </row>
    <row r="380" spans="1:10" s="6" customFormat="1" ht="23.25" thickBot="1">
      <c r="A380" s="106">
        <v>10</v>
      </c>
      <c r="B380" s="109" t="s">
        <v>253</v>
      </c>
      <c r="C380" s="239"/>
      <c r="D380" s="256">
        <v>280</v>
      </c>
      <c r="E380" s="175">
        <f t="shared" si="45"/>
        <v>168</v>
      </c>
      <c r="F380" s="302">
        <f t="shared" si="46"/>
        <v>140</v>
      </c>
      <c r="G380" s="195">
        <f t="shared" si="47"/>
        <v>0</v>
      </c>
      <c r="J380" s="170">
        <f t="shared" si="44"/>
        <v>0</v>
      </c>
    </row>
    <row r="381" spans="1:10" s="6" customFormat="1" ht="23.25" thickBot="1">
      <c r="A381" s="356" t="s">
        <v>37</v>
      </c>
      <c r="B381" s="357"/>
      <c r="C381" s="213">
        <f>SUM(C371:C380)</f>
        <v>0</v>
      </c>
      <c r="D381" s="79"/>
      <c r="E381" s="79"/>
      <c r="F381" s="79"/>
      <c r="G381" s="81">
        <f>SUM(G371:G380)</f>
        <v>0</v>
      </c>
      <c r="J381" s="170">
        <f t="shared" si="44"/>
        <v>0</v>
      </c>
    </row>
    <row r="382" spans="1:10" s="6" customFormat="1" ht="23.25" thickBot="1">
      <c r="A382" s="98"/>
      <c r="B382" s="98"/>
      <c r="C382" s="222"/>
      <c r="D382" s="125"/>
      <c r="E382" s="125"/>
      <c r="F382" s="125"/>
      <c r="G382" s="99"/>
      <c r="J382" s="170"/>
    </row>
    <row r="383" spans="1:10" s="6" customFormat="1" ht="61.5" thickBot="1">
      <c r="A383" s="59" t="s">
        <v>36</v>
      </c>
      <c r="B383" s="88" t="s">
        <v>1</v>
      </c>
      <c r="C383" s="209" t="s">
        <v>536</v>
      </c>
      <c r="D383" s="90" t="s">
        <v>35</v>
      </c>
      <c r="E383" s="354" t="s">
        <v>662</v>
      </c>
      <c r="F383" s="355"/>
      <c r="G383" s="86" t="s">
        <v>39</v>
      </c>
      <c r="J383" s="170"/>
    </row>
    <row r="384" spans="1:10" s="6" customFormat="1" ht="51.75" thickBot="1">
      <c r="A384" s="74"/>
      <c r="B384" s="325" t="s">
        <v>616</v>
      </c>
      <c r="C384" s="210" t="s">
        <v>33</v>
      </c>
      <c r="D384" s="149" t="s">
        <v>34</v>
      </c>
      <c r="E384" s="150" t="s">
        <v>613</v>
      </c>
      <c r="F384" s="150" t="s">
        <v>605</v>
      </c>
      <c r="G384" s="153" t="s">
        <v>2</v>
      </c>
      <c r="J384" s="170"/>
    </row>
    <row r="385" spans="1:10" s="6" customFormat="1" ht="22.5">
      <c r="A385" s="74">
        <v>1</v>
      </c>
      <c r="B385" s="268" t="s">
        <v>617</v>
      </c>
      <c r="C385" s="236"/>
      <c r="D385" s="326">
        <v>450</v>
      </c>
      <c r="E385" s="317">
        <f>ROUND(D385*0.6,0)</f>
        <v>270</v>
      </c>
      <c r="F385" s="320">
        <f>ROUND(D385*0.5,0)</f>
        <v>225</v>
      </c>
      <c r="G385" s="196">
        <f>C385*D385</f>
        <v>0</v>
      </c>
      <c r="J385" s="170"/>
    </row>
    <row r="386" spans="1:10" s="6" customFormat="1" ht="22.5">
      <c r="A386" s="74">
        <v>2</v>
      </c>
      <c r="B386" s="269" t="s">
        <v>618</v>
      </c>
      <c r="C386" s="239"/>
      <c r="D386" s="326">
        <v>450</v>
      </c>
      <c r="E386" s="318">
        <f aca="true" t="shared" si="48" ref="E386:E394">ROUND(D386*0.6,0)</f>
        <v>270</v>
      </c>
      <c r="F386" s="321">
        <f aca="true" t="shared" si="49" ref="F386:F394">ROUND(D386*0.5,0)</f>
        <v>225</v>
      </c>
      <c r="G386" s="343">
        <f aca="true" t="shared" si="50" ref="G386:G394">C386*D386</f>
        <v>0</v>
      </c>
      <c r="J386" s="170"/>
    </row>
    <row r="387" spans="1:10" s="6" customFormat="1" ht="22.5">
      <c r="A387" s="74">
        <v>3</v>
      </c>
      <c r="B387" s="269" t="s">
        <v>619</v>
      </c>
      <c r="C387" s="239"/>
      <c r="D387" s="326">
        <v>450</v>
      </c>
      <c r="E387" s="318">
        <f t="shared" si="48"/>
        <v>270</v>
      </c>
      <c r="F387" s="321">
        <f t="shared" si="49"/>
        <v>225</v>
      </c>
      <c r="G387" s="343">
        <f t="shared" si="50"/>
        <v>0</v>
      </c>
      <c r="J387" s="170"/>
    </row>
    <row r="388" spans="1:10" s="6" customFormat="1" ht="22.5">
      <c r="A388" s="74">
        <v>4</v>
      </c>
      <c r="B388" s="269" t="s">
        <v>620</v>
      </c>
      <c r="C388" s="239"/>
      <c r="D388" s="326">
        <v>450</v>
      </c>
      <c r="E388" s="318">
        <f t="shared" si="48"/>
        <v>270</v>
      </c>
      <c r="F388" s="321">
        <f t="shared" si="49"/>
        <v>225</v>
      </c>
      <c r="G388" s="343">
        <f t="shared" si="50"/>
        <v>0</v>
      </c>
      <c r="J388" s="170"/>
    </row>
    <row r="389" spans="1:10" s="6" customFormat="1" ht="22.5">
      <c r="A389" s="74">
        <v>5</v>
      </c>
      <c r="B389" s="269" t="s">
        <v>621</v>
      </c>
      <c r="C389" s="239"/>
      <c r="D389" s="326">
        <v>450</v>
      </c>
      <c r="E389" s="318">
        <f t="shared" si="48"/>
        <v>270</v>
      </c>
      <c r="F389" s="321">
        <f t="shared" si="49"/>
        <v>225</v>
      </c>
      <c r="G389" s="343">
        <f t="shared" si="50"/>
        <v>0</v>
      </c>
      <c r="J389" s="170"/>
    </row>
    <row r="390" spans="1:10" s="6" customFormat="1" ht="22.5">
      <c r="A390" s="74">
        <v>6</v>
      </c>
      <c r="B390" s="269" t="s">
        <v>622</v>
      </c>
      <c r="C390" s="239"/>
      <c r="D390" s="326">
        <v>450</v>
      </c>
      <c r="E390" s="318">
        <f t="shared" si="48"/>
        <v>270</v>
      </c>
      <c r="F390" s="321">
        <f t="shared" si="49"/>
        <v>225</v>
      </c>
      <c r="G390" s="343">
        <f t="shared" si="50"/>
        <v>0</v>
      </c>
      <c r="J390" s="170"/>
    </row>
    <row r="391" spans="1:10" s="6" customFormat="1" ht="22.5">
      <c r="A391" s="74">
        <v>7</v>
      </c>
      <c r="B391" s="269" t="s">
        <v>623</v>
      </c>
      <c r="C391" s="239"/>
      <c r="D391" s="326">
        <v>450</v>
      </c>
      <c r="E391" s="318">
        <f t="shared" si="48"/>
        <v>270</v>
      </c>
      <c r="F391" s="321">
        <f t="shared" si="49"/>
        <v>225</v>
      </c>
      <c r="G391" s="343">
        <f t="shared" si="50"/>
        <v>0</v>
      </c>
      <c r="J391" s="170"/>
    </row>
    <row r="392" spans="1:10" s="6" customFormat="1" ht="22.5">
      <c r="A392" s="74">
        <v>8</v>
      </c>
      <c r="B392" s="269" t="s">
        <v>624</v>
      </c>
      <c r="C392" s="239"/>
      <c r="D392" s="326">
        <v>450</v>
      </c>
      <c r="E392" s="318">
        <f t="shared" si="48"/>
        <v>270</v>
      </c>
      <c r="F392" s="321">
        <f t="shared" si="49"/>
        <v>225</v>
      </c>
      <c r="G392" s="343">
        <f t="shared" si="50"/>
        <v>0</v>
      </c>
      <c r="J392" s="170"/>
    </row>
    <row r="393" spans="1:10" s="6" customFormat="1" ht="22.5">
      <c r="A393" s="74">
        <v>9</v>
      </c>
      <c r="B393" s="269" t="s">
        <v>625</v>
      </c>
      <c r="C393" s="216"/>
      <c r="D393" s="326">
        <v>450</v>
      </c>
      <c r="E393" s="318">
        <f t="shared" si="48"/>
        <v>270</v>
      </c>
      <c r="F393" s="321">
        <f t="shared" si="49"/>
        <v>225</v>
      </c>
      <c r="G393" s="343">
        <f t="shared" si="50"/>
        <v>0</v>
      </c>
      <c r="J393" s="170"/>
    </row>
    <row r="394" spans="1:10" s="6" customFormat="1" ht="23.25" thickBot="1">
      <c r="A394" s="106">
        <v>10</v>
      </c>
      <c r="B394" s="270" t="s">
        <v>626</v>
      </c>
      <c r="C394" s="239"/>
      <c r="D394" s="326">
        <v>450</v>
      </c>
      <c r="E394" s="319">
        <f t="shared" si="48"/>
        <v>270</v>
      </c>
      <c r="F394" s="327">
        <f t="shared" si="49"/>
        <v>225</v>
      </c>
      <c r="G394" s="195">
        <f t="shared" si="50"/>
        <v>0</v>
      </c>
      <c r="J394" s="170"/>
    </row>
    <row r="395" spans="1:10" s="6" customFormat="1" ht="23.25" thickBot="1">
      <c r="A395" s="356" t="s">
        <v>37</v>
      </c>
      <c r="B395" s="357"/>
      <c r="C395" s="213">
        <f>SUM(C385:C394)</f>
        <v>0</v>
      </c>
      <c r="D395" s="79"/>
      <c r="E395" s="79"/>
      <c r="F395" s="79"/>
      <c r="G395" s="81">
        <f>SUM(G385:G394)</f>
        <v>0</v>
      </c>
      <c r="J395" s="170"/>
    </row>
    <row r="396" spans="1:10" s="6" customFormat="1" ht="23.25" thickBot="1">
      <c r="A396" s="98"/>
      <c r="B396" s="98"/>
      <c r="C396" s="222"/>
      <c r="D396" s="125"/>
      <c r="E396" s="125"/>
      <c r="F396" s="125"/>
      <c r="G396" s="99"/>
      <c r="J396" s="170"/>
    </row>
    <row r="397" spans="1:10" s="6" customFormat="1" ht="61.5" thickBot="1">
      <c r="A397" s="59" t="s">
        <v>36</v>
      </c>
      <c r="B397" s="88" t="s">
        <v>1</v>
      </c>
      <c r="C397" s="209" t="s">
        <v>536</v>
      </c>
      <c r="D397" s="90" t="s">
        <v>35</v>
      </c>
      <c r="E397" s="354" t="s">
        <v>662</v>
      </c>
      <c r="F397" s="355"/>
      <c r="G397" s="86" t="s">
        <v>39</v>
      </c>
      <c r="J397" s="170">
        <f t="shared" si="44"/>
        <v>0</v>
      </c>
    </row>
    <row r="398" spans="1:10" s="6" customFormat="1" ht="51.75" thickBot="1">
      <c r="A398" s="74"/>
      <c r="B398" s="96" t="s">
        <v>509</v>
      </c>
      <c r="C398" s="210" t="s">
        <v>33</v>
      </c>
      <c r="D398" s="149" t="s">
        <v>34</v>
      </c>
      <c r="E398" s="150" t="s">
        <v>613</v>
      </c>
      <c r="F398" s="150" t="s">
        <v>605</v>
      </c>
      <c r="G398" s="150" t="s">
        <v>2</v>
      </c>
      <c r="J398" s="170">
        <f t="shared" si="44"/>
        <v>0</v>
      </c>
    </row>
    <row r="399" spans="1:10" s="6" customFormat="1" ht="23.25" thickBot="1">
      <c r="A399" s="106">
        <v>1</v>
      </c>
      <c r="B399" s="148" t="s">
        <v>29</v>
      </c>
      <c r="C399" s="236"/>
      <c r="D399" s="261">
        <v>400</v>
      </c>
      <c r="E399" s="182">
        <f>ROUND(D399*0.6,0)</f>
        <v>240</v>
      </c>
      <c r="F399" s="188">
        <f>ROUND(D399*0.5,0)</f>
        <v>200</v>
      </c>
      <c r="G399" s="196">
        <f aca="true" t="shared" si="51" ref="G399:G408">C399*D399</f>
        <v>0</v>
      </c>
      <c r="J399" s="170">
        <f t="shared" si="44"/>
        <v>0</v>
      </c>
    </row>
    <row r="400" spans="1:10" s="6" customFormat="1" ht="23.25" thickBot="1">
      <c r="A400" s="359" t="s">
        <v>37</v>
      </c>
      <c r="B400" s="360"/>
      <c r="C400" s="213">
        <f>SUM(C399)</f>
        <v>0</v>
      </c>
      <c r="D400" s="126"/>
      <c r="E400" s="79"/>
      <c r="F400" s="79"/>
      <c r="G400" s="81">
        <f>SUM(G399)</f>
        <v>0</v>
      </c>
      <c r="J400" s="170">
        <f t="shared" si="44"/>
        <v>0</v>
      </c>
    </row>
    <row r="401" spans="1:10" s="6" customFormat="1" ht="23.25" thickBot="1">
      <c r="A401" s="128"/>
      <c r="B401" s="51"/>
      <c r="C401" s="222"/>
      <c r="D401" s="99"/>
      <c r="E401" s="125"/>
      <c r="F401" s="125"/>
      <c r="G401" s="99"/>
      <c r="J401" s="170">
        <f t="shared" si="44"/>
        <v>0</v>
      </c>
    </row>
    <row r="402" spans="1:10" s="6" customFormat="1" ht="61.5" thickBot="1">
      <c r="A402" s="59" t="s">
        <v>36</v>
      </c>
      <c r="B402" s="88" t="s">
        <v>1</v>
      </c>
      <c r="C402" s="209" t="s">
        <v>536</v>
      </c>
      <c r="D402" s="90" t="s">
        <v>35</v>
      </c>
      <c r="E402" s="354" t="s">
        <v>662</v>
      </c>
      <c r="F402" s="355"/>
      <c r="G402" s="86" t="s">
        <v>39</v>
      </c>
      <c r="J402" s="170">
        <f t="shared" si="44"/>
        <v>0</v>
      </c>
    </row>
    <row r="403" spans="1:10" s="6" customFormat="1" ht="51.75" thickBot="1">
      <c r="A403" s="74"/>
      <c r="B403" s="96" t="s">
        <v>510</v>
      </c>
      <c r="C403" s="210" t="s">
        <v>33</v>
      </c>
      <c r="D403" s="149" t="s">
        <v>34</v>
      </c>
      <c r="E403" s="150" t="s">
        <v>613</v>
      </c>
      <c r="F403" s="150" t="s">
        <v>605</v>
      </c>
      <c r="G403" s="150" t="s">
        <v>2</v>
      </c>
      <c r="J403" s="170">
        <f t="shared" si="44"/>
        <v>0</v>
      </c>
    </row>
    <row r="404" spans="1:10" s="6" customFormat="1" ht="22.5">
      <c r="A404" s="142">
        <v>1</v>
      </c>
      <c r="B404" s="135" t="s">
        <v>48</v>
      </c>
      <c r="C404" s="223"/>
      <c r="D404" s="253">
        <v>200</v>
      </c>
      <c r="E404" s="278">
        <f>ROUND(D404*0.6,0)</f>
        <v>120</v>
      </c>
      <c r="F404" s="292">
        <f>ROUND(D404*0.5,0)</f>
        <v>100</v>
      </c>
      <c r="G404" s="189">
        <f t="shared" si="51"/>
        <v>0</v>
      </c>
      <c r="J404" s="170">
        <f t="shared" si="44"/>
        <v>0</v>
      </c>
    </row>
    <row r="405" spans="1:10" s="6" customFormat="1" ht="22.5">
      <c r="A405" s="74">
        <v>2</v>
      </c>
      <c r="B405" s="108" t="s">
        <v>49</v>
      </c>
      <c r="C405" s="211"/>
      <c r="D405" s="253">
        <v>200</v>
      </c>
      <c r="E405" s="176">
        <f>ROUND(D405*0.6,0)</f>
        <v>120</v>
      </c>
      <c r="F405" s="184">
        <f>ROUND(D405*0.5,0)</f>
        <v>100</v>
      </c>
      <c r="G405" s="190">
        <f t="shared" si="51"/>
        <v>0</v>
      </c>
      <c r="J405" s="170">
        <f t="shared" si="44"/>
        <v>0</v>
      </c>
    </row>
    <row r="406" spans="1:10" s="6" customFormat="1" ht="22.5">
      <c r="A406" s="74">
        <v>3</v>
      </c>
      <c r="B406" s="108" t="s">
        <v>603</v>
      </c>
      <c r="C406" s="211"/>
      <c r="D406" s="253">
        <v>200</v>
      </c>
      <c r="E406" s="176">
        <f>ROUND(D406*0.6,0)</f>
        <v>120</v>
      </c>
      <c r="F406" s="184">
        <f>ROUND(D406*0.5,0)</f>
        <v>100</v>
      </c>
      <c r="G406" s="190">
        <f t="shared" si="51"/>
        <v>0</v>
      </c>
      <c r="J406" s="170">
        <f t="shared" si="44"/>
        <v>0</v>
      </c>
    </row>
    <row r="407" spans="1:10" s="6" customFormat="1" ht="22.5">
      <c r="A407" s="74">
        <v>4</v>
      </c>
      <c r="B407" s="108" t="s">
        <v>50</v>
      </c>
      <c r="C407" s="211"/>
      <c r="D407" s="253">
        <v>200</v>
      </c>
      <c r="E407" s="176">
        <f>ROUND(D407*0.6,0)</f>
        <v>120</v>
      </c>
      <c r="F407" s="184">
        <f>ROUND(D407*0.5,0)</f>
        <v>100</v>
      </c>
      <c r="G407" s="190">
        <f t="shared" si="51"/>
        <v>0</v>
      </c>
      <c r="J407" s="170">
        <f t="shared" si="44"/>
        <v>0</v>
      </c>
    </row>
    <row r="408" spans="1:10" s="6" customFormat="1" ht="23.25" thickBot="1">
      <c r="A408" s="106">
        <v>5</v>
      </c>
      <c r="B408" s="109" t="s">
        <v>51</v>
      </c>
      <c r="C408" s="212"/>
      <c r="D408" s="253">
        <v>200</v>
      </c>
      <c r="E408" s="175">
        <f>ROUND(D408*0.6,0)</f>
        <v>120</v>
      </c>
      <c r="F408" s="183">
        <f>ROUND(D408*0.5,0)</f>
        <v>100</v>
      </c>
      <c r="G408" s="334">
        <f t="shared" si="51"/>
        <v>0</v>
      </c>
      <c r="J408" s="170">
        <f t="shared" si="44"/>
        <v>0</v>
      </c>
    </row>
    <row r="409" spans="1:10" s="6" customFormat="1" ht="23.25" thickBot="1">
      <c r="A409" s="356" t="s">
        <v>37</v>
      </c>
      <c r="B409" s="358"/>
      <c r="C409" s="213">
        <f>SUM(C404:C408)</f>
        <v>0</v>
      </c>
      <c r="D409" s="44"/>
      <c r="E409" s="44"/>
      <c r="F409" s="44"/>
      <c r="G409" s="81">
        <f>SUM(G404:G408)</f>
        <v>0</v>
      </c>
      <c r="J409" s="170">
        <f t="shared" si="44"/>
        <v>0</v>
      </c>
    </row>
    <row r="410" spans="1:10" s="6" customFormat="1" ht="23.25" thickBot="1">
      <c r="A410" s="38"/>
      <c r="B410" s="52"/>
      <c r="C410" s="218"/>
      <c r="D410" s="40"/>
      <c r="E410" s="40"/>
      <c r="F410" s="40"/>
      <c r="G410" s="41"/>
      <c r="J410" s="170">
        <f t="shared" si="44"/>
        <v>0</v>
      </c>
    </row>
    <row r="411" spans="1:10" s="6" customFormat="1" ht="61.5" thickBot="1">
      <c r="A411" s="59" t="s">
        <v>36</v>
      </c>
      <c r="B411" s="88" t="s">
        <v>1</v>
      </c>
      <c r="C411" s="209" t="s">
        <v>536</v>
      </c>
      <c r="D411" s="90" t="s">
        <v>35</v>
      </c>
      <c r="E411" s="354" t="s">
        <v>662</v>
      </c>
      <c r="F411" s="355"/>
      <c r="G411" s="86" t="s">
        <v>39</v>
      </c>
      <c r="J411" s="170">
        <f t="shared" si="44"/>
        <v>0</v>
      </c>
    </row>
    <row r="412" spans="1:10" s="6" customFormat="1" ht="51.75" thickBot="1">
      <c r="A412" s="74"/>
      <c r="B412" s="96" t="s">
        <v>511</v>
      </c>
      <c r="C412" s="210" t="s">
        <v>33</v>
      </c>
      <c r="D412" s="149" t="s">
        <v>34</v>
      </c>
      <c r="E412" s="152" t="s">
        <v>613</v>
      </c>
      <c r="F412" s="150" t="s">
        <v>605</v>
      </c>
      <c r="G412" s="150" t="s">
        <v>2</v>
      </c>
      <c r="J412" s="170">
        <f t="shared" si="44"/>
        <v>0</v>
      </c>
    </row>
    <row r="413" spans="1:10" s="6" customFormat="1" ht="22.5">
      <c r="A413" s="74">
        <v>1</v>
      </c>
      <c r="B413" s="107" t="s">
        <v>556</v>
      </c>
      <c r="C413" s="223"/>
      <c r="D413" s="254">
        <v>265</v>
      </c>
      <c r="E413" s="278">
        <f>ROUND(D413*0.6,0)</f>
        <v>159</v>
      </c>
      <c r="F413" s="292">
        <f>ROUND(D413*0.5,0)</f>
        <v>133</v>
      </c>
      <c r="G413" s="189">
        <f>C413*D413</f>
        <v>0</v>
      </c>
      <c r="J413" s="170">
        <f t="shared" si="44"/>
        <v>0</v>
      </c>
    </row>
    <row r="414" spans="1:10" s="6" customFormat="1" ht="22.5">
      <c r="A414" s="74">
        <v>2</v>
      </c>
      <c r="B414" s="114" t="s">
        <v>54</v>
      </c>
      <c r="C414" s="216"/>
      <c r="D414" s="255">
        <v>500</v>
      </c>
      <c r="E414" s="176">
        <f>ROUND(D414*0.6,0)</f>
        <v>300</v>
      </c>
      <c r="F414" s="184">
        <f>ROUND(D414*0.5,0)</f>
        <v>250</v>
      </c>
      <c r="G414" s="194">
        <f>C414*D414</f>
        <v>0</v>
      </c>
      <c r="J414" s="170">
        <f t="shared" si="44"/>
        <v>0</v>
      </c>
    </row>
    <row r="415" spans="1:10" s="6" customFormat="1" ht="23.25" thickBot="1">
      <c r="A415" s="106">
        <v>3</v>
      </c>
      <c r="B415" s="114" t="s">
        <v>557</v>
      </c>
      <c r="C415" s="239"/>
      <c r="D415" s="255">
        <v>150</v>
      </c>
      <c r="E415" s="175">
        <f>ROUND(D415*0.6,0)</f>
        <v>90</v>
      </c>
      <c r="F415" s="183">
        <f>ROUND(D415*0.5,0)</f>
        <v>75</v>
      </c>
      <c r="G415" s="195">
        <f>C415*D415</f>
        <v>0</v>
      </c>
      <c r="J415" s="170">
        <f t="shared" si="44"/>
        <v>0</v>
      </c>
    </row>
    <row r="416" spans="1:10" s="6" customFormat="1" ht="23.25" thickBot="1">
      <c r="A416" s="359" t="s">
        <v>37</v>
      </c>
      <c r="B416" s="360"/>
      <c r="C416" s="213">
        <f>SUM(C413:C415)</f>
        <v>0</v>
      </c>
      <c r="D416" s="126"/>
      <c r="E416" s="291"/>
      <c r="F416" s="79"/>
      <c r="G416" s="81">
        <f>SUM(G413:G415)</f>
        <v>0</v>
      </c>
      <c r="J416" s="170">
        <f t="shared" si="44"/>
        <v>0</v>
      </c>
    </row>
    <row r="417" spans="1:10" s="6" customFormat="1" ht="23.25" thickBot="1">
      <c r="A417" s="128"/>
      <c r="B417" s="51"/>
      <c r="C417" s="218"/>
      <c r="D417" s="158"/>
      <c r="E417" s="125"/>
      <c r="F417" s="125"/>
      <c r="G417" s="99"/>
      <c r="J417" s="170">
        <f t="shared" si="44"/>
        <v>0</v>
      </c>
    </row>
    <row r="418" spans="1:10" s="6" customFormat="1" ht="61.5" thickBot="1">
      <c r="A418" s="59" t="s">
        <v>36</v>
      </c>
      <c r="B418" s="88" t="s">
        <v>1</v>
      </c>
      <c r="C418" s="209" t="s">
        <v>536</v>
      </c>
      <c r="D418" s="90" t="s">
        <v>35</v>
      </c>
      <c r="E418" s="354" t="s">
        <v>663</v>
      </c>
      <c r="F418" s="355"/>
      <c r="G418" s="86" t="s">
        <v>39</v>
      </c>
      <c r="J418" s="170">
        <f t="shared" si="44"/>
        <v>0</v>
      </c>
    </row>
    <row r="419" spans="1:10" s="6" customFormat="1" ht="51.75" thickBot="1">
      <c r="A419" s="74"/>
      <c r="B419" s="96" t="s">
        <v>512</v>
      </c>
      <c r="C419" s="210" t="s">
        <v>33</v>
      </c>
      <c r="D419" s="149" t="s">
        <v>34</v>
      </c>
      <c r="E419" s="150" t="s">
        <v>613</v>
      </c>
      <c r="F419" s="150" t="s">
        <v>605</v>
      </c>
      <c r="G419" s="150" t="s">
        <v>2</v>
      </c>
      <c r="J419" s="170">
        <f t="shared" si="44"/>
        <v>0</v>
      </c>
    </row>
    <row r="420" spans="1:10" s="6" customFormat="1" ht="23.25" thickBot="1">
      <c r="A420" s="146">
        <v>1</v>
      </c>
      <c r="B420" s="156" t="s">
        <v>52</v>
      </c>
      <c r="C420" s="213"/>
      <c r="D420" s="261">
        <v>150</v>
      </c>
      <c r="E420" s="182">
        <f>ROUND(D420*0.6,0)</f>
        <v>90</v>
      </c>
      <c r="F420" s="188">
        <f>ROUND(D420*0.5,0)</f>
        <v>75</v>
      </c>
      <c r="G420" s="197">
        <f>C420*D420</f>
        <v>0</v>
      </c>
      <c r="J420" s="170">
        <f t="shared" si="44"/>
        <v>0</v>
      </c>
    </row>
    <row r="421" spans="1:10" s="6" customFormat="1" ht="23.25" thickBot="1">
      <c r="A421" s="359" t="s">
        <v>37</v>
      </c>
      <c r="B421" s="360"/>
      <c r="C421" s="213">
        <f>SUM(C420)</f>
        <v>0</v>
      </c>
      <c r="D421" s="126"/>
      <c r="E421" s="79"/>
      <c r="F421" s="79"/>
      <c r="G421" s="81">
        <f>SUM(G420)</f>
        <v>0</v>
      </c>
      <c r="J421" s="170">
        <f t="shared" si="44"/>
        <v>0</v>
      </c>
    </row>
    <row r="422" spans="1:10" s="6" customFormat="1" ht="23.25" thickBot="1">
      <c r="A422" s="128"/>
      <c r="B422" s="51"/>
      <c r="C422" s="218"/>
      <c r="D422" s="158"/>
      <c r="E422" s="125"/>
      <c r="F422" s="125"/>
      <c r="G422" s="99"/>
      <c r="J422" s="170">
        <f t="shared" si="44"/>
        <v>0</v>
      </c>
    </row>
    <row r="423" spans="1:10" s="6" customFormat="1" ht="61.5" thickBot="1">
      <c r="A423" s="59" t="s">
        <v>36</v>
      </c>
      <c r="B423" s="88" t="s">
        <v>1</v>
      </c>
      <c r="C423" s="209" t="s">
        <v>536</v>
      </c>
      <c r="D423" s="90" t="s">
        <v>35</v>
      </c>
      <c r="E423" s="354" t="s">
        <v>662</v>
      </c>
      <c r="F423" s="355"/>
      <c r="G423" s="86" t="s">
        <v>39</v>
      </c>
      <c r="J423" s="170">
        <f aca="true" t="shared" si="52" ref="J423:J486">IF(SUM(C423)&lt;&gt;0,1,0)</f>
        <v>0</v>
      </c>
    </row>
    <row r="424" spans="1:10" s="6" customFormat="1" ht="51.75" thickBot="1">
      <c r="A424" s="74"/>
      <c r="B424" s="96" t="s">
        <v>513</v>
      </c>
      <c r="C424" s="210" t="s">
        <v>33</v>
      </c>
      <c r="D424" s="149" t="s">
        <v>34</v>
      </c>
      <c r="E424" s="150" t="s">
        <v>613</v>
      </c>
      <c r="F424" s="150" t="s">
        <v>605</v>
      </c>
      <c r="G424" s="150" t="s">
        <v>2</v>
      </c>
      <c r="J424" s="170">
        <f t="shared" si="52"/>
        <v>0</v>
      </c>
    </row>
    <row r="425" spans="1:10" s="6" customFormat="1" ht="23.25" thickBot="1">
      <c r="A425" s="146">
        <v>1</v>
      </c>
      <c r="B425" s="156" t="s">
        <v>55</v>
      </c>
      <c r="C425" s="213"/>
      <c r="D425" s="261">
        <v>220</v>
      </c>
      <c r="E425" s="182">
        <f>ROUND(D425*0.6,0)</f>
        <v>132</v>
      </c>
      <c r="F425" s="188">
        <f>ROUND(D425*0.5,0)</f>
        <v>110</v>
      </c>
      <c r="G425" s="197">
        <f>C425*D425</f>
        <v>0</v>
      </c>
      <c r="J425" s="170">
        <f t="shared" si="52"/>
        <v>0</v>
      </c>
    </row>
    <row r="426" spans="1:10" s="6" customFormat="1" ht="23.25" thickBot="1">
      <c r="A426" s="359" t="s">
        <v>37</v>
      </c>
      <c r="B426" s="360"/>
      <c r="C426" s="213">
        <f>SUM(C425)</f>
        <v>0</v>
      </c>
      <c r="D426" s="126"/>
      <c r="E426" s="79"/>
      <c r="F426" s="79"/>
      <c r="G426" s="81">
        <f>SUM(G425)</f>
        <v>0</v>
      </c>
      <c r="J426" s="170">
        <f t="shared" si="52"/>
        <v>0</v>
      </c>
    </row>
    <row r="427" spans="1:10" s="6" customFormat="1" ht="23.25" thickBot="1">
      <c r="A427" s="128"/>
      <c r="B427" s="51"/>
      <c r="C427" s="218"/>
      <c r="D427" s="158"/>
      <c r="E427" s="125"/>
      <c r="F427" s="125"/>
      <c r="G427" s="99"/>
      <c r="J427" s="170">
        <f t="shared" si="52"/>
        <v>0</v>
      </c>
    </row>
    <row r="428" spans="1:10" s="6" customFormat="1" ht="61.5" thickBot="1">
      <c r="A428" s="59" t="s">
        <v>36</v>
      </c>
      <c r="B428" s="88" t="s">
        <v>1</v>
      </c>
      <c r="C428" s="209" t="s">
        <v>536</v>
      </c>
      <c r="D428" s="90" t="s">
        <v>35</v>
      </c>
      <c r="E428" s="354" t="s">
        <v>662</v>
      </c>
      <c r="F428" s="355"/>
      <c r="G428" s="86" t="s">
        <v>39</v>
      </c>
      <c r="J428" s="170">
        <f t="shared" si="52"/>
        <v>0</v>
      </c>
    </row>
    <row r="429" spans="1:10" s="6" customFormat="1" ht="51.75" thickBot="1">
      <c r="A429" s="74"/>
      <c r="B429" s="96" t="s">
        <v>611</v>
      </c>
      <c r="C429" s="210" t="s">
        <v>33</v>
      </c>
      <c r="D429" s="149" t="s">
        <v>34</v>
      </c>
      <c r="E429" s="150" t="s">
        <v>613</v>
      </c>
      <c r="F429" s="150" t="s">
        <v>605</v>
      </c>
      <c r="G429" s="150" t="s">
        <v>2</v>
      </c>
      <c r="J429" s="170">
        <f t="shared" si="52"/>
        <v>0</v>
      </c>
    </row>
    <row r="430" spans="1:10" s="6" customFormat="1" ht="23.25" thickBot="1">
      <c r="A430" s="142">
        <v>1</v>
      </c>
      <c r="B430" s="135" t="s">
        <v>53</v>
      </c>
      <c r="C430" s="213"/>
      <c r="D430" s="253">
        <v>80</v>
      </c>
      <c r="E430" s="280">
        <f>ROUND(D430*0.6,0)</f>
        <v>48</v>
      </c>
      <c r="F430" s="281">
        <f>ROUND(D430*0.5,0)</f>
        <v>40</v>
      </c>
      <c r="G430" s="190">
        <f>C430*D430</f>
        <v>0</v>
      </c>
      <c r="J430" s="170">
        <f t="shared" si="52"/>
        <v>0</v>
      </c>
    </row>
    <row r="431" spans="1:10" s="6" customFormat="1" ht="23.25" thickBot="1">
      <c r="A431" s="356" t="s">
        <v>37</v>
      </c>
      <c r="B431" s="358"/>
      <c r="C431" s="213">
        <f>SUM(C430)</f>
        <v>0</v>
      </c>
      <c r="D431" s="44"/>
      <c r="E431" s="44"/>
      <c r="F431" s="44"/>
      <c r="G431" s="81">
        <f>SUM(G430)</f>
        <v>0</v>
      </c>
      <c r="J431" s="170">
        <f t="shared" si="52"/>
        <v>0</v>
      </c>
    </row>
    <row r="432" spans="1:10" s="6" customFormat="1" ht="23.25" thickBot="1">
      <c r="A432" s="36"/>
      <c r="B432" s="52"/>
      <c r="C432" s="218"/>
      <c r="D432" s="40"/>
      <c r="E432" s="40"/>
      <c r="F432" s="40"/>
      <c r="G432" s="9"/>
      <c r="J432" s="170">
        <f t="shared" si="52"/>
        <v>0</v>
      </c>
    </row>
    <row r="433" spans="1:10" s="6" customFormat="1" ht="61.5" thickBot="1">
      <c r="A433" s="59" t="s">
        <v>36</v>
      </c>
      <c r="B433" s="88" t="s">
        <v>1</v>
      </c>
      <c r="C433" s="209" t="s">
        <v>536</v>
      </c>
      <c r="D433" s="90" t="s">
        <v>35</v>
      </c>
      <c r="E433" s="354" t="s">
        <v>662</v>
      </c>
      <c r="F433" s="355"/>
      <c r="G433" s="86" t="s">
        <v>39</v>
      </c>
      <c r="J433" s="170">
        <f t="shared" si="52"/>
        <v>0</v>
      </c>
    </row>
    <row r="434" spans="1:10" s="6" customFormat="1" ht="51.75" thickBot="1">
      <c r="A434" s="74"/>
      <c r="B434" s="96" t="s">
        <v>58</v>
      </c>
      <c r="C434" s="210" t="s">
        <v>33</v>
      </c>
      <c r="D434" s="149" t="s">
        <v>34</v>
      </c>
      <c r="E434" s="152" t="s">
        <v>613</v>
      </c>
      <c r="F434" s="150" t="s">
        <v>605</v>
      </c>
      <c r="G434" s="150" t="s">
        <v>2</v>
      </c>
      <c r="J434" s="170">
        <f t="shared" si="52"/>
        <v>0</v>
      </c>
    </row>
    <row r="435" spans="1:10" s="6" customFormat="1" ht="22.5">
      <c r="A435" s="74">
        <v>1</v>
      </c>
      <c r="B435" s="107" t="s">
        <v>255</v>
      </c>
      <c r="C435" s="223"/>
      <c r="D435" s="262">
        <v>395</v>
      </c>
      <c r="E435" s="174">
        <f>ROUND(D435*0.6,0)</f>
        <v>237</v>
      </c>
      <c r="F435" s="292">
        <f>ROUND(D435*0.5,0)</f>
        <v>198</v>
      </c>
      <c r="G435" s="196">
        <f>C435*D435</f>
        <v>0</v>
      </c>
      <c r="J435" s="170">
        <f t="shared" si="52"/>
        <v>0</v>
      </c>
    </row>
    <row r="436" spans="1:10" s="6" customFormat="1" ht="22.5">
      <c r="A436" s="74">
        <v>2</v>
      </c>
      <c r="B436" s="108" t="s">
        <v>656</v>
      </c>
      <c r="C436" s="211"/>
      <c r="D436" s="251">
        <v>250</v>
      </c>
      <c r="E436" s="176">
        <f aca="true" t="shared" si="53" ref="E436:E445">ROUND(D436*0.6,0)</f>
        <v>150</v>
      </c>
      <c r="F436" s="184">
        <f aca="true" t="shared" si="54" ref="F436:F445">ROUND(D436*0.5,0)</f>
        <v>125</v>
      </c>
      <c r="G436" s="194">
        <f aca="true" t="shared" si="55" ref="G436:G445">C436*D436</f>
        <v>0</v>
      </c>
      <c r="J436" s="170">
        <f t="shared" si="52"/>
        <v>0</v>
      </c>
    </row>
    <row r="437" spans="1:10" s="6" customFormat="1" ht="22.5">
      <c r="A437" s="74">
        <v>3</v>
      </c>
      <c r="B437" s="108" t="s">
        <v>657</v>
      </c>
      <c r="C437" s="211"/>
      <c r="D437" s="251">
        <v>250</v>
      </c>
      <c r="E437" s="176">
        <f t="shared" si="53"/>
        <v>150</v>
      </c>
      <c r="F437" s="184">
        <f t="shared" si="54"/>
        <v>125</v>
      </c>
      <c r="G437" s="194">
        <f t="shared" si="55"/>
        <v>0</v>
      </c>
      <c r="J437" s="170">
        <f t="shared" si="52"/>
        <v>0</v>
      </c>
    </row>
    <row r="438" spans="1:10" s="6" customFormat="1" ht="22.5">
      <c r="A438" s="74">
        <v>4</v>
      </c>
      <c r="B438" s="108" t="s">
        <v>256</v>
      </c>
      <c r="C438" s="211"/>
      <c r="D438" s="251">
        <v>320</v>
      </c>
      <c r="E438" s="176">
        <f t="shared" si="53"/>
        <v>192</v>
      </c>
      <c r="F438" s="184">
        <f t="shared" si="54"/>
        <v>160</v>
      </c>
      <c r="G438" s="194">
        <f t="shared" si="55"/>
        <v>0</v>
      </c>
      <c r="J438" s="170">
        <f t="shared" si="52"/>
        <v>0</v>
      </c>
    </row>
    <row r="439" spans="1:10" s="6" customFormat="1" ht="22.5">
      <c r="A439" s="74">
        <v>5</v>
      </c>
      <c r="B439" s="108" t="s">
        <v>257</v>
      </c>
      <c r="C439" s="211"/>
      <c r="D439" s="251">
        <v>340</v>
      </c>
      <c r="E439" s="176">
        <f t="shared" si="53"/>
        <v>204</v>
      </c>
      <c r="F439" s="184">
        <f t="shared" si="54"/>
        <v>170</v>
      </c>
      <c r="G439" s="194">
        <f t="shared" si="55"/>
        <v>0</v>
      </c>
      <c r="J439" s="170">
        <f t="shared" si="52"/>
        <v>0</v>
      </c>
    </row>
    <row r="440" spans="1:10" s="6" customFormat="1" ht="22.5">
      <c r="A440" s="74">
        <v>6</v>
      </c>
      <c r="B440" s="108" t="s">
        <v>658</v>
      </c>
      <c r="C440" s="211"/>
      <c r="D440" s="251">
        <v>250</v>
      </c>
      <c r="E440" s="176">
        <f t="shared" si="53"/>
        <v>150</v>
      </c>
      <c r="F440" s="184">
        <f t="shared" si="54"/>
        <v>125</v>
      </c>
      <c r="G440" s="194">
        <f t="shared" si="55"/>
        <v>0</v>
      </c>
      <c r="J440" s="170">
        <f t="shared" si="52"/>
        <v>0</v>
      </c>
    </row>
    <row r="441" spans="1:10" s="6" customFormat="1" ht="22.5">
      <c r="A441" s="74">
        <v>7</v>
      </c>
      <c r="B441" s="108" t="s">
        <v>659</v>
      </c>
      <c r="C441" s="211"/>
      <c r="D441" s="251">
        <v>250</v>
      </c>
      <c r="E441" s="176">
        <f t="shared" si="53"/>
        <v>150</v>
      </c>
      <c r="F441" s="184">
        <f t="shared" si="54"/>
        <v>125</v>
      </c>
      <c r="G441" s="194">
        <f t="shared" si="55"/>
        <v>0</v>
      </c>
      <c r="J441" s="170">
        <f t="shared" si="52"/>
        <v>0</v>
      </c>
    </row>
    <row r="442" spans="1:10" s="6" customFormat="1" ht="22.5">
      <c r="A442" s="74">
        <v>8</v>
      </c>
      <c r="B442" s="108" t="s">
        <v>560</v>
      </c>
      <c r="C442" s="211"/>
      <c r="D442" s="251">
        <v>395</v>
      </c>
      <c r="E442" s="176">
        <f t="shared" si="53"/>
        <v>237</v>
      </c>
      <c r="F442" s="184">
        <f t="shared" si="54"/>
        <v>198</v>
      </c>
      <c r="G442" s="194">
        <f t="shared" si="55"/>
        <v>0</v>
      </c>
      <c r="J442" s="170">
        <f t="shared" si="52"/>
        <v>0</v>
      </c>
    </row>
    <row r="443" spans="1:10" s="6" customFormat="1" ht="22.5">
      <c r="A443" s="74">
        <v>9</v>
      </c>
      <c r="B443" s="108" t="s">
        <v>558</v>
      </c>
      <c r="C443" s="211"/>
      <c r="D443" s="251">
        <v>340</v>
      </c>
      <c r="E443" s="176">
        <f t="shared" si="53"/>
        <v>204</v>
      </c>
      <c r="F443" s="184">
        <f t="shared" si="54"/>
        <v>170</v>
      </c>
      <c r="G443" s="194">
        <f t="shared" si="55"/>
        <v>0</v>
      </c>
      <c r="J443" s="170">
        <f t="shared" si="52"/>
        <v>0</v>
      </c>
    </row>
    <row r="444" spans="1:10" s="6" customFormat="1" ht="22.5">
      <c r="A444" s="74">
        <v>10</v>
      </c>
      <c r="B444" s="108" t="s">
        <v>588</v>
      </c>
      <c r="C444" s="211"/>
      <c r="D444" s="251">
        <v>250</v>
      </c>
      <c r="E444" s="176">
        <f t="shared" si="53"/>
        <v>150</v>
      </c>
      <c r="F444" s="184">
        <f t="shared" si="54"/>
        <v>125</v>
      </c>
      <c r="G444" s="194">
        <f t="shared" si="55"/>
        <v>0</v>
      </c>
      <c r="J444" s="170">
        <f t="shared" si="52"/>
        <v>0</v>
      </c>
    </row>
    <row r="445" spans="1:10" s="6" customFormat="1" ht="23.25" thickBot="1">
      <c r="A445" s="106">
        <v>11</v>
      </c>
      <c r="B445" s="109" t="s">
        <v>660</v>
      </c>
      <c r="C445" s="221"/>
      <c r="D445" s="252">
        <v>250</v>
      </c>
      <c r="E445" s="177">
        <f t="shared" si="53"/>
        <v>150</v>
      </c>
      <c r="F445" s="302">
        <f t="shared" si="54"/>
        <v>125</v>
      </c>
      <c r="G445" s="334">
        <f t="shared" si="55"/>
        <v>0</v>
      </c>
      <c r="J445" s="170">
        <f t="shared" si="52"/>
        <v>0</v>
      </c>
    </row>
    <row r="446" spans="1:10" s="6" customFormat="1" ht="23.25" thickBot="1">
      <c r="A446" s="356" t="s">
        <v>37</v>
      </c>
      <c r="B446" s="358"/>
      <c r="C446" s="213">
        <f>SUM(C435:C445)</f>
        <v>0</v>
      </c>
      <c r="D446" s="116"/>
      <c r="E446" s="305"/>
      <c r="F446" s="116"/>
      <c r="G446" s="81">
        <f>SUM(G435:G445)</f>
        <v>0</v>
      </c>
      <c r="J446" s="170">
        <f t="shared" si="52"/>
        <v>0</v>
      </c>
    </row>
    <row r="447" spans="1:10" s="6" customFormat="1" ht="23.25" thickBot="1">
      <c r="A447" s="38"/>
      <c r="B447" s="71"/>
      <c r="C447" s="225"/>
      <c r="D447" s="82"/>
      <c r="E447" s="82"/>
      <c r="F447" s="82"/>
      <c r="G447" s="41"/>
      <c r="J447" s="170">
        <f t="shared" si="52"/>
        <v>0</v>
      </c>
    </row>
    <row r="448" spans="1:10" s="6" customFormat="1" ht="61.5" thickBot="1">
      <c r="A448" s="59" t="s">
        <v>36</v>
      </c>
      <c r="B448" s="88" t="s">
        <v>1</v>
      </c>
      <c r="C448" s="209" t="s">
        <v>536</v>
      </c>
      <c r="D448" s="90" t="s">
        <v>35</v>
      </c>
      <c r="E448" s="354" t="s">
        <v>662</v>
      </c>
      <c r="F448" s="355"/>
      <c r="G448" s="86" t="s">
        <v>39</v>
      </c>
      <c r="J448" s="170">
        <f t="shared" si="52"/>
        <v>0</v>
      </c>
    </row>
    <row r="449" spans="1:10" s="6" customFormat="1" ht="51.75" thickBot="1">
      <c r="A449" s="74"/>
      <c r="B449" s="96" t="s">
        <v>57</v>
      </c>
      <c r="C449" s="210" t="s">
        <v>33</v>
      </c>
      <c r="D449" s="149" t="s">
        <v>34</v>
      </c>
      <c r="E449" s="150" t="s">
        <v>613</v>
      </c>
      <c r="F449" s="150" t="s">
        <v>605</v>
      </c>
      <c r="G449" s="150" t="s">
        <v>2</v>
      </c>
      <c r="J449" s="170">
        <f t="shared" si="52"/>
        <v>0</v>
      </c>
    </row>
    <row r="450" spans="1:10" s="6" customFormat="1" ht="22.5">
      <c r="A450" s="74">
        <v>1</v>
      </c>
      <c r="B450" s="143" t="s">
        <v>258</v>
      </c>
      <c r="C450" s="223"/>
      <c r="D450" s="250">
        <v>280</v>
      </c>
      <c r="E450" s="278">
        <f>ROUND(D450*0.6,0)</f>
        <v>168</v>
      </c>
      <c r="F450" s="292">
        <f>ROUND(D450*0.5,0)</f>
        <v>140</v>
      </c>
      <c r="G450" s="189">
        <f>C450*D450</f>
        <v>0</v>
      </c>
      <c r="J450" s="170">
        <f t="shared" si="52"/>
        <v>0</v>
      </c>
    </row>
    <row r="451" spans="1:10" s="6" customFormat="1" ht="22.5">
      <c r="A451" s="74">
        <v>2</v>
      </c>
      <c r="B451" s="144" t="s">
        <v>559</v>
      </c>
      <c r="C451" s="211"/>
      <c r="D451" s="251">
        <v>200</v>
      </c>
      <c r="E451" s="176">
        <f aca="true" t="shared" si="56" ref="E451:E460">ROUND(D451*0.6,0)</f>
        <v>120</v>
      </c>
      <c r="F451" s="184">
        <f aca="true" t="shared" si="57" ref="F451:F460">ROUND(D451*0.5,0)</f>
        <v>100</v>
      </c>
      <c r="G451" s="190">
        <f aca="true" t="shared" si="58" ref="G451:G460">C451*D451</f>
        <v>0</v>
      </c>
      <c r="J451" s="170">
        <f t="shared" si="52"/>
        <v>0</v>
      </c>
    </row>
    <row r="452" spans="1:10" s="6" customFormat="1" ht="22.5">
      <c r="A452" s="74">
        <v>3</v>
      </c>
      <c r="B452" s="144" t="s">
        <v>259</v>
      </c>
      <c r="C452" s="211"/>
      <c r="D452" s="251">
        <v>270</v>
      </c>
      <c r="E452" s="176">
        <f t="shared" si="56"/>
        <v>162</v>
      </c>
      <c r="F452" s="184">
        <f t="shared" si="57"/>
        <v>135</v>
      </c>
      <c r="G452" s="190">
        <f t="shared" si="58"/>
        <v>0</v>
      </c>
      <c r="J452" s="170">
        <f t="shared" si="52"/>
        <v>0</v>
      </c>
    </row>
    <row r="453" spans="1:10" s="6" customFormat="1" ht="22.5">
      <c r="A453" s="74">
        <v>4</v>
      </c>
      <c r="B453" s="144" t="s">
        <v>260</v>
      </c>
      <c r="C453" s="211"/>
      <c r="D453" s="251">
        <v>200</v>
      </c>
      <c r="E453" s="176">
        <f t="shared" si="56"/>
        <v>120</v>
      </c>
      <c r="F453" s="184">
        <f t="shared" si="57"/>
        <v>100</v>
      </c>
      <c r="G453" s="190">
        <f t="shared" si="58"/>
        <v>0</v>
      </c>
      <c r="J453" s="170">
        <f t="shared" si="52"/>
        <v>0</v>
      </c>
    </row>
    <row r="454" spans="1:10" s="6" customFormat="1" ht="22.5">
      <c r="A454" s="74">
        <v>5</v>
      </c>
      <c r="B454" s="144" t="s">
        <v>261</v>
      </c>
      <c r="C454" s="211"/>
      <c r="D454" s="251">
        <v>200</v>
      </c>
      <c r="E454" s="176">
        <f t="shared" si="56"/>
        <v>120</v>
      </c>
      <c r="F454" s="184">
        <f t="shared" si="57"/>
        <v>100</v>
      </c>
      <c r="G454" s="190">
        <f t="shared" si="58"/>
        <v>0</v>
      </c>
      <c r="J454" s="170">
        <f t="shared" si="52"/>
        <v>0</v>
      </c>
    </row>
    <row r="455" spans="1:10" s="6" customFormat="1" ht="22.5">
      <c r="A455" s="74">
        <v>6</v>
      </c>
      <c r="B455" s="144" t="s">
        <v>262</v>
      </c>
      <c r="C455" s="216"/>
      <c r="D455" s="251">
        <v>200</v>
      </c>
      <c r="E455" s="176">
        <f t="shared" si="56"/>
        <v>120</v>
      </c>
      <c r="F455" s="184">
        <f t="shared" si="57"/>
        <v>100</v>
      </c>
      <c r="G455" s="190">
        <f t="shared" si="58"/>
        <v>0</v>
      </c>
      <c r="J455" s="170">
        <f t="shared" si="52"/>
        <v>0</v>
      </c>
    </row>
    <row r="456" spans="1:10" s="6" customFormat="1" ht="22.5">
      <c r="A456" s="74">
        <v>7</v>
      </c>
      <c r="B456" s="144" t="s">
        <v>263</v>
      </c>
      <c r="C456" s="211"/>
      <c r="D456" s="251">
        <v>200</v>
      </c>
      <c r="E456" s="176">
        <f t="shared" si="56"/>
        <v>120</v>
      </c>
      <c r="F456" s="184">
        <f t="shared" si="57"/>
        <v>100</v>
      </c>
      <c r="G456" s="190">
        <f t="shared" si="58"/>
        <v>0</v>
      </c>
      <c r="J456" s="170">
        <f t="shared" si="52"/>
        <v>0</v>
      </c>
    </row>
    <row r="457" spans="1:10" s="6" customFormat="1" ht="22.5">
      <c r="A457" s="74">
        <v>8</v>
      </c>
      <c r="B457" s="144" t="s">
        <v>264</v>
      </c>
      <c r="C457" s="211"/>
      <c r="D457" s="251">
        <v>200</v>
      </c>
      <c r="E457" s="176">
        <f t="shared" si="56"/>
        <v>120</v>
      </c>
      <c r="F457" s="184">
        <f t="shared" si="57"/>
        <v>100</v>
      </c>
      <c r="G457" s="190">
        <f t="shared" si="58"/>
        <v>0</v>
      </c>
      <c r="J457" s="170">
        <f t="shared" si="52"/>
        <v>0</v>
      </c>
    </row>
    <row r="458" spans="1:10" s="6" customFormat="1" ht="22.5">
      <c r="A458" s="74">
        <v>9</v>
      </c>
      <c r="B458" s="144" t="s">
        <v>265</v>
      </c>
      <c r="C458" s="211"/>
      <c r="D458" s="251">
        <v>200</v>
      </c>
      <c r="E458" s="176">
        <f t="shared" si="56"/>
        <v>120</v>
      </c>
      <c r="F458" s="184">
        <f t="shared" si="57"/>
        <v>100</v>
      </c>
      <c r="G458" s="190">
        <f t="shared" si="58"/>
        <v>0</v>
      </c>
      <c r="J458" s="170">
        <f t="shared" si="52"/>
        <v>0</v>
      </c>
    </row>
    <row r="459" spans="1:10" s="6" customFormat="1" ht="22.5">
      <c r="A459" s="74">
        <v>10</v>
      </c>
      <c r="B459" s="144" t="s">
        <v>266</v>
      </c>
      <c r="C459" s="211"/>
      <c r="D459" s="251">
        <v>200</v>
      </c>
      <c r="E459" s="176">
        <f t="shared" si="56"/>
        <v>120</v>
      </c>
      <c r="F459" s="184">
        <f t="shared" si="57"/>
        <v>100</v>
      </c>
      <c r="G459" s="190">
        <f t="shared" si="58"/>
        <v>0</v>
      </c>
      <c r="J459" s="170">
        <f t="shared" si="52"/>
        <v>0</v>
      </c>
    </row>
    <row r="460" spans="1:10" s="6" customFormat="1" ht="23.25" thickBot="1">
      <c r="A460" s="106">
        <v>11</v>
      </c>
      <c r="B460" s="145" t="s">
        <v>267</v>
      </c>
      <c r="C460" s="212"/>
      <c r="D460" s="252">
        <v>200</v>
      </c>
      <c r="E460" s="175">
        <f t="shared" si="56"/>
        <v>120</v>
      </c>
      <c r="F460" s="183">
        <f t="shared" si="57"/>
        <v>100</v>
      </c>
      <c r="G460" s="334">
        <f t="shared" si="58"/>
        <v>0</v>
      </c>
      <c r="J460" s="170">
        <f t="shared" si="52"/>
        <v>0</v>
      </c>
    </row>
    <row r="461" spans="1:10" s="6" customFormat="1" ht="23.25" thickBot="1">
      <c r="A461" s="356" t="s">
        <v>37</v>
      </c>
      <c r="B461" s="357"/>
      <c r="C461" s="213">
        <f>SUM(C450:C460)</f>
        <v>0</v>
      </c>
      <c r="D461" s="67"/>
      <c r="E461" s="67"/>
      <c r="F461" s="67"/>
      <c r="G461" s="81">
        <f>SUM(G450:G460)</f>
        <v>0</v>
      </c>
      <c r="J461" s="170">
        <f t="shared" si="52"/>
        <v>0</v>
      </c>
    </row>
    <row r="462" spans="1:10" s="6" customFormat="1" ht="23.25" thickBot="1">
      <c r="A462" s="36"/>
      <c r="C462" s="240"/>
      <c r="G462" s="9"/>
      <c r="J462" s="170">
        <f t="shared" si="52"/>
        <v>0</v>
      </c>
    </row>
    <row r="463" spans="1:10" s="6" customFormat="1" ht="61.5" thickBot="1">
      <c r="A463" s="59" t="s">
        <v>36</v>
      </c>
      <c r="B463" s="88" t="s">
        <v>1</v>
      </c>
      <c r="C463" s="209" t="s">
        <v>536</v>
      </c>
      <c r="D463" s="90" t="s">
        <v>35</v>
      </c>
      <c r="E463" s="354" t="s">
        <v>662</v>
      </c>
      <c r="F463" s="355"/>
      <c r="G463" s="86" t="s">
        <v>39</v>
      </c>
      <c r="J463" s="170">
        <f t="shared" si="52"/>
        <v>0</v>
      </c>
    </row>
    <row r="464" spans="1:10" s="6" customFormat="1" ht="51.75" thickBot="1">
      <c r="A464" s="74"/>
      <c r="B464" s="96" t="s">
        <v>56</v>
      </c>
      <c r="C464" s="210" t="s">
        <v>33</v>
      </c>
      <c r="D464" s="149" t="s">
        <v>34</v>
      </c>
      <c r="E464" s="150" t="s">
        <v>613</v>
      </c>
      <c r="F464" s="150" t="s">
        <v>605</v>
      </c>
      <c r="G464" s="150" t="s">
        <v>2</v>
      </c>
      <c r="J464" s="170">
        <f t="shared" si="52"/>
        <v>0</v>
      </c>
    </row>
    <row r="465" spans="1:10" s="6" customFormat="1" ht="22.5">
      <c r="A465" s="106">
        <v>1</v>
      </c>
      <c r="B465" s="143" t="s">
        <v>268</v>
      </c>
      <c r="C465" s="223"/>
      <c r="D465" s="251">
        <v>150</v>
      </c>
      <c r="E465" s="278">
        <f>ROUND(D465*0.6,0)</f>
        <v>90</v>
      </c>
      <c r="F465" s="292">
        <f>ROUND(D465*0.5,0)</f>
        <v>75</v>
      </c>
      <c r="G465" s="189">
        <f>C465*D465</f>
        <v>0</v>
      </c>
      <c r="J465" s="170">
        <f t="shared" si="52"/>
        <v>0</v>
      </c>
    </row>
    <row r="466" spans="1:10" s="6" customFormat="1" ht="22.5">
      <c r="A466" s="146">
        <v>2</v>
      </c>
      <c r="B466" s="144" t="s">
        <v>269</v>
      </c>
      <c r="C466" s="211"/>
      <c r="D466" s="251">
        <v>275</v>
      </c>
      <c r="E466" s="176">
        <f>ROUND(D466*0.6,0)</f>
        <v>165</v>
      </c>
      <c r="F466" s="184">
        <f>ROUND(D466*0.5,0)</f>
        <v>138</v>
      </c>
      <c r="G466" s="190">
        <f>C466*D466</f>
        <v>0</v>
      </c>
      <c r="J466" s="170">
        <f t="shared" si="52"/>
        <v>0</v>
      </c>
    </row>
    <row r="467" spans="1:10" s="6" customFormat="1" ht="23.25" thickBot="1">
      <c r="A467" s="146">
        <v>3</v>
      </c>
      <c r="B467" s="147" t="s">
        <v>270</v>
      </c>
      <c r="C467" s="241"/>
      <c r="D467" s="252">
        <v>200</v>
      </c>
      <c r="E467" s="175">
        <f>ROUND(D467*0.6,0)</f>
        <v>120</v>
      </c>
      <c r="F467" s="183">
        <f>ROUND(D467*0.5,0)</f>
        <v>100</v>
      </c>
      <c r="G467" s="334">
        <f>C467*D467</f>
        <v>0</v>
      </c>
      <c r="J467" s="170">
        <f t="shared" si="52"/>
        <v>0</v>
      </c>
    </row>
    <row r="468" spans="1:10" s="7" customFormat="1" ht="23.25" thickBot="1">
      <c r="A468" s="356" t="s">
        <v>37</v>
      </c>
      <c r="B468" s="357"/>
      <c r="C468" s="242">
        <f>SUM(C465:C467)</f>
        <v>0</v>
      </c>
      <c r="D468" s="44"/>
      <c r="E468" s="44"/>
      <c r="F468" s="44"/>
      <c r="G468" s="75">
        <f>SUM(G465:G467)</f>
        <v>0</v>
      </c>
      <c r="J468" s="170">
        <f t="shared" si="52"/>
        <v>0</v>
      </c>
    </row>
    <row r="469" spans="1:10" s="7" customFormat="1" ht="23.25" thickBot="1">
      <c r="A469" s="38"/>
      <c r="B469" s="83"/>
      <c r="C469" s="243"/>
      <c r="D469" s="61"/>
      <c r="E469" s="61"/>
      <c r="F469" s="61"/>
      <c r="G469" s="41"/>
      <c r="J469" s="170">
        <f t="shared" si="52"/>
        <v>0</v>
      </c>
    </row>
    <row r="470" spans="1:10" s="7" customFormat="1" ht="61.5" thickBot="1">
      <c r="A470" s="39" t="s">
        <v>36</v>
      </c>
      <c r="B470" s="89" t="s">
        <v>1</v>
      </c>
      <c r="C470" s="209" t="s">
        <v>536</v>
      </c>
      <c r="D470" s="91" t="s">
        <v>35</v>
      </c>
      <c r="E470" s="354" t="s">
        <v>662</v>
      </c>
      <c r="F470" s="355"/>
      <c r="G470" s="86" t="s">
        <v>39</v>
      </c>
      <c r="J470" s="170">
        <f t="shared" si="52"/>
        <v>0</v>
      </c>
    </row>
    <row r="471" spans="1:10" s="7" customFormat="1" ht="51.75" thickBot="1">
      <c r="A471" s="74"/>
      <c r="B471" s="96" t="s">
        <v>628</v>
      </c>
      <c r="C471" s="210" t="s">
        <v>33</v>
      </c>
      <c r="D471" s="149" t="s">
        <v>34</v>
      </c>
      <c r="E471" s="150" t="s">
        <v>613</v>
      </c>
      <c r="F471" s="150" t="s">
        <v>605</v>
      </c>
      <c r="G471" s="150" t="s">
        <v>2</v>
      </c>
      <c r="J471" s="170">
        <f t="shared" si="52"/>
        <v>0</v>
      </c>
    </row>
    <row r="472" spans="1:10" s="6" customFormat="1" ht="22.5">
      <c r="A472" s="36">
        <v>1</v>
      </c>
      <c r="B472" s="143" t="s">
        <v>629</v>
      </c>
      <c r="C472" s="223"/>
      <c r="D472" s="250">
        <v>200</v>
      </c>
      <c r="E472" s="278">
        <f>ROUND(D472*0.6,0)</f>
        <v>120</v>
      </c>
      <c r="F472" s="185">
        <f>ROUND(D472*0.5,0)</f>
        <v>100</v>
      </c>
      <c r="G472" s="287">
        <f>C472*D472</f>
        <v>0</v>
      </c>
      <c r="J472" s="170">
        <f t="shared" si="52"/>
        <v>0</v>
      </c>
    </row>
    <row r="473" spans="1:10" s="6" customFormat="1" ht="23.25" thickBot="1">
      <c r="A473" s="106">
        <v>2</v>
      </c>
      <c r="B473" s="145" t="s">
        <v>630</v>
      </c>
      <c r="C473" s="212"/>
      <c r="D473" s="252">
        <v>200</v>
      </c>
      <c r="E473" s="177">
        <f>ROUND(D473*0.6,0)</f>
        <v>120</v>
      </c>
      <c r="F473" s="187">
        <f>ROUND(D473*0.5,0)</f>
        <v>100</v>
      </c>
      <c r="G473" s="288">
        <f>C473*D473</f>
        <v>0</v>
      </c>
      <c r="J473" s="170">
        <f t="shared" si="52"/>
        <v>0</v>
      </c>
    </row>
    <row r="474" spans="1:10" s="6" customFormat="1" ht="23.25" thickBot="1">
      <c r="A474" s="366" t="s">
        <v>37</v>
      </c>
      <c r="B474" s="367"/>
      <c r="C474" s="213">
        <f>SUM(C472:C473)</f>
        <v>0</v>
      </c>
      <c r="D474" s="66"/>
      <c r="E474" s="306"/>
      <c r="F474" s="306"/>
      <c r="G474" s="81">
        <f>SUM(G472:G473)</f>
        <v>0</v>
      </c>
      <c r="J474" s="170">
        <f t="shared" si="52"/>
        <v>0</v>
      </c>
    </row>
    <row r="475" spans="1:10" s="6" customFormat="1" ht="23.25" thickBot="1">
      <c r="A475" s="38"/>
      <c r="B475" s="84"/>
      <c r="C475" s="225"/>
      <c r="D475" s="65"/>
      <c r="E475" s="65"/>
      <c r="F475" s="65"/>
      <c r="G475" s="41"/>
      <c r="J475" s="170">
        <f t="shared" si="52"/>
        <v>0</v>
      </c>
    </row>
    <row r="476" spans="1:10" s="6" customFormat="1" ht="61.5" thickBot="1">
      <c r="A476" s="59" t="s">
        <v>36</v>
      </c>
      <c r="B476" s="88" t="s">
        <v>1</v>
      </c>
      <c r="C476" s="209" t="s">
        <v>536</v>
      </c>
      <c r="D476" s="91" t="s">
        <v>35</v>
      </c>
      <c r="E476" s="354" t="s">
        <v>662</v>
      </c>
      <c r="F476" s="355"/>
      <c r="G476" s="86" t="s">
        <v>39</v>
      </c>
      <c r="J476" s="170">
        <f t="shared" si="52"/>
        <v>0</v>
      </c>
    </row>
    <row r="477" spans="1:10" s="6" customFormat="1" ht="66.75" customHeight="1" thickBot="1">
      <c r="A477" s="74"/>
      <c r="B477" s="96" t="s">
        <v>60</v>
      </c>
      <c r="C477" s="210" t="s">
        <v>33</v>
      </c>
      <c r="D477" s="149" t="s">
        <v>34</v>
      </c>
      <c r="E477" s="150" t="s">
        <v>613</v>
      </c>
      <c r="F477" s="150" t="s">
        <v>605</v>
      </c>
      <c r="G477" s="150" t="s">
        <v>2</v>
      </c>
      <c r="J477" s="170">
        <f t="shared" si="52"/>
        <v>0</v>
      </c>
    </row>
    <row r="478" spans="1:10" s="6" customFormat="1" ht="22.5">
      <c r="A478" s="36">
        <v>1</v>
      </c>
      <c r="B478" s="85" t="s">
        <v>271</v>
      </c>
      <c r="C478" s="223"/>
      <c r="D478" s="253">
        <v>130</v>
      </c>
      <c r="E478" s="278">
        <f>ROUND(D478*0.6,0)</f>
        <v>78</v>
      </c>
      <c r="F478" s="292">
        <f>ROUND(D478*0.5,0)</f>
        <v>65</v>
      </c>
      <c r="G478" s="189">
        <f>C478*D478</f>
        <v>0</v>
      </c>
      <c r="J478" s="170">
        <f t="shared" si="52"/>
        <v>0</v>
      </c>
    </row>
    <row r="479" spans="1:10" s="6" customFormat="1" ht="22.5">
      <c r="A479" s="36">
        <v>2</v>
      </c>
      <c r="B479" s="93" t="s">
        <v>272</v>
      </c>
      <c r="C479" s="211"/>
      <c r="D479" s="253">
        <v>130</v>
      </c>
      <c r="E479" s="176">
        <f aca="true" t="shared" si="59" ref="E479:E492">ROUND(D479*0.6,0)</f>
        <v>78</v>
      </c>
      <c r="F479" s="184">
        <f aca="true" t="shared" si="60" ref="F479:F492">ROUND(D479*0.5,0)</f>
        <v>65</v>
      </c>
      <c r="G479" s="194">
        <f aca="true" t="shared" si="61" ref="G479:G492">C479*D479</f>
        <v>0</v>
      </c>
      <c r="J479" s="170">
        <f t="shared" si="52"/>
        <v>0</v>
      </c>
    </row>
    <row r="480" spans="1:10" s="6" customFormat="1" ht="22.5">
      <c r="A480" s="36">
        <v>3</v>
      </c>
      <c r="B480" s="93" t="s">
        <v>273</v>
      </c>
      <c r="C480" s="211"/>
      <c r="D480" s="253">
        <v>130</v>
      </c>
      <c r="E480" s="176">
        <f t="shared" si="59"/>
        <v>78</v>
      </c>
      <c r="F480" s="184">
        <f t="shared" si="60"/>
        <v>65</v>
      </c>
      <c r="G480" s="194">
        <f t="shared" si="61"/>
        <v>0</v>
      </c>
      <c r="J480" s="170">
        <f t="shared" si="52"/>
        <v>0</v>
      </c>
    </row>
    <row r="481" spans="1:10" s="7" customFormat="1" ht="22.5">
      <c r="A481" s="38">
        <v>4</v>
      </c>
      <c r="B481" s="93" t="s">
        <v>274</v>
      </c>
      <c r="C481" s="211"/>
      <c r="D481" s="253">
        <v>130</v>
      </c>
      <c r="E481" s="176">
        <f t="shared" si="59"/>
        <v>78</v>
      </c>
      <c r="F481" s="184">
        <f t="shared" si="60"/>
        <v>65</v>
      </c>
      <c r="G481" s="194">
        <f t="shared" si="61"/>
        <v>0</v>
      </c>
      <c r="J481" s="170">
        <f t="shared" si="52"/>
        <v>0</v>
      </c>
    </row>
    <row r="482" spans="1:10" s="6" customFormat="1" ht="22.5">
      <c r="A482" s="36">
        <v>5</v>
      </c>
      <c r="B482" s="93" t="s">
        <v>275</v>
      </c>
      <c r="C482" s="211"/>
      <c r="D482" s="253">
        <v>130</v>
      </c>
      <c r="E482" s="176">
        <f t="shared" si="59"/>
        <v>78</v>
      </c>
      <c r="F482" s="184">
        <f t="shared" si="60"/>
        <v>65</v>
      </c>
      <c r="G482" s="194">
        <f t="shared" si="61"/>
        <v>0</v>
      </c>
      <c r="J482" s="170">
        <f t="shared" si="52"/>
        <v>0</v>
      </c>
    </row>
    <row r="483" spans="1:10" s="5" customFormat="1" ht="22.5">
      <c r="A483" s="36">
        <v>6</v>
      </c>
      <c r="B483" s="93" t="s">
        <v>276</v>
      </c>
      <c r="C483" s="211"/>
      <c r="D483" s="253">
        <v>130</v>
      </c>
      <c r="E483" s="176">
        <f t="shared" si="59"/>
        <v>78</v>
      </c>
      <c r="F483" s="184">
        <f t="shared" si="60"/>
        <v>65</v>
      </c>
      <c r="G483" s="194">
        <f t="shared" si="61"/>
        <v>0</v>
      </c>
      <c r="J483" s="170">
        <f t="shared" si="52"/>
        <v>0</v>
      </c>
    </row>
    <row r="484" spans="1:10" s="6" customFormat="1" ht="22.5">
      <c r="A484" s="36">
        <v>7</v>
      </c>
      <c r="B484" s="93" t="s">
        <v>277</v>
      </c>
      <c r="C484" s="211"/>
      <c r="D484" s="253">
        <v>130</v>
      </c>
      <c r="E484" s="176">
        <f t="shared" si="59"/>
        <v>78</v>
      </c>
      <c r="F484" s="184">
        <f t="shared" si="60"/>
        <v>65</v>
      </c>
      <c r="G484" s="194">
        <f t="shared" si="61"/>
        <v>0</v>
      </c>
      <c r="J484" s="170">
        <f t="shared" si="52"/>
        <v>0</v>
      </c>
    </row>
    <row r="485" spans="1:10" s="6" customFormat="1" ht="22.5">
      <c r="A485" s="36">
        <v>8</v>
      </c>
      <c r="B485" s="93" t="s">
        <v>278</v>
      </c>
      <c r="C485" s="211"/>
      <c r="D485" s="253">
        <v>130</v>
      </c>
      <c r="E485" s="176">
        <f t="shared" si="59"/>
        <v>78</v>
      </c>
      <c r="F485" s="184">
        <f t="shared" si="60"/>
        <v>65</v>
      </c>
      <c r="G485" s="194">
        <f t="shared" si="61"/>
        <v>0</v>
      </c>
      <c r="J485" s="170">
        <f t="shared" si="52"/>
        <v>0</v>
      </c>
    </row>
    <row r="486" spans="1:10" s="6" customFormat="1" ht="22.5">
      <c r="A486" s="36">
        <v>9</v>
      </c>
      <c r="B486" s="93" t="s">
        <v>279</v>
      </c>
      <c r="C486" s="211"/>
      <c r="D486" s="253">
        <v>130</v>
      </c>
      <c r="E486" s="176">
        <f t="shared" si="59"/>
        <v>78</v>
      </c>
      <c r="F486" s="184">
        <f t="shared" si="60"/>
        <v>65</v>
      </c>
      <c r="G486" s="194">
        <f t="shared" si="61"/>
        <v>0</v>
      </c>
      <c r="J486" s="170">
        <f t="shared" si="52"/>
        <v>0</v>
      </c>
    </row>
    <row r="487" spans="1:10" s="6" customFormat="1" ht="22.5">
      <c r="A487" s="38">
        <v>10</v>
      </c>
      <c r="B487" s="93" t="s">
        <v>280</v>
      </c>
      <c r="C487" s="211"/>
      <c r="D487" s="253">
        <v>130</v>
      </c>
      <c r="E487" s="176">
        <f t="shared" si="59"/>
        <v>78</v>
      </c>
      <c r="F487" s="184">
        <f t="shared" si="60"/>
        <v>65</v>
      </c>
      <c r="G487" s="194">
        <f t="shared" si="61"/>
        <v>0</v>
      </c>
      <c r="J487" s="170">
        <f aca="true" t="shared" si="62" ref="J487:J552">IF(SUM(C487)&lt;&gt;0,1,0)</f>
        <v>0</v>
      </c>
    </row>
    <row r="488" spans="1:10" s="6" customFormat="1" ht="22.5">
      <c r="A488" s="36">
        <v>11</v>
      </c>
      <c r="B488" s="93" t="s">
        <v>281</v>
      </c>
      <c r="C488" s="211"/>
      <c r="D488" s="253">
        <v>130</v>
      </c>
      <c r="E488" s="176">
        <f t="shared" si="59"/>
        <v>78</v>
      </c>
      <c r="F488" s="184">
        <f t="shared" si="60"/>
        <v>65</v>
      </c>
      <c r="G488" s="194">
        <f t="shared" si="61"/>
        <v>0</v>
      </c>
      <c r="J488" s="170">
        <f t="shared" si="62"/>
        <v>0</v>
      </c>
    </row>
    <row r="489" spans="1:10" s="6" customFormat="1" ht="22.5">
      <c r="A489" s="36">
        <v>12</v>
      </c>
      <c r="B489" s="93" t="s">
        <v>282</v>
      </c>
      <c r="C489" s="211"/>
      <c r="D489" s="253">
        <v>130</v>
      </c>
      <c r="E489" s="176">
        <f t="shared" si="59"/>
        <v>78</v>
      </c>
      <c r="F489" s="184">
        <f t="shared" si="60"/>
        <v>65</v>
      </c>
      <c r="G489" s="194">
        <f t="shared" si="61"/>
        <v>0</v>
      </c>
      <c r="J489" s="170">
        <f t="shared" si="62"/>
        <v>0</v>
      </c>
    </row>
    <row r="490" spans="1:10" s="6" customFormat="1" ht="22.5">
      <c r="A490" s="36">
        <v>13</v>
      </c>
      <c r="B490" s="93" t="s">
        <v>283</v>
      </c>
      <c r="C490" s="211"/>
      <c r="D490" s="253">
        <v>130</v>
      </c>
      <c r="E490" s="176">
        <f t="shared" si="59"/>
        <v>78</v>
      </c>
      <c r="F490" s="184">
        <f t="shared" si="60"/>
        <v>65</v>
      </c>
      <c r="G490" s="194">
        <f t="shared" si="61"/>
        <v>0</v>
      </c>
      <c r="J490" s="170">
        <f t="shared" si="62"/>
        <v>0</v>
      </c>
    </row>
    <row r="491" spans="1:10" s="6" customFormat="1" ht="22.5">
      <c r="A491" s="36">
        <v>14</v>
      </c>
      <c r="B491" s="93" t="s">
        <v>284</v>
      </c>
      <c r="C491" s="211"/>
      <c r="D491" s="253">
        <v>130</v>
      </c>
      <c r="E491" s="176">
        <f t="shared" si="59"/>
        <v>78</v>
      </c>
      <c r="F491" s="184">
        <f t="shared" si="60"/>
        <v>65</v>
      </c>
      <c r="G491" s="194">
        <f t="shared" si="61"/>
        <v>0</v>
      </c>
      <c r="J491" s="170">
        <f t="shared" si="62"/>
        <v>0</v>
      </c>
    </row>
    <row r="492" spans="1:10" s="6" customFormat="1" ht="23.25" thickBot="1">
      <c r="A492" s="36">
        <v>15</v>
      </c>
      <c r="B492" s="94" t="s">
        <v>285</v>
      </c>
      <c r="C492" s="221"/>
      <c r="D492" s="253">
        <v>130</v>
      </c>
      <c r="E492" s="175">
        <f t="shared" si="59"/>
        <v>78</v>
      </c>
      <c r="F492" s="183">
        <f t="shared" si="60"/>
        <v>65</v>
      </c>
      <c r="G492" s="195">
        <f t="shared" si="61"/>
        <v>0</v>
      </c>
      <c r="J492" s="170">
        <f t="shared" si="62"/>
        <v>0</v>
      </c>
    </row>
    <row r="493" spans="1:10" s="6" customFormat="1" ht="23.25" thickBot="1">
      <c r="A493" s="356" t="s">
        <v>37</v>
      </c>
      <c r="B493" s="357"/>
      <c r="C493" s="213">
        <f>SUM(C478:C492)</f>
        <v>0</v>
      </c>
      <c r="D493" s="95"/>
      <c r="E493" s="92"/>
      <c r="F493" s="92"/>
      <c r="G493" s="81">
        <f>SUM(G478:G492)</f>
        <v>0</v>
      </c>
      <c r="J493" s="170">
        <f t="shared" si="62"/>
        <v>0</v>
      </c>
    </row>
    <row r="494" spans="1:10" s="6" customFormat="1" ht="23.25" thickBot="1">
      <c r="A494" s="98"/>
      <c r="B494" s="98"/>
      <c r="C494" s="222"/>
      <c r="D494" s="72"/>
      <c r="E494" s="72"/>
      <c r="F494" s="72"/>
      <c r="G494" s="99"/>
      <c r="J494" s="170">
        <f t="shared" si="62"/>
        <v>0</v>
      </c>
    </row>
    <row r="495" spans="1:10" s="7" customFormat="1" ht="61.5" thickBot="1">
      <c r="A495" s="59" t="s">
        <v>36</v>
      </c>
      <c r="B495" s="88" t="s">
        <v>1</v>
      </c>
      <c r="C495" s="209" t="s">
        <v>536</v>
      </c>
      <c r="D495" s="91" t="s">
        <v>35</v>
      </c>
      <c r="E495" s="354" t="s">
        <v>662</v>
      </c>
      <c r="F495" s="355"/>
      <c r="G495" s="86" t="s">
        <v>39</v>
      </c>
      <c r="J495" s="170">
        <f t="shared" si="62"/>
        <v>0</v>
      </c>
    </row>
    <row r="496" spans="1:10" s="6" customFormat="1" ht="51.75" thickBot="1">
      <c r="A496" s="74"/>
      <c r="B496" s="96" t="s">
        <v>59</v>
      </c>
      <c r="C496" s="210" t="s">
        <v>33</v>
      </c>
      <c r="D496" s="149" t="s">
        <v>34</v>
      </c>
      <c r="E496" s="150" t="s">
        <v>613</v>
      </c>
      <c r="F496" s="150" t="s">
        <v>605</v>
      </c>
      <c r="G496" s="150" t="s">
        <v>2</v>
      </c>
      <c r="J496" s="170">
        <f t="shared" si="62"/>
        <v>0</v>
      </c>
    </row>
    <row r="497" spans="1:10" s="6" customFormat="1" ht="22.5">
      <c r="A497" s="74">
        <v>1</v>
      </c>
      <c r="B497" s="107" t="s">
        <v>286</v>
      </c>
      <c r="C497" s="223"/>
      <c r="D497" s="250">
        <v>290</v>
      </c>
      <c r="E497" s="278">
        <f aca="true" t="shared" si="63" ref="E497:E502">ROUND(D497*0.6,0)</f>
        <v>174</v>
      </c>
      <c r="F497" s="292">
        <f aca="true" t="shared" si="64" ref="F497:F502">ROUND(D497*0.5,0)</f>
        <v>145</v>
      </c>
      <c r="G497" s="189">
        <f aca="true" t="shared" si="65" ref="G497:G502">C497*D497</f>
        <v>0</v>
      </c>
      <c r="J497" s="170">
        <f t="shared" si="62"/>
        <v>0</v>
      </c>
    </row>
    <row r="498" spans="1:10" s="6" customFormat="1" ht="22.5">
      <c r="A498" s="74">
        <v>2</v>
      </c>
      <c r="B498" s="108" t="s">
        <v>287</v>
      </c>
      <c r="C498" s="211"/>
      <c r="D498" s="250">
        <v>290</v>
      </c>
      <c r="E498" s="176">
        <f t="shared" si="63"/>
        <v>174</v>
      </c>
      <c r="F498" s="184">
        <f t="shared" si="64"/>
        <v>145</v>
      </c>
      <c r="G498" s="190">
        <f t="shared" si="65"/>
        <v>0</v>
      </c>
      <c r="J498" s="170">
        <f t="shared" si="62"/>
        <v>0</v>
      </c>
    </row>
    <row r="499" spans="1:10" s="6" customFormat="1" ht="22.5">
      <c r="A499" s="74">
        <v>3</v>
      </c>
      <c r="B499" s="108" t="s">
        <v>288</v>
      </c>
      <c r="C499" s="211"/>
      <c r="D499" s="250">
        <v>290</v>
      </c>
      <c r="E499" s="176">
        <f t="shared" si="63"/>
        <v>174</v>
      </c>
      <c r="F499" s="184">
        <f t="shared" si="64"/>
        <v>145</v>
      </c>
      <c r="G499" s="190">
        <f t="shared" si="65"/>
        <v>0</v>
      </c>
      <c r="J499" s="170">
        <f t="shared" si="62"/>
        <v>0</v>
      </c>
    </row>
    <row r="500" spans="1:10" s="6" customFormat="1" ht="22.5">
      <c r="A500" s="74">
        <v>4</v>
      </c>
      <c r="B500" s="108" t="s">
        <v>289</v>
      </c>
      <c r="C500" s="211"/>
      <c r="D500" s="250">
        <v>290</v>
      </c>
      <c r="E500" s="176">
        <f t="shared" si="63"/>
        <v>174</v>
      </c>
      <c r="F500" s="184">
        <f t="shared" si="64"/>
        <v>145</v>
      </c>
      <c r="G500" s="190">
        <f t="shared" si="65"/>
        <v>0</v>
      </c>
      <c r="J500" s="170">
        <f t="shared" si="62"/>
        <v>0</v>
      </c>
    </row>
    <row r="501" spans="1:10" s="6" customFormat="1" ht="22.5">
      <c r="A501" s="74">
        <v>5</v>
      </c>
      <c r="B501" s="108" t="s">
        <v>290</v>
      </c>
      <c r="C501" s="211"/>
      <c r="D501" s="250">
        <v>290</v>
      </c>
      <c r="E501" s="176">
        <f t="shared" si="63"/>
        <v>174</v>
      </c>
      <c r="F501" s="184">
        <f t="shared" si="64"/>
        <v>145</v>
      </c>
      <c r="G501" s="190">
        <f t="shared" si="65"/>
        <v>0</v>
      </c>
      <c r="J501" s="170">
        <f t="shared" si="62"/>
        <v>0</v>
      </c>
    </row>
    <row r="502" spans="1:10" s="6" customFormat="1" ht="23.25" thickBot="1">
      <c r="A502" s="106">
        <v>6</v>
      </c>
      <c r="B502" s="109" t="s">
        <v>291</v>
      </c>
      <c r="C502" s="219"/>
      <c r="D502" s="250">
        <v>290</v>
      </c>
      <c r="E502" s="175">
        <f t="shared" si="63"/>
        <v>174</v>
      </c>
      <c r="F502" s="183">
        <f t="shared" si="64"/>
        <v>145</v>
      </c>
      <c r="G502" s="334">
        <f t="shared" si="65"/>
        <v>0</v>
      </c>
      <c r="J502" s="170">
        <f t="shared" si="62"/>
        <v>0</v>
      </c>
    </row>
    <row r="503" spans="1:10" s="6" customFormat="1" ht="23.25" thickBot="1">
      <c r="A503" s="356" t="s">
        <v>37</v>
      </c>
      <c r="B503" s="358"/>
      <c r="C503" s="213">
        <f>SUM(C497:C502)</f>
        <v>0</v>
      </c>
      <c r="D503" s="102"/>
      <c r="E503" s="102"/>
      <c r="F503" s="102"/>
      <c r="G503" s="81">
        <f>SUM(G497:G502)</f>
        <v>0</v>
      </c>
      <c r="J503" s="170">
        <f t="shared" si="62"/>
        <v>0</v>
      </c>
    </row>
    <row r="504" spans="1:10" s="6" customFormat="1" ht="23.25" thickBot="1">
      <c r="A504" s="36"/>
      <c r="B504" s="31"/>
      <c r="C504" s="237"/>
      <c r="D504" s="32"/>
      <c r="E504" s="32"/>
      <c r="F504" s="32"/>
      <c r="G504" s="9"/>
      <c r="J504" s="170">
        <f t="shared" si="62"/>
        <v>0</v>
      </c>
    </row>
    <row r="505" spans="1:10" s="6" customFormat="1" ht="61.5" thickBot="1">
      <c r="A505" s="59" t="s">
        <v>36</v>
      </c>
      <c r="B505" s="88" t="s">
        <v>1</v>
      </c>
      <c r="C505" s="209" t="s">
        <v>536</v>
      </c>
      <c r="D505" s="91" t="s">
        <v>35</v>
      </c>
      <c r="E505" s="354" t="s">
        <v>662</v>
      </c>
      <c r="F505" s="355"/>
      <c r="G505" s="86" t="s">
        <v>39</v>
      </c>
      <c r="J505" s="170">
        <f t="shared" si="62"/>
        <v>0</v>
      </c>
    </row>
    <row r="506" spans="1:10" s="6" customFormat="1" ht="51.75" thickBot="1">
      <c r="A506" s="74"/>
      <c r="B506" s="96" t="s">
        <v>292</v>
      </c>
      <c r="C506" s="210" t="s">
        <v>33</v>
      </c>
      <c r="D506" s="149" t="s">
        <v>34</v>
      </c>
      <c r="E506" s="150" t="s">
        <v>613</v>
      </c>
      <c r="F506" s="150" t="s">
        <v>605</v>
      </c>
      <c r="G506" s="150" t="s">
        <v>2</v>
      </c>
      <c r="J506" s="170">
        <f t="shared" si="62"/>
        <v>0</v>
      </c>
    </row>
    <row r="507" spans="1:10" s="6" customFormat="1" ht="22.5">
      <c r="A507" s="74">
        <v>1</v>
      </c>
      <c r="B507" s="107" t="s">
        <v>293</v>
      </c>
      <c r="C507" s="223"/>
      <c r="D507" s="250">
        <v>210</v>
      </c>
      <c r="E507" s="278">
        <f>ROUND(D507*0.6,0)</f>
        <v>126</v>
      </c>
      <c r="F507" s="185">
        <f>ROUND(D507*0.5,0)</f>
        <v>105</v>
      </c>
      <c r="G507" s="287">
        <f>C507*D507</f>
        <v>0</v>
      </c>
      <c r="J507" s="170">
        <f t="shared" si="62"/>
        <v>0</v>
      </c>
    </row>
    <row r="508" spans="1:10" s="6" customFormat="1" ht="23.25" thickBot="1">
      <c r="A508" s="74">
        <v>2</v>
      </c>
      <c r="B508" s="109" t="s">
        <v>294</v>
      </c>
      <c r="C508" s="219"/>
      <c r="D508" s="252">
        <v>210</v>
      </c>
      <c r="E508" s="177">
        <f>ROUND(D508*0.6,0)</f>
        <v>126</v>
      </c>
      <c r="F508" s="187">
        <f>ROUND(D508*0.5,0)</f>
        <v>105</v>
      </c>
      <c r="G508" s="294">
        <f>C508*D508</f>
        <v>0</v>
      </c>
      <c r="J508" s="170">
        <f t="shared" si="62"/>
        <v>0</v>
      </c>
    </row>
    <row r="509" spans="1:10" s="6" customFormat="1" ht="23.25" thickBot="1">
      <c r="A509" s="361" t="s">
        <v>37</v>
      </c>
      <c r="B509" s="357"/>
      <c r="C509" s="213">
        <f>SUM(C507:C508)</f>
        <v>0</v>
      </c>
      <c r="D509" s="102"/>
      <c r="E509" s="307"/>
      <c r="F509" s="307"/>
      <c r="G509" s="81">
        <f>SUM(G507:G508)</f>
        <v>0</v>
      </c>
      <c r="J509" s="170">
        <f t="shared" si="62"/>
        <v>0</v>
      </c>
    </row>
    <row r="510" spans="1:10" s="6" customFormat="1" ht="23.25" thickBot="1">
      <c r="A510" s="36"/>
      <c r="B510" s="100"/>
      <c r="C510" s="222"/>
      <c r="D510" s="101"/>
      <c r="E510" s="101"/>
      <c r="F510" s="101"/>
      <c r="G510" s="9"/>
      <c r="J510" s="170">
        <f t="shared" si="62"/>
        <v>0</v>
      </c>
    </row>
    <row r="511" spans="1:10" s="6" customFormat="1" ht="61.5" thickBot="1">
      <c r="A511" s="59" t="s">
        <v>36</v>
      </c>
      <c r="B511" s="88" t="s">
        <v>1</v>
      </c>
      <c r="C511" s="209" t="s">
        <v>536</v>
      </c>
      <c r="D511" s="91" t="s">
        <v>35</v>
      </c>
      <c r="E511" s="354" t="s">
        <v>662</v>
      </c>
      <c r="F511" s="355"/>
      <c r="G511" s="86" t="s">
        <v>39</v>
      </c>
      <c r="J511" s="170">
        <f t="shared" si="62"/>
        <v>0</v>
      </c>
    </row>
    <row r="512" spans="1:10" s="6" customFormat="1" ht="51.75" thickBot="1">
      <c r="A512" s="74"/>
      <c r="B512" s="96" t="s">
        <v>595</v>
      </c>
      <c r="C512" s="210" t="s">
        <v>33</v>
      </c>
      <c r="D512" s="149" t="s">
        <v>34</v>
      </c>
      <c r="E512" s="150" t="s">
        <v>614</v>
      </c>
      <c r="F512" s="150" t="s">
        <v>605</v>
      </c>
      <c r="G512" s="150" t="s">
        <v>2</v>
      </c>
      <c r="J512" s="170">
        <f t="shared" si="62"/>
        <v>0</v>
      </c>
    </row>
    <row r="513" spans="1:10" s="6" customFormat="1" ht="22.5">
      <c r="A513" s="74">
        <v>1</v>
      </c>
      <c r="B513" s="107" t="s">
        <v>295</v>
      </c>
      <c r="C513" s="236"/>
      <c r="D513" s="253">
        <v>210</v>
      </c>
      <c r="E513" s="278">
        <f>ROUND(D513*0.6,0)</f>
        <v>126</v>
      </c>
      <c r="F513" s="292">
        <f>ROUND(D513*0.5,0)</f>
        <v>105</v>
      </c>
      <c r="G513" s="303">
        <f>C513*D513</f>
        <v>0</v>
      </c>
      <c r="J513" s="170">
        <f t="shared" si="62"/>
        <v>0</v>
      </c>
    </row>
    <row r="514" spans="1:10" s="6" customFormat="1" ht="22.5">
      <c r="A514" s="74">
        <v>2</v>
      </c>
      <c r="B514" s="108" t="s">
        <v>296</v>
      </c>
      <c r="C514" s="239"/>
      <c r="D514" s="254">
        <v>210</v>
      </c>
      <c r="E514" s="176">
        <f>ROUND(D514*0.6,0)</f>
        <v>126</v>
      </c>
      <c r="F514" s="184">
        <f>ROUND(D514*0.5,0)</f>
        <v>105</v>
      </c>
      <c r="G514" s="304">
        <f>C514*D514</f>
        <v>0</v>
      </c>
      <c r="J514" s="170">
        <f t="shared" si="62"/>
        <v>0</v>
      </c>
    </row>
    <row r="515" spans="1:10" s="6" customFormat="1" ht="22.5">
      <c r="A515" s="74">
        <v>3</v>
      </c>
      <c r="B515" s="108" t="s">
        <v>297</v>
      </c>
      <c r="C515" s="239"/>
      <c r="D515" s="253">
        <v>210</v>
      </c>
      <c r="E515" s="176">
        <f>ROUND(D515*0.6,0)</f>
        <v>126</v>
      </c>
      <c r="F515" s="184">
        <f>ROUND(D515*0.5,0)</f>
        <v>105</v>
      </c>
      <c r="G515" s="304">
        <f>C515*D515</f>
        <v>0</v>
      </c>
      <c r="J515" s="170">
        <f t="shared" si="62"/>
        <v>0</v>
      </c>
    </row>
    <row r="516" spans="1:10" s="6" customFormat="1" ht="23.25" thickBot="1">
      <c r="A516" s="106">
        <v>4</v>
      </c>
      <c r="B516" s="109" t="s">
        <v>298</v>
      </c>
      <c r="C516" s="239"/>
      <c r="D516" s="254">
        <v>210</v>
      </c>
      <c r="E516" s="175">
        <f>ROUND(D516*0.6,0)</f>
        <v>126</v>
      </c>
      <c r="F516" s="302">
        <f>ROUND(D516*0.5,0)</f>
        <v>105</v>
      </c>
      <c r="G516" s="294">
        <f>C516*D516</f>
        <v>0</v>
      </c>
      <c r="J516" s="170">
        <f t="shared" si="62"/>
        <v>0</v>
      </c>
    </row>
    <row r="517" spans="1:10" s="6" customFormat="1" ht="23.25" thickBot="1">
      <c r="A517" s="356" t="s">
        <v>37</v>
      </c>
      <c r="B517" s="357"/>
      <c r="C517" s="213">
        <f>SUM(C513:C516)</f>
        <v>0</v>
      </c>
      <c r="D517" s="102"/>
      <c r="E517" s="102"/>
      <c r="F517" s="102"/>
      <c r="G517" s="103">
        <f>SUM(G513:G516)</f>
        <v>0</v>
      </c>
      <c r="J517" s="170">
        <f t="shared" si="62"/>
        <v>0</v>
      </c>
    </row>
    <row r="518" spans="1:10" s="6" customFormat="1" ht="22.5">
      <c r="A518" s="98"/>
      <c r="B518" s="98"/>
      <c r="C518" s="222"/>
      <c r="D518" s="101"/>
      <c r="E518" s="101"/>
      <c r="F518" s="101"/>
      <c r="G518" s="104"/>
      <c r="J518" s="170">
        <f t="shared" si="62"/>
        <v>0</v>
      </c>
    </row>
    <row r="519" spans="1:10" s="6" customFormat="1" ht="23.25" thickBot="1">
      <c r="A519" s="98"/>
      <c r="B519" s="98"/>
      <c r="C519" s="222"/>
      <c r="D519" s="101"/>
      <c r="E519" s="101"/>
      <c r="F519" s="101"/>
      <c r="G519" s="104"/>
      <c r="J519" s="170">
        <f t="shared" si="62"/>
        <v>0</v>
      </c>
    </row>
    <row r="520" spans="1:10" s="6" customFormat="1" ht="61.5" thickBot="1">
      <c r="A520" s="59" t="s">
        <v>36</v>
      </c>
      <c r="B520" s="88" t="s">
        <v>1</v>
      </c>
      <c r="C520" s="209" t="s">
        <v>536</v>
      </c>
      <c r="D520" s="91" t="s">
        <v>35</v>
      </c>
      <c r="E520" s="354" t="s">
        <v>662</v>
      </c>
      <c r="F520" s="355"/>
      <c r="G520" s="86" t="s">
        <v>39</v>
      </c>
      <c r="J520" s="170">
        <f t="shared" si="62"/>
        <v>0</v>
      </c>
    </row>
    <row r="521" spans="1:10" s="6" customFormat="1" ht="51.75" thickBot="1">
      <c r="A521" s="74"/>
      <c r="B521" s="96" t="s">
        <v>299</v>
      </c>
      <c r="C521" s="210" t="s">
        <v>33</v>
      </c>
      <c r="D521" s="149" t="s">
        <v>34</v>
      </c>
      <c r="E521" s="150" t="s">
        <v>613</v>
      </c>
      <c r="F521" s="150" t="s">
        <v>605</v>
      </c>
      <c r="G521" s="150" t="s">
        <v>2</v>
      </c>
      <c r="J521" s="170">
        <f t="shared" si="62"/>
        <v>0</v>
      </c>
    </row>
    <row r="522" spans="1:10" s="6" customFormat="1" ht="22.5">
      <c r="A522" s="74">
        <v>1</v>
      </c>
      <c r="B522" s="205" t="s">
        <v>562</v>
      </c>
      <c r="C522" s="223"/>
      <c r="D522" s="253">
        <v>185</v>
      </c>
      <c r="E522" s="278">
        <f>ROUND(D522*0.6,0)</f>
        <v>111</v>
      </c>
      <c r="F522" s="292">
        <f>ROUND(D522*0.5,0)</f>
        <v>93</v>
      </c>
      <c r="G522" s="189">
        <f>C522*D522</f>
        <v>0</v>
      </c>
      <c r="J522" s="170">
        <f t="shared" si="62"/>
        <v>0</v>
      </c>
    </row>
    <row r="523" spans="1:10" s="5" customFormat="1" ht="22.5">
      <c r="A523" s="74">
        <v>2</v>
      </c>
      <c r="B523" s="205" t="s">
        <v>563</v>
      </c>
      <c r="C523" s="211"/>
      <c r="D523" s="254">
        <v>315</v>
      </c>
      <c r="E523" s="176">
        <f aca="true" t="shared" si="66" ref="E523:E529">ROUND(D523*0.6,0)</f>
        <v>189</v>
      </c>
      <c r="F523" s="184">
        <f aca="true" t="shared" si="67" ref="F523:F529">ROUND(D523*0.5,0)</f>
        <v>158</v>
      </c>
      <c r="G523" s="190">
        <f aca="true" t="shared" si="68" ref="G523:G529">C523*D523</f>
        <v>0</v>
      </c>
      <c r="J523" s="170">
        <f t="shared" si="62"/>
        <v>0</v>
      </c>
    </row>
    <row r="524" spans="1:10" s="6" customFormat="1" ht="22.5">
      <c r="A524" s="74">
        <v>3</v>
      </c>
      <c r="B524" s="205" t="s">
        <v>564</v>
      </c>
      <c r="C524" s="211"/>
      <c r="D524" s="254">
        <v>185</v>
      </c>
      <c r="E524" s="176">
        <f t="shared" si="66"/>
        <v>111</v>
      </c>
      <c r="F524" s="184">
        <f t="shared" si="67"/>
        <v>93</v>
      </c>
      <c r="G524" s="190">
        <f t="shared" si="68"/>
        <v>0</v>
      </c>
      <c r="J524" s="170">
        <f t="shared" si="62"/>
        <v>0</v>
      </c>
    </row>
    <row r="525" spans="1:10" s="6" customFormat="1" ht="22.5">
      <c r="A525" s="74">
        <v>4</v>
      </c>
      <c r="B525" s="323" t="s">
        <v>615</v>
      </c>
      <c r="C525" s="211"/>
      <c r="D525" s="324">
        <v>200</v>
      </c>
      <c r="E525" s="318">
        <f>ROUND(D525*0.6,0)</f>
        <v>120</v>
      </c>
      <c r="F525" s="321">
        <f>ROUND(D525*0.5,0)</f>
        <v>100</v>
      </c>
      <c r="G525" s="190">
        <f>C525*D525</f>
        <v>0</v>
      </c>
      <c r="J525" s="170"/>
    </row>
    <row r="526" spans="1:10" s="6" customFormat="1" ht="22.5">
      <c r="A526" s="74">
        <v>4</v>
      </c>
      <c r="B526" s="206" t="s">
        <v>565</v>
      </c>
      <c r="C526" s="211"/>
      <c r="D526" s="254">
        <v>465</v>
      </c>
      <c r="E526" s="176">
        <f t="shared" si="66"/>
        <v>279</v>
      </c>
      <c r="F526" s="184">
        <f t="shared" si="67"/>
        <v>233</v>
      </c>
      <c r="G526" s="190">
        <f t="shared" si="68"/>
        <v>0</v>
      </c>
      <c r="J526" s="170">
        <f t="shared" si="62"/>
        <v>0</v>
      </c>
    </row>
    <row r="527" spans="1:10" s="6" customFormat="1" ht="22.5">
      <c r="A527" s="74">
        <v>5</v>
      </c>
      <c r="B527" s="207" t="s">
        <v>566</v>
      </c>
      <c r="C527" s="211"/>
      <c r="D527" s="254">
        <v>185</v>
      </c>
      <c r="E527" s="176">
        <f t="shared" si="66"/>
        <v>111</v>
      </c>
      <c r="F527" s="184">
        <f t="shared" si="67"/>
        <v>93</v>
      </c>
      <c r="G527" s="190">
        <f t="shared" si="68"/>
        <v>0</v>
      </c>
      <c r="J527" s="170">
        <f t="shared" si="62"/>
        <v>0</v>
      </c>
    </row>
    <row r="528" spans="1:10" s="6" customFormat="1" ht="22.5">
      <c r="A528" s="74">
        <v>6</v>
      </c>
      <c r="B528" s="207" t="s">
        <v>567</v>
      </c>
      <c r="C528" s="211"/>
      <c r="D528" s="254">
        <v>185</v>
      </c>
      <c r="E528" s="176">
        <f t="shared" si="66"/>
        <v>111</v>
      </c>
      <c r="F528" s="184">
        <f t="shared" si="67"/>
        <v>93</v>
      </c>
      <c r="G528" s="190">
        <f t="shared" si="68"/>
        <v>0</v>
      </c>
      <c r="J528" s="170">
        <f t="shared" si="62"/>
        <v>0</v>
      </c>
    </row>
    <row r="529" spans="1:10" s="6" customFormat="1" ht="23.25" thickBot="1">
      <c r="A529" s="106">
        <v>7</v>
      </c>
      <c r="B529" s="208" t="s">
        <v>568</v>
      </c>
      <c r="C529" s="212"/>
      <c r="D529" s="255">
        <v>115</v>
      </c>
      <c r="E529" s="175">
        <f t="shared" si="66"/>
        <v>69</v>
      </c>
      <c r="F529" s="183">
        <f t="shared" si="67"/>
        <v>58</v>
      </c>
      <c r="G529" s="334">
        <f t="shared" si="68"/>
        <v>0</v>
      </c>
      <c r="J529" s="170">
        <f t="shared" si="62"/>
        <v>0</v>
      </c>
    </row>
    <row r="530" spans="1:10" s="7" customFormat="1" ht="23.25" thickBot="1">
      <c r="A530" s="356" t="s">
        <v>37</v>
      </c>
      <c r="B530" s="357"/>
      <c r="C530" s="213">
        <f>SUM(C522:C529)</f>
        <v>0</v>
      </c>
      <c r="D530" s="44"/>
      <c r="E530" s="44"/>
      <c r="F530" s="44"/>
      <c r="G530" s="81">
        <f>SUM(G522:G529)</f>
        <v>0</v>
      </c>
      <c r="J530" s="170">
        <f t="shared" si="62"/>
        <v>0</v>
      </c>
    </row>
    <row r="531" spans="1:10" s="7" customFormat="1" ht="23.25" thickBot="1">
      <c r="A531" s="38"/>
      <c r="B531" s="62"/>
      <c r="C531" s="222"/>
      <c r="D531" s="61"/>
      <c r="E531" s="61"/>
      <c r="F531" s="61"/>
      <c r="G531" s="41"/>
      <c r="J531" s="170">
        <f t="shared" si="62"/>
        <v>0</v>
      </c>
    </row>
    <row r="532" spans="1:10" s="7" customFormat="1" ht="61.5" thickBot="1">
      <c r="A532" s="59" t="s">
        <v>36</v>
      </c>
      <c r="B532" s="88" t="s">
        <v>1</v>
      </c>
      <c r="C532" s="209" t="s">
        <v>536</v>
      </c>
      <c r="D532" s="91" t="s">
        <v>35</v>
      </c>
      <c r="E532" s="354" t="s">
        <v>662</v>
      </c>
      <c r="F532" s="355"/>
      <c r="G532" s="86" t="s">
        <v>39</v>
      </c>
      <c r="J532" s="170">
        <f t="shared" si="62"/>
        <v>0</v>
      </c>
    </row>
    <row r="533" spans="1:10" s="6" customFormat="1" ht="51.75" thickBot="1">
      <c r="A533" s="74"/>
      <c r="B533" s="96" t="s">
        <v>300</v>
      </c>
      <c r="C533" s="210" t="s">
        <v>33</v>
      </c>
      <c r="D533" s="149" t="s">
        <v>34</v>
      </c>
      <c r="E533" s="150" t="s">
        <v>613</v>
      </c>
      <c r="F533" s="150" t="s">
        <v>605</v>
      </c>
      <c r="G533" s="150" t="s">
        <v>2</v>
      </c>
      <c r="J533" s="170">
        <f t="shared" si="62"/>
        <v>0</v>
      </c>
    </row>
    <row r="534" spans="1:10" s="6" customFormat="1" ht="22.5">
      <c r="A534" s="74">
        <v>1</v>
      </c>
      <c r="B534" s="205" t="s">
        <v>569</v>
      </c>
      <c r="C534" s="223"/>
      <c r="D534" s="251">
        <v>290</v>
      </c>
      <c r="E534" s="278">
        <f>ROUND(D534*0.6,0)</f>
        <v>174</v>
      </c>
      <c r="F534" s="292">
        <f>ROUND(D534*0.5,0)</f>
        <v>145</v>
      </c>
      <c r="G534" s="189">
        <f>C534*D534</f>
        <v>0</v>
      </c>
      <c r="J534" s="170">
        <f t="shared" si="62"/>
        <v>0</v>
      </c>
    </row>
    <row r="535" spans="1:10" s="9" customFormat="1" ht="22.5">
      <c r="A535" s="113">
        <v>2</v>
      </c>
      <c r="B535" s="205" t="s">
        <v>570</v>
      </c>
      <c r="C535" s="211"/>
      <c r="D535" s="251">
        <v>510</v>
      </c>
      <c r="E535" s="176">
        <f aca="true" t="shared" si="69" ref="E535:E540">ROUND(D535*0.6,0)</f>
        <v>306</v>
      </c>
      <c r="F535" s="184">
        <f aca="true" t="shared" si="70" ref="F535:F540">ROUND(D535*0.5,0)</f>
        <v>255</v>
      </c>
      <c r="G535" s="194">
        <f aca="true" t="shared" si="71" ref="G535:G540">C535*D535</f>
        <v>0</v>
      </c>
      <c r="J535" s="170">
        <f t="shared" si="62"/>
        <v>0</v>
      </c>
    </row>
    <row r="536" spans="1:10" s="6" customFormat="1" ht="22.5">
      <c r="A536" s="74">
        <v>3</v>
      </c>
      <c r="B536" s="205" t="s">
        <v>571</v>
      </c>
      <c r="C536" s="211"/>
      <c r="D536" s="251">
        <v>290</v>
      </c>
      <c r="E536" s="176">
        <f t="shared" si="69"/>
        <v>174</v>
      </c>
      <c r="F536" s="184">
        <f t="shared" si="70"/>
        <v>145</v>
      </c>
      <c r="G536" s="194">
        <f t="shared" si="71"/>
        <v>0</v>
      </c>
      <c r="J536" s="170">
        <f t="shared" si="62"/>
        <v>0</v>
      </c>
    </row>
    <row r="537" spans="1:10" s="6" customFormat="1" ht="21.75" customHeight="1">
      <c r="A537" s="74">
        <v>4</v>
      </c>
      <c r="B537" s="206" t="s">
        <v>572</v>
      </c>
      <c r="C537" s="211"/>
      <c r="D537" s="251">
        <v>500</v>
      </c>
      <c r="E537" s="176">
        <f t="shared" si="69"/>
        <v>300</v>
      </c>
      <c r="F537" s="184">
        <f t="shared" si="70"/>
        <v>250</v>
      </c>
      <c r="G537" s="194">
        <f t="shared" si="71"/>
        <v>0</v>
      </c>
      <c r="J537" s="170">
        <f t="shared" si="62"/>
        <v>0</v>
      </c>
    </row>
    <row r="538" spans="1:10" s="6" customFormat="1" ht="22.5">
      <c r="A538" s="74">
        <v>5</v>
      </c>
      <c r="B538" s="207" t="s">
        <v>573</v>
      </c>
      <c r="C538" s="211"/>
      <c r="D538" s="251">
        <v>290</v>
      </c>
      <c r="E538" s="176">
        <f t="shared" si="69"/>
        <v>174</v>
      </c>
      <c r="F538" s="184">
        <f t="shared" si="70"/>
        <v>145</v>
      </c>
      <c r="G538" s="194">
        <f t="shared" si="71"/>
        <v>0</v>
      </c>
      <c r="J538" s="170">
        <f t="shared" si="62"/>
        <v>0</v>
      </c>
    </row>
    <row r="539" spans="1:10" s="6" customFormat="1" ht="22.5">
      <c r="A539" s="74">
        <v>6</v>
      </c>
      <c r="B539" s="207" t="s">
        <v>574</v>
      </c>
      <c r="C539" s="211"/>
      <c r="D539" s="251">
        <v>290</v>
      </c>
      <c r="E539" s="176">
        <f t="shared" si="69"/>
        <v>174</v>
      </c>
      <c r="F539" s="184">
        <f t="shared" si="70"/>
        <v>145</v>
      </c>
      <c r="G539" s="194">
        <f t="shared" si="71"/>
        <v>0</v>
      </c>
      <c r="J539" s="170">
        <f t="shared" si="62"/>
        <v>0</v>
      </c>
    </row>
    <row r="540" spans="1:10" s="6" customFormat="1" ht="23.25" thickBot="1">
      <c r="A540" s="74">
        <v>7</v>
      </c>
      <c r="B540" s="208" t="s">
        <v>575</v>
      </c>
      <c r="C540" s="212"/>
      <c r="D540" s="252">
        <v>200</v>
      </c>
      <c r="E540" s="175">
        <f t="shared" si="69"/>
        <v>120</v>
      </c>
      <c r="F540" s="183">
        <f t="shared" si="70"/>
        <v>100</v>
      </c>
      <c r="G540" s="195">
        <f t="shared" si="71"/>
        <v>0</v>
      </c>
      <c r="J540" s="170">
        <f t="shared" si="62"/>
        <v>0</v>
      </c>
    </row>
    <row r="541" spans="1:10" s="6" customFormat="1" ht="23.25" thickBot="1">
      <c r="A541" s="361" t="s">
        <v>37</v>
      </c>
      <c r="B541" s="358"/>
      <c r="C541" s="213">
        <f>SUM(C534:C540)</f>
        <v>0</v>
      </c>
      <c r="D541" s="63"/>
      <c r="E541" s="44"/>
      <c r="F541" s="44"/>
      <c r="G541" s="105">
        <f>SUM(G534:G540)</f>
        <v>0</v>
      </c>
      <c r="J541" s="170">
        <f t="shared" si="62"/>
        <v>0</v>
      </c>
    </row>
    <row r="542" spans="1:10" s="6" customFormat="1" ht="23.25" thickBot="1">
      <c r="A542" s="38"/>
      <c r="B542" s="62"/>
      <c r="C542" s="222"/>
      <c r="D542" s="61"/>
      <c r="E542" s="61"/>
      <c r="F542" s="61"/>
      <c r="G542" s="41"/>
      <c r="J542" s="170">
        <f t="shared" si="62"/>
        <v>0</v>
      </c>
    </row>
    <row r="543" spans="1:10" s="6" customFormat="1" ht="61.5" thickBot="1">
      <c r="A543" s="59" t="s">
        <v>36</v>
      </c>
      <c r="B543" s="88" t="s">
        <v>1</v>
      </c>
      <c r="C543" s="209" t="s">
        <v>536</v>
      </c>
      <c r="D543" s="91" t="s">
        <v>35</v>
      </c>
      <c r="E543" s="354" t="s">
        <v>662</v>
      </c>
      <c r="F543" s="355"/>
      <c r="G543" s="86" t="s">
        <v>39</v>
      </c>
      <c r="J543" s="170">
        <f t="shared" si="62"/>
        <v>0</v>
      </c>
    </row>
    <row r="544" spans="1:10" s="6" customFormat="1" ht="51.75" thickBot="1">
      <c r="A544" s="74"/>
      <c r="B544" s="96" t="s">
        <v>301</v>
      </c>
      <c r="C544" s="210" t="s">
        <v>33</v>
      </c>
      <c r="D544" s="149" t="s">
        <v>34</v>
      </c>
      <c r="E544" s="150" t="s">
        <v>613</v>
      </c>
      <c r="F544" s="150" t="s">
        <v>605</v>
      </c>
      <c r="G544" s="150" t="s">
        <v>2</v>
      </c>
      <c r="J544" s="170">
        <f t="shared" si="62"/>
        <v>0</v>
      </c>
    </row>
    <row r="545" spans="1:10" s="6" customFormat="1" ht="22.5">
      <c r="A545" s="74">
        <v>1</v>
      </c>
      <c r="B545" s="205" t="s">
        <v>576</v>
      </c>
      <c r="C545" s="223"/>
      <c r="D545" s="254">
        <v>465</v>
      </c>
      <c r="E545" s="278">
        <f>ROUND(D545*0.6,0)</f>
        <v>279</v>
      </c>
      <c r="F545" s="292">
        <f>ROUND(D545*0.5,0)</f>
        <v>233</v>
      </c>
      <c r="G545" s="189">
        <f>C545*D545</f>
        <v>0</v>
      </c>
      <c r="J545" s="170">
        <f t="shared" si="62"/>
        <v>0</v>
      </c>
    </row>
    <row r="546" spans="1:10" s="6" customFormat="1" ht="22.5">
      <c r="A546" s="74">
        <v>2</v>
      </c>
      <c r="B546" s="205" t="s">
        <v>577</v>
      </c>
      <c r="C546" s="211"/>
      <c r="D546" s="254">
        <v>465.1162790697675</v>
      </c>
      <c r="E546" s="176">
        <f>ROUND(D546*0.6,0)</f>
        <v>279</v>
      </c>
      <c r="F546" s="184">
        <f>ROUND(D546*0.5,0)</f>
        <v>233</v>
      </c>
      <c r="G546" s="194">
        <f>C546*D546</f>
        <v>0</v>
      </c>
      <c r="J546" s="170">
        <f t="shared" si="62"/>
        <v>0</v>
      </c>
    </row>
    <row r="547" spans="1:10" s="6" customFormat="1" ht="22.5">
      <c r="A547" s="74">
        <v>3</v>
      </c>
      <c r="B547" s="323" t="s">
        <v>661</v>
      </c>
      <c r="C547" s="211"/>
      <c r="D547" s="324">
        <v>500</v>
      </c>
      <c r="E547" s="318">
        <f>ROUND(D547*0.6,0)</f>
        <v>300</v>
      </c>
      <c r="F547" s="321">
        <f>ROUND(D547*0.5,0)</f>
        <v>250</v>
      </c>
      <c r="G547" s="344">
        <f>C547*D547</f>
        <v>0</v>
      </c>
      <c r="J547" s="170"/>
    </row>
    <row r="548" spans="1:10" s="6" customFormat="1" ht="22.5">
      <c r="A548" s="74">
        <v>4</v>
      </c>
      <c r="B548" s="207" t="s">
        <v>578</v>
      </c>
      <c r="C548" s="211"/>
      <c r="D548" s="254">
        <v>465</v>
      </c>
      <c r="E548" s="176">
        <f>ROUND(D548*0.6,0)</f>
        <v>279</v>
      </c>
      <c r="F548" s="184">
        <f>ROUND(D548*0.5,0)</f>
        <v>233</v>
      </c>
      <c r="G548" s="194">
        <f>C548*D548</f>
        <v>0</v>
      </c>
      <c r="J548" s="170">
        <f t="shared" si="62"/>
        <v>0</v>
      </c>
    </row>
    <row r="549" spans="1:10" s="6" customFormat="1" ht="23.25" thickBot="1">
      <c r="A549" s="106">
        <v>5</v>
      </c>
      <c r="B549" s="207" t="s">
        <v>579</v>
      </c>
      <c r="C549" s="221"/>
      <c r="D549" s="255">
        <v>465</v>
      </c>
      <c r="E549" s="175">
        <f>ROUND(D549*0.6,0)</f>
        <v>279</v>
      </c>
      <c r="F549" s="183">
        <f>ROUND(D549*0.5,0)</f>
        <v>233</v>
      </c>
      <c r="G549" s="195">
        <f>C549*D549</f>
        <v>0</v>
      </c>
      <c r="J549" s="170">
        <f t="shared" si="62"/>
        <v>0</v>
      </c>
    </row>
    <row r="550" spans="1:10" s="6" customFormat="1" ht="23.25" thickBot="1">
      <c r="A550" s="356" t="s">
        <v>37</v>
      </c>
      <c r="B550" s="357"/>
      <c r="C550" s="213">
        <f>SUM(C545:C549)</f>
        <v>0</v>
      </c>
      <c r="D550" s="44"/>
      <c r="E550" s="44"/>
      <c r="F550" s="44"/>
      <c r="G550" s="81">
        <f>SUM(G545:G549)</f>
        <v>0</v>
      </c>
      <c r="J550" s="170">
        <f t="shared" si="62"/>
        <v>0</v>
      </c>
    </row>
    <row r="551" spans="1:10" s="6" customFormat="1" ht="23.25" thickBot="1">
      <c r="A551" s="98"/>
      <c r="B551" s="98"/>
      <c r="C551" s="222"/>
      <c r="D551" s="61"/>
      <c r="E551" s="61"/>
      <c r="F551" s="61"/>
      <c r="G551" s="99"/>
      <c r="J551" s="170">
        <f t="shared" si="62"/>
        <v>0</v>
      </c>
    </row>
    <row r="552" spans="1:10" s="6" customFormat="1" ht="61.5" thickBot="1">
      <c r="A552" s="59" t="s">
        <v>36</v>
      </c>
      <c r="B552" s="88" t="s">
        <v>1</v>
      </c>
      <c r="C552" s="209" t="s">
        <v>536</v>
      </c>
      <c r="D552" s="91" t="s">
        <v>35</v>
      </c>
      <c r="E552" s="354" t="s">
        <v>662</v>
      </c>
      <c r="F552" s="355"/>
      <c r="G552" s="86" t="s">
        <v>39</v>
      </c>
      <c r="J552" s="170">
        <f t="shared" si="62"/>
        <v>0</v>
      </c>
    </row>
    <row r="553" spans="1:10" s="6" customFormat="1" ht="60.75" customHeight="1" thickBot="1">
      <c r="A553" s="74"/>
      <c r="B553" s="96" t="s">
        <v>517</v>
      </c>
      <c r="C553" s="210" t="s">
        <v>33</v>
      </c>
      <c r="D553" s="149" t="s">
        <v>34</v>
      </c>
      <c r="E553" s="150" t="s">
        <v>613</v>
      </c>
      <c r="F553" s="150" t="s">
        <v>605</v>
      </c>
      <c r="G553" s="150" t="s">
        <v>2</v>
      </c>
      <c r="J553" s="170">
        <f aca="true" t="shared" si="72" ref="J553:J622">IF(SUM(C553)&lt;&gt;0,1,0)</f>
        <v>0</v>
      </c>
    </row>
    <row r="554" spans="1:10" s="6" customFormat="1" ht="22.5">
      <c r="A554" s="74">
        <v>1</v>
      </c>
      <c r="B554" s="107" t="s">
        <v>302</v>
      </c>
      <c r="C554" s="223"/>
      <c r="D554" s="250">
        <v>630</v>
      </c>
      <c r="E554" s="278">
        <f>ROUND(D554*0.6,0)</f>
        <v>378</v>
      </c>
      <c r="F554" s="292">
        <f>ROUND(D554*0.5,0)</f>
        <v>315</v>
      </c>
      <c r="G554" s="189">
        <f>C554*D554</f>
        <v>0</v>
      </c>
      <c r="J554" s="170">
        <f t="shared" si="72"/>
        <v>0</v>
      </c>
    </row>
    <row r="555" spans="1:10" s="6" customFormat="1" ht="22.5">
      <c r="A555" s="74">
        <v>2</v>
      </c>
      <c r="B555" s="108" t="s">
        <v>303</v>
      </c>
      <c r="C555" s="211"/>
      <c r="D555" s="251">
        <v>370</v>
      </c>
      <c r="E555" s="176">
        <f>ROUND(D555*0.6,0)</f>
        <v>222</v>
      </c>
      <c r="F555" s="184">
        <f>ROUND(D555*0.5,0)</f>
        <v>185</v>
      </c>
      <c r="G555" s="194">
        <f>C555*D555</f>
        <v>0</v>
      </c>
      <c r="J555" s="170">
        <f t="shared" si="72"/>
        <v>0</v>
      </c>
    </row>
    <row r="556" spans="1:10" s="6" customFormat="1" ht="22.5">
      <c r="A556" s="74">
        <v>3</v>
      </c>
      <c r="B556" s="108" t="s">
        <v>580</v>
      </c>
      <c r="C556" s="211"/>
      <c r="D556" s="251">
        <v>395.34883720930236</v>
      </c>
      <c r="E556" s="176">
        <f>ROUND(D556*0.6,0)</f>
        <v>237</v>
      </c>
      <c r="F556" s="184">
        <f>ROUND(D556*0.5,0)</f>
        <v>198</v>
      </c>
      <c r="G556" s="194">
        <f>C556*D556</f>
        <v>0</v>
      </c>
      <c r="J556" s="170">
        <f t="shared" si="72"/>
        <v>0</v>
      </c>
    </row>
    <row r="557" spans="1:10" s="6" customFormat="1" ht="22.5">
      <c r="A557" s="74">
        <v>4</v>
      </c>
      <c r="B557" s="108" t="s">
        <v>561</v>
      </c>
      <c r="C557" s="211"/>
      <c r="D557" s="251">
        <v>465</v>
      </c>
      <c r="E557" s="176">
        <f>ROUND(D557*0.6,0)</f>
        <v>279</v>
      </c>
      <c r="F557" s="184">
        <f>ROUND(D557*0.5,0)</f>
        <v>233</v>
      </c>
      <c r="G557" s="194">
        <f>C557*D557</f>
        <v>0</v>
      </c>
      <c r="J557" s="170">
        <f t="shared" si="72"/>
        <v>0</v>
      </c>
    </row>
    <row r="558" spans="1:10" s="6" customFormat="1" ht="23.25" thickBot="1">
      <c r="A558" s="106">
        <v>5</v>
      </c>
      <c r="B558" s="109" t="s">
        <v>304</v>
      </c>
      <c r="C558" s="212"/>
      <c r="D558" s="252">
        <v>755</v>
      </c>
      <c r="E558" s="175">
        <f>ROUND(D558*0.6,0)</f>
        <v>453</v>
      </c>
      <c r="F558" s="183">
        <f>ROUND(D558*0.5,0)</f>
        <v>378</v>
      </c>
      <c r="G558" s="195">
        <f>C558*D558</f>
        <v>0</v>
      </c>
      <c r="J558" s="170">
        <f t="shared" si="72"/>
        <v>0</v>
      </c>
    </row>
    <row r="559" spans="1:10" s="6" customFormat="1" ht="21.75" customHeight="1" thickBot="1">
      <c r="A559" s="356" t="s">
        <v>37</v>
      </c>
      <c r="B559" s="357"/>
      <c r="C559" s="213">
        <f>SUM(C554:C558)</f>
        <v>0</v>
      </c>
      <c r="D559" s="44"/>
      <c r="E559" s="44"/>
      <c r="F559" s="44"/>
      <c r="G559" s="81">
        <f>SUM(G554:G558)</f>
        <v>0</v>
      </c>
      <c r="J559" s="170">
        <f t="shared" si="72"/>
        <v>0</v>
      </c>
    </row>
    <row r="560" spans="1:10" s="6" customFormat="1" ht="21.75" customHeight="1" thickBot="1">
      <c r="A560" s="36"/>
      <c r="B560" s="62"/>
      <c r="C560" s="222"/>
      <c r="D560" s="61"/>
      <c r="E560" s="61"/>
      <c r="F560" s="61"/>
      <c r="G560" s="9"/>
      <c r="J560" s="170">
        <f t="shared" si="72"/>
        <v>0</v>
      </c>
    </row>
    <row r="561" spans="1:10" s="6" customFormat="1" ht="61.5" thickBot="1">
      <c r="A561" s="59" t="s">
        <v>36</v>
      </c>
      <c r="B561" s="88" t="s">
        <v>1</v>
      </c>
      <c r="C561" s="209" t="s">
        <v>536</v>
      </c>
      <c r="D561" s="91" t="s">
        <v>35</v>
      </c>
      <c r="E561" s="354" t="s">
        <v>662</v>
      </c>
      <c r="F561" s="355"/>
      <c r="G561" s="86" t="s">
        <v>39</v>
      </c>
      <c r="J561" s="170">
        <f t="shared" si="72"/>
        <v>0</v>
      </c>
    </row>
    <row r="562" spans="1:10" s="6" customFormat="1" ht="51.75" thickBot="1">
      <c r="A562" s="106"/>
      <c r="B562" s="96" t="s">
        <v>305</v>
      </c>
      <c r="C562" s="210" t="s">
        <v>33</v>
      </c>
      <c r="D562" s="151" t="s">
        <v>34</v>
      </c>
      <c r="E562" s="152" t="s">
        <v>613</v>
      </c>
      <c r="F562" s="152" t="s">
        <v>605</v>
      </c>
      <c r="G562" s="152" t="s">
        <v>2</v>
      </c>
      <c r="J562" s="170">
        <f t="shared" si="72"/>
        <v>0</v>
      </c>
    </row>
    <row r="563" spans="1:10" s="6" customFormat="1" ht="23.25" thickBot="1">
      <c r="A563" s="106">
        <v>1</v>
      </c>
      <c r="B563" s="141" t="s">
        <v>306</v>
      </c>
      <c r="C563" s="213"/>
      <c r="D563" s="252">
        <v>395</v>
      </c>
      <c r="E563" s="182">
        <f>ROUND(D563*0.6,0)</f>
        <v>237</v>
      </c>
      <c r="F563" s="188">
        <f>ROUND(D563*0.5,0)</f>
        <v>198</v>
      </c>
      <c r="G563" s="198">
        <f>C563*D563</f>
        <v>0</v>
      </c>
      <c r="J563" s="170">
        <f t="shared" si="72"/>
        <v>0</v>
      </c>
    </row>
    <row r="564" spans="1:10" s="6" customFormat="1" ht="23.25" thickBot="1">
      <c r="A564" s="378" t="s">
        <v>37</v>
      </c>
      <c r="B564" s="379"/>
      <c r="C564" s="213">
        <f>SUM(C563)</f>
        <v>0</v>
      </c>
      <c r="D564" s="44"/>
      <c r="E564" s="44"/>
      <c r="F564" s="44"/>
      <c r="G564" s="45">
        <f>SUM(G563)</f>
        <v>0</v>
      </c>
      <c r="J564" s="170">
        <f t="shared" si="72"/>
        <v>0</v>
      </c>
    </row>
    <row r="565" spans="1:10" s="6" customFormat="1" ht="23.25" thickBot="1">
      <c r="A565" s="36"/>
      <c r="B565" s="62"/>
      <c r="C565" s="222"/>
      <c r="D565" s="61"/>
      <c r="E565" s="61"/>
      <c r="F565" s="61"/>
      <c r="G565" s="9"/>
      <c r="J565" s="170">
        <f t="shared" si="72"/>
        <v>0</v>
      </c>
    </row>
    <row r="566" spans="1:10" s="6" customFormat="1" ht="61.5" thickBot="1">
      <c r="A566" s="59" t="s">
        <v>36</v>
      </c>
      <c r="B566" s="88" t="s">
        <v>1</v>
      </c>
      <c r="C566" s="209" t="s">
        <v>536</v>
      </c>
      <c r="D566" s="91" t="s">
        <v>35</v>
      </c>
      <c r="E566" s="354" t="s">
        <v>662</v>
      </c>
      <c r="F566" s="355"/>
      <c r="G566" s="86" t="s">
        <v>39</v>
      </c>
      <c r="J566" s="170">
        <f t="shared" si="72"/>
        <v>0</v>
      </c>
    </row>
    <row r="567" spans="1:10" s="6" customFormat="1" ht="51.75" thickBot="1">
      <c r="A567" s="106"/>
      <c r="B567" s="87" t="s">
        <v>307</v>
      </c>
      <c r="C567" s="210" t="s">
        <v>33</v>
      </c>
      <c r="D567" s="149" t="s">
        <v>34</v>
      </c>
      <c r="E567" s="150" t="s">
        <v>613</v>
      </c>
      <c r="F567" s="150" t="s">
        <v>605</v>
      </c>
      <c r="G567" s="150" t="s">
        <v>2</v>
      </c>
      <c r="J567" s="170">
        <f t="shared" si="72"/>
        <v>0</v>
      </c>
    </row>
    <row r="568" spans="1:10" s="6" customFormat="1" ht="22.5">
      <c r="A568" s="74">
        <v>1</v>
      </c>
      <c r="B568" s="148" t="s">
        <v>582</v>
      </c>
      <c r="C568" s="309"/>
      <c r="D568" s="313">
        <v>517</v>
      </c>
      <c r="E568" s="311">
        <f>ROUND(D568*0.6,0)</f>
        <v>310</v>
      </c>
      <c r="F568" s="185">
        <f>ROUND(D568*0.5,0)</f>
        <v>259</v>
      </c>
      <c r="G568" s="191">
        <f>C568*D568</f>
        <v>0</v>
      </c>
      <c r="J568" s="170">
        <f t="shared" si="72"/>
        <v>0</v>
      </c>
    </row>
    <row r="569" spans="1:10" s="6" customFormat="1" ht="22.5">
      <c r="A569" s="74">
        <v>2</v>
      </c>
      <c r="B569" s="108" t="s">
        <v>584</v>
      </c>
      <c r="C569" s="308"/>
      <c r="D569" s="276">
        <v>517</v>
      </c>
      <c r="E569" s="315">
        <f>ROUND(D569*0.6,0)</f>
        <v>310</v>
      </c>
      <c r="F569" s="186">
        <f>ROUND(D569*0.5,0)</f>
        <v>259</v>
      </c>
      <c r="G569" s="192">
        <f>C569*D569</f>
        <v>0</v>
      </c>
      <c r="J569" s="170">
        <f t="shared" si="72"/>
        <v>0</v>
      </c>
    </row>
    <row r="570" spans="1:10" s="6" customFormat="1" ht="23.25" thickBot="1">
      <c r="A570" s="106">
        <v>3</v>
      </c>
      <c r="B570" s="109" t="s">
        <v>583</v>
      </c>
      <c r="C570" s="310"/>
      <c r="D570" s="314">
        <v>517</v>
      </c>
      <c r="E570" s="312">
        <f>ROUND(D570*0.6,0)</f>
        <v>310</v>
      </c>
      <c r="F570" s="173">
        <f>ROUND(D570*0.5,0)</f>
        <v>259</v>
      </c>
      <c r="G570" s="193">
        <f>C570*D570</f>
        <v>0</v>
      </c>
      <c r="J570" s="170">
        <f t="shared" si="72"/>
        <v>0</v>
      </c>
    </row>
    <row r="571" spans="1:10" s="6" customFormat="1" ht="23.25" thickBot="1">
      <c r="A571" s="356" t="s">
        <v>37</v>
      </c>
      <c r="B571" s="357"/>
      <c r="C571" s="213">
        <f>SUM(C568:C570)</f>
        <v>0</v>
      </c>
      <c r="D571" s="44"/>
      <c r="E571" s="44"/>
      <c r="F571" s="44"/>
      <c r="G571" s="45">
        <f>SUM(G568:G570)</f>
        <v>0</v>
      </c>
      <c r="J571" s="170">
        <f t="shared" si="72"/>
        <v>0</v>
      </c>
    </row>
    <row r="572" spans="1:10" s="6" customFormat="1" ht="23.25" thickBot="1">
      <c r="A572" s="36"/>
      <c r="B572" s="62"/>
      <c r="C572" s="222"/>
      <c r="D572" s="61"/>
      <c r="E572" s="61"/>
      <c r="F572" s="61"/>
      <c r="G572" s="41"/>
      <c r="J572" s="170">
        <f t="shared" si="72"/>
        <v>0</v>
      </c>
    </row>
    <row r="573" spans="1:10" s="6" customFormat="1" ht="61.5" thickBot="1">
      <c r="A573" s="59" t="s">
        <v>36</v>
      </c>
      <c r="B573" s="88" t="s">
        <v>1</v>
      </c>
      <c r="C573" s="209" t="s">
        <v>536</v>
      </c>
      <c r="D573" s="91" t="s">
        <v>35</v>
      </c>
      <c r="E573" s="354" t="s">
        <v>662</v>
      </c>
      <c r="F573" s="355"/>
      <c r="G573" s="86" t="s">
        <v>39</v>
      </c>
      <c r="J573" s="170">
        <f t="shared" si="72"/>
        <v>0</v>
      </c>
    </row>
    <row r="574" spans="1:10" s="6" customFormat="1" ht="51.75" thickBot="1">
      <c r="A574" s="106"/>
      <c r="B574" s="87" t="s">
        <v>308</v>
      </c>
      <c r="C574" s="210" t="s">
        <v>33</v>
      </c>
      <c r="D574" s="149" t="s">
        <v>34</v>
      </c>
      <c r="E574" s="152" t="s">
        <v>613</v>
      </c>
      <c r="F574" s="150" t="s">
        <v>605</v>
      </c>
      <c r="G574" s="150" t="s">
        <v>2</v>
      </c>
      <c r="J574" s="170">
        <f t="shared" si="72"/>
        <v>0</v>
      </c>
    </row>
    <row r="575" spans="1:10" s="6" customFormat="1" ht="22.5">
      <c r="A575" s="74">
        <v>1</v>
      </c>
      <c r="B575" s="107" t="s">
        <v>309</v>
      </c>
      <c r="C575" s="223"/>
      <c r="D575" s="250">
        <v>200</v>
      </c>
      <c r="E575" s="178">
        <f>ROUND(D575*0.54,0)</f>
        <v>108</v>
      </c>
      <c r="F575" s="185">
        <f>ROUND(D575*0.5,0)</f>
        <v>100</v>
      </c>
      <c r="G575" s="287">
        <f>C575*D575</f>
        <v>0</v>
      </c>
      <c r="J575" s="170">
        <f t="shared" si="72"/>
        <v>0</v>
      </c>
    </row>
    <row r="576" spans="1:10" s="6" customFormat="1" ht="22.5">
      <c r="A576" s="74">
        <v>2</v>
      </c>
      <c r="B576" s="108" t="s">
        <v>310</v>
      </c>
      <c r="C576" s="211"/>
      <c r="D576" s="250">
        <v>200</v>
      </c>
      <c r="E576" s="180">
        <f>ROUND(D576*0.54,0)</f>
        <v>108</v>
      </c>
      <c r="F576" s="186">
        <f>ROUND(D576*0.5,0)</f>
        <v>100</v>
      </c>
      <c r="G576" s="286">
        <f>C576*D576</f>
        <v>0</v>
      </c>
      <c r="J576" s="170">
        <f t="shared" si="72"/>
        <v>0</v>
      </c>
    </row>
    <row r="577" spans="1:10" s="6" customFormat="1" ht="22.5">
      <c r="A577" s="74">
        <v>3</v>
      </c>
      <c r="B577" s="108" t="s">
        <v>311</v>
      </c>
      <c r="C577" s="211"/>
      <c r="D577" s="250">
        <v>200</v>
      </c>
      <c r="E577" s="180">
        <f>ROUND(D577*0.54,0)</f>
        <v>108</v>
      </c>
      <c r="F577" s="186">
        <f>ROUND(D577*0.5,0)</f>
        <v>100</v>
      </c>
      <c r="G577" s="286">
        <f>C577*D577</f>
        <v>0</v>
      </c>
      <c r="J577" s="170">
        <f t="shared" si="72"/>
        <v>0</v>
      </c>
    </row>
    <row r="578" spans="1:10" s="6" customFormat="1" ht="23.25" thickBot="1">
      <c r="A578" s="106">
        <v>4</v>
      </c>
      <c r="B578" s="109" t="s">
        <v>312</v>
      </c>
      <c r="C578" s="212"/>
      <c r="D578" s="263">
        <v>200</v>
      </c>
      <c r="E578" s="181">
        <f>ROUND(D578*0.54,0)</f>
        <v>108</v>
      </c>
      <c r="F578" s="173">
        <f>ROUND(D578*0.5,0)</f>
        <v>100</v>
      </c>
      <c r="G578" s="288">
        <f>C578*D578</f>
        <v>0</v>
      </c>
      <c r="J578" s="170">
        <f t="shared" si="72"/>
        <v>0</v>
      </c>
    </row>
    <row r="579" spans="1:10" s="6" customFormat="1" ht="23.25" thickBot="1">
      <c r="A579" s="356" t="s">
        <v>37</v>
      </c>
      <c r="B579" s="357"/>
      <c r="C579" s="213">
        <f>SUM(C575:C578)</f>
        <v>0</v>
      </c>
      <c r="D579" s="44"/>
      <c r="E579" s="316"/>
      <c r="F579" s="44"/>
      <c r="G579" s="81">
        <f>SUM(G575:G578)</f>
        <v>0</v>
      </c>
      <c r="J579" s="170">
        <f t="shared" si="72"/>
        <v>0</v>
      </c>
    </row>
    <row r="580" spans="1:10" s="6" customFormat="1" ht="23.25" thickBot="1">
      <c r="A580" s="36"/>
      <c r="B580" s="62"/>
      <c r="C580" s="222"/>
      <c r="D580" s="61"/>
      <c r="E580" s="61"/>
      <c r="F580" s="61"/>
      <c r="G580" s="9"/>
      <c r="J580" s="170">
        <f t="shared" si="72"/>
        <v>0</v>
      </c>
    </row>
    <row r="581" spans="1:10" s="6" customFormat="1" ht="61.5" thickBot="1">
      <c r="A581" s="59" t="s">
        <v>36</v>
      </c>
      <c r="B581" s="88" t="s">
        <v>1</v>
      </c>
      <c r="C581" s="209" t="s">
        <v>536</v>
      </c>
      <c r="D581" s="91" t="s">
        <v>35</v>
      </c>
      <c r="E581" s="354" t="s">
        <v>662</v>
      </c>
      <c r="F581" s="355"/>
      <c r="G581" s="86" t="s">
        <v>39</v>
      </c>
      <c r="J581" s="170">
        <f t="shared" si="72"/>
        <v>0</v>
      </c>
    </row>
    <row r="582" spans="1:10" s="6" customFormat="1" ht="51.75" thickBot="1">
      <c r="A582" s="106"/>
      <c r="B582" s="87" t="s">
        <v>313</v>
      </c>
      <c r="C582" s="210" t="s">
        <v>33</v>
      </c>
      <c r="D582" s="149" t="s">
        <v>34</v>
      </c>
      <c r="E582" s="150" t="s">
        <v>613</v>
      </c>
      <c r="F582" s="150" t="s">
        <v>605</v>
      </c>
      <c r="G582" s="150" t="s">
        <v>2</v>
      </c>
      <c r="J582" s="170">
        <f t="shared" si="72"/>
        <v>0</v>
      </c>
    </row>
    <row r="583" spans="1:10" s="6" customFormat="1" ht="22.5">
      <c r="A583" s="74">
        <v>1</v>
      </c>
      <c r="B583" s="107" t="s">
        <v>314</v>
      </c>
      <c r="C583" s="223"/>
      <c r="D583" s="250">
        <v>500</v>
      </c>
      <c r="E583" s="278">
        <f>ROUND(D583*0.6,0)</f>
        <v>300</v>
      </c>
      <c r="F583" s="292">
        <f>ROUND(D583*0.5,0)</f>
        <v>250</v>
      </c>
      <c r="G583" s="189">
        <f>C583*D583</f>
        <v>0</v>
      </c>
      <c r="J583" s="170">
        <f t="shared" si="72"/>
        <v>0</v>
      </c>
    </row>
    <row r="584" spans="1:10" s="6" customFormat="1" ht="22.5">
      <c r="A584" s="74">
        <v>2</v>
      </c>
      <c r="B584" s="108" t="s">
        <v>315</v>
      </c>
      <c r="C584" s="211"/>
      <c r="D584" s="250">
        <v>500</v>
      </c>
      <c r="E584" s="176">
        <f>ROUND(D584*0.6,0)</f>
        <v>300</v>
      </c>
      <c r="F584" s="184">
        <f>ROUND(D584*0.5,0)</f>
        <v>250</v>
      </c>
      <c r="G584" s="190">
        <f>C584*D584</f>
        <v>0</v>
      </c>
      <c r="J584" s="170">
        <f t="shared" si="72"/>
        <v>0</v>
      </c>
    </row>
    <row r="585" spans="1:10" s="6" customFormat="1" ht="22.5">
      <c r="A585" s="74">
        <v>3</v>
      </c>
      <c r="B585" s="108" t="s">
        <v>316</v>
      </c>
      <c r="C585" s="211"/>
      <c r="D585" s="250">
        <v>500</v>
      </c>
      <c r="E585" s="176">
        <f>ROUND(D585*0.6,0)</f>
        <v>300</v>
      </c>
      <c r="F585" s="184">
        <f>ROUND(D585*0.5,0)</f>
        <v>250</v>
      </c>
      <c r="G585" s="190">
        <f>C585*D585</f>
        <v>0</v>
      </c>
      <c r="J585" s="170">
        <f t="shared" si="72"/>
        <v>0</v>
      </c>
    </row>
    <row r="586" spans="1:10" s="6" customFormat="1" ht="23.25" thickBot="1">
      <c r="A586" s="74">
        <v>4</v>
      </c>
      <c r="B586" s="109" t="s">
        <v>317</v>
      </c>
      <c r="C586" s="239"/>
      <c r="D586" s="252">
        <v>500</v>
      </c>
      <c r="E586" s="175">
        <f>ROUND(D586*0.6,0)</f>
        <v>300</v>
      </c>
      <c r="F586" s="183">
        <f>ROUND(D586*0.5,0)</f>
        <v>250</v>
      </c>
      <c r="G586" s="334">
        <f>C586*D586</f>
        <v>0</v>
      </c>
      <c r="J586" s="170">
        <f t="shared" si="72"/>
        <v>0</v>
      </c>
    </row>
    <row r="587" spans="1:10" s="7" customFormat="1" ht="23.25" thickBot="1">
      <c r="A587" s="361" t="s">
        <v>37</v>
      </c>
      <c r="B587" s="357"/>
      <c r="C587" s="213">
        <f>SUM(C583:C586)</f>
        <v>0</v>
      </c>
      <c r="D587" s="44"/>
      <c r="E587" s="44"/>
      <c r="F587" s="44"/>
      <c r="G587" s="103">
        <f>SUM(G583:G586)</f>
        <v>0</v>
      </c>
      <c r="J587" s="170">
        <f t="shared" si="72"/>
        <v>0</v>
      </c>
    </row>
    <row r="588" spans="1:10" s="7" customFormat="1" ht="23.25" thickBot="1">
      <c r="A588" s="38"/>
      <c r="B588" s="62"/>
      <c r="C588" s="222"/>
      <c r="D588" s="61"/>
      <c r="E588" s="61"/>
      <c r="F588" s="61"/>
      <c r="G588" s="41"/>
      <c r="J588" s="170">
        <f t="shared" si="72"/>
        <v>0</v>
      </c>
    </row>
    <row r="589" spans="1:10" s="7" customFormat="1" ht="61.5" thickBot="1">
      <c r="A589" s="59" t="s">
        <v>36</v>
      </c>
      <c r="B589" s="88" t="s">
        <v>1</v>
      </c>
      <c r="C589" s="209" t="s">
        <v>536</v>
      </c>
      <c r="D589" s="91" t="s">
        <v>35</v>
      </c>
      <c r="E589" s="354" t="s">
        <v>662</v>
      </c>
      <c r="F589" s="355"/>
      <c r="G589" s="86" t="s">
        <v>39</v>
      </c>
      <c r="J589" s="170">
        <f t="shared" si="72"/>
        <v>0</v>
      </c>
    </row>
    <row r="590" spans="1:10" s="7" customFormat="1" ht="51.75" thickBot="1">
      <c r="A590" s="106"/>
      <c r="B590" s="87" t="s">
        <v>612</v>
      </c>
      <c r="C590" s="210" t="s">
        <v>33</v>
      </c>
      <c r="D590" s="149" t="s">
        <v>34</v>
      </c>
      <c r="E590" s="150" t="s">
        <v>613</v>
      </c>
      <c r="F590" s="150" t="s">
        <v>605</v>
      </c>
      <c r="G590" s="150" t="s">
        <v>2</v>
      </c>
      <c r="J590" s="170">
        <f t="shared" si="72"/>
        <v>0</v>
      </c>
    </row>
    <row r="591" spans="1:10" s="6" customFormat="1" ht="22.5">
      <c r="A591" s="74">
        <v>1</v>
      </c>
      <c r="B591" s="107" t="s">
        <v>318</v>
      </c>
      <c r="C591" s="223"/>
      <c r="D591" s="250">
        <v>250</v>
      </c>
      <c r="E591" s="278">
        <f>ROUND(D591*0.6,0)</f>
        <v>150</v>
      </c>
      <c r="F591" s="292">
        <f>ROUND(D591*0.5,0)</f>
        <v>125</v>
      </c>
      <c r="G591" s="189">
        <f>C591*D591</f>
        <v>0</v>
      </c>
      <c r="J591" s="170">
        <f t="shared" si="72"/>
        <v>0</v>
      </c>
    </row>
    <row r="592" spans="1:10" s="6" customFormat="1" ht="22.5">
      <c r="A592" s="74">
        <v>2</v>
      </c>
      <c r="B592" s="108" t="s">
        <v>319</v>
      </c>
      <c r="C592" s="211"/>
      <c r="D592" s="250">
        <v>250</v>
      </c>
      <c r="E592" s="176">
        <f>ROUND(D592*0.6,0)</f>
        <v>150</v>
      </c>
      <c r="F592" s="184">
        <f>ROUND(D592*0.5,0)</f>
        <v>125</v>
      </c>
      <c r="G592" s="190">
        <f>C592*D592</f>
        <v>0</v>
      </c>
      <c r="J592" s="170">
        <f t="shared" si="72"/>
        <v>0</v>
      </c>
    </row>
    <row r="593" spans="1:10" s="6" customFormat="1" ht="22.5">
      <c r="A593" s="74">
        <v>3</v>
      </c>
      <c r="B593" s="108" t="s">
        <v>320</v>
      </c>
      <c r="C593" s="211"/>
      <c r="D593" s="250">
        <v>250</v>
      </c>
      <c r="E593" s="176">
        <f>ROUND(D593*0.6,0)</f>
        <v>150</v>
      </c>
      <c r="F593" s="184">
        <f>ROUND(D593*0.5,0)</f>
        <v>125</v>
      </c>
      <c r="G593" s="190">
        <f>C593*D593</f>
        <v>0</v>
      </c>
      <c r="J593" s="170">
        <f t="shared" si="72"/>
        <v>0</v>
      </c>
    </row>
    <row r="594" spans="1:10" s="6" customFormat="1" ht="23.25" thickBot="1">
      <c r="A594" s="106">
        <v>4</v>
      </c>
      <c r="B594" s="109" t="s">
        <v>321</v>
      </c>
      <c r="C594" s="221"/>
      <c r="D594" s="263">
        <v>250</v>
      </c>
      <c r="E594" s="175">
        <f>ROUND(D594*0.6,0)</f>
        <v>150</v>
      </c>
      <c r="F594" s="183">
        <f>ROUND(D594*0.5,0)</f>
        <v>125</v>
      </c>
      <c r="G594" s="334">
        <f>C594*D594</f>
        <v>0</v>
      </c>
      <c r="J594" s="170">
        <f t="shared" si="72"/>
        <v>0</v>
      </c>
    </row>
    <row r="595" spans="1:10" s="6" customFormat="1" ht="23.25" thickBot="1">
      <c r="A595" s="356" t="s">
        <v>37</v>
      </c>
      <c r="B595" s="358"/>
      <c r="C595" s="213">
        <f>SUM(C591:C594)</f>
        <v>0</v>
      </c>
      <c r="D595" s="44"/>
      <c r="E595" s="44"/>
      <c r="F595" s="44"/>
      <c r="G595" s="81">
        <f>SUM(G591:G594)</f>
        <v>0</v>
      </c>
      <c r="J595" s="170">
        <f t="shared" si="72"/>
        <v>0</v>
      </c>
    </row>
    <row r="596" spans="1:10" s="6" customFormat="1" ht="61.5" thickBot="1">
      <c r="A596" s="59" t="s">
        <v>36</v>
      </c>
      <c r="B596" s="88" t="s">
        <v>1</v>
      </c>
      <c r="C596" s="209" t="s">
        <v>536</v>
      </c>
      <c r="D596" s="91" t="s">
        <v>35</v>
      </c>
      <c r="E596" s="354" t="s">
        <v>662</v>
      </c>
      <c r="F596" s="355"/>
      <c r="G596" s="86" t="s">
        <v>39</v>
      </c>
      <c r="J596" s="170"/>
    </row>
    <row r="597" spans="1:10" s="6" customFormat="1" ht="51.75" thickBot="1">
      <c r="A597" s="106"/>
      <c r="B597" s="267" t="s">
        <v>596</v>
      </c>
      <c r="C597" s="210" t="s">
        <v>33</v>
      </c>
      <c r="D597" s="149" t="s">
        <v>34</v>
      </c>
      <c r="E597" s="150" t="s">
        <v>613</v>
      </c>
      <c r="F597" s="150" t="s">
        <v>605</v>
      </c>
      <c r="G597" s="150" t="s">
        <v>2</v>
      </c>
      <c r="J597" s="170"/>
    </row>
    <row r="598" spans="1:10" s="6" customFormat="1" ht="22.5">
      <c r="A598" s="74">
        <v>1</v>
      </c>
      <c r="B598" s="268" t="s">
        <v>597</v>
      </c>
      <c r="C598" s="223"/>
      <c r="D598" s="271">
        <v>180</v>
      </c>
      <c r="E598" s="317">
        <f>ROUND(D591*0.6,0)</f>
        <v>150</v>
      </c>
      <c r="F598" s="320">
        <f>ROUND(D591*0.5,0)</f>
        <v>125</v>
      </c>
      <c r="G598" s="189">
        <f>C598*D598</f>
        <v>0</v>
      </c>
      <c r="J598" s="170"/>
    </row>
    <row r="599" spans="1:10" s="6" customFormat="1" ht="22.5">
      <c r="A599" s="74">
        <v>2</v>
      </c>
      <c r="B599" s="269" t="s">
        <v>598</v>
      </c>
      <c r="C599" s="211"/>
      <c r="D599" s="271">
        <v>180</v>
      </c>
      <c r="E599" s="318">
        <f>ROUND(D592*0.6,0)</f>
        <v>150</v>
      </c>
      <c r="F599" s="321">
        <f>ROUND(D592*0.5,0)</f>
        <v>125</v>
      </c>
      <c r="G599" s="190">
        <f>C599*D599</f>
        <v>0</v>
      </c>
      <c r="J599" s="170"/>
    </row>
    <row r="600" spans="1:10" s="6" customFormat="1" ht="22.5">
      <c r="A600" s="74">
        <v>3</v>
      </c>
      <c r="B600" s="269" t="s">
        <v>599</v>
      </c>
      <c r="C600" s="211"/>
      <c r="D600" s="271">
        <v>180</v>
      </c>
      <c r="E600" s="318">
        <f>ROUND(D593*0.6,0)</f>
        <v>150</v>
      </c>
      <c r="F600" s="321">
        <f>ROUND(D593*0.5,0)</f>
        <v>125</v>
      </c>
      <c r="G600" s="190">
        <f>C600*D600</f>
        <v>0</v>
      </c>
      <c r="J600" s="170"/>
    </row>
    <row r="601" spans="1:10" s="6" customFormat="1" ht="23.25" thickBot="1">
      <c r="A601" s="106">
        <v>4</v>
      </c>
      <c r="B601" s="270" t="s">
        <v>600</v>
      </c>
      <c r="C601" s="221"/>
      <c r="D601" s="272">
        <v>180</v>
      </c>
      <c r="E601" s="319">
        <f>ROUND(D594*0.6,0)</f>
        <v>150</v>
      </c>
      <c r="F601" s="322">
        <f>ROUND(D594*0.5,0)</f>
        <v>125</v>
      </c>
      <c r="G601" s="334">
        <f>C601*D601</f>
        <v>0</v>
      </c>
      <c r="J601" s="170"/>
    </row>
    <row r="602" spans="1:10" s="6" customFormat="1" ht="23.25" thickBot="1">
      <c r="A602" s="356" t="s">
        <v>37</v>
      </c>
      <c r="B602" s="358"/>
      <c r="C602" s="213">
        <f>SUM(C598:C601)</f>
        <v>0</v>
      </c>
      <c r="D602" s="44"/>
      <c r="E602" s="44"/>
      <c r="F602" s="44"/>
      <c r="G602" s="81">
        <f>SUM(G598:G601)</f>
        <v>0</v>
      </c>
      <c r="J602" s="170">
        <f t="shared" si="72"/>
        <v>0</v>
      </c>
    </row>
    <row r="603" spans="1:10" s="7" customFormat="1" ht="23.25" thickBot="1">
      <c r="A603" s="98"/>
      <c r="B603" s="98"/>
      <c r="C603" s="222"/>
      <c r="D603" s="61"/>
      <c r="E603" s="61"/>
      <c r="F603" s="61"/>
      <c r="G603" s="99"/>
      <c r="J603" s="264"/>
    </row>
    <row r="604" spans="1:10" s="6" customFormat="1" ht="61.5" thickBot="1">
      <c r="A604" s="203" t="s">
        <v>36</v>
      </c>
      <c r="B604" s="88" t="s">
        <v>1</v>
      </c>
      <c r="C604" s="209" t="s">
        <v>536</v>
      </c>
      <c r="D604" s="112" t="s">
        <v>35</v>
      </c>
      <c r="E604" s="354" t="s">
        <v>662</v>
      </c>
      <c r="F604" s="355"/>
      <c r="G604" s="86" t="s">
        <v>39</v>
      </c>
      <c r="J604" s="170">
        <f t="shared" si="72"/>
        <v>0</v>
      </c>
    </row>
    <row r="605" spans="1:10" s="6" customFormat="1" ht="51.75" thickBot="1">
      <c r="A605" s="146"/>
      <c r="B605" s="265" t="s">
        <v>544</v>
      </c>
      <c r="C605" s="266" t="s">
        <v>33</v>
      </c>
      <c r="D605" s="201" t="s">
        <v>34</v>
      </c>
      <c r="E605" s="202" t="s">
        <v>613</v>
      </c>
      <c r="F605" s="202" t="s">
        <v>605</v>
      </c>
      <c r="G605" s="202" t="s">
        <v>2</v>
      </c>
      <c r="J605" s="170">
        <f t="shared" si="72"/>
        <v>0</v>
      </c>
    </row>
    <row r="606" spans="1:10" s="6" customFormat="1" ht="22.5">
      <c r="A606" s="74">
        <v>1</v>
      </c>
      <c r="B606" s="107" t="s">
        <v>322</v>
      </c>
      <c r="C606" s="223"/>
      <c r="D606" s="250">
        <v>130</v>
      </c>
      <c r="E606" s="278">
        <f>ROUND(D606*0.6,0)</f>
        <v>78</v>
      </c>
      <c r="F606" s="292">
        <f>ROUND(D606*0.5,0)</f>
        <v>65</v>
      </c>
      <c r="G606" s="189">
        <f>C606*D606</f>
        <v>0</v>
      </c>
      <c r="J606" s="170">
        <f t="shared" si="72"/>
        <v>0</v>
      </c>
    </row>
    <row r="607" spans="1:10" s="6" customFormat="1" ht="22.5">
      <c r="A607" s="74">
        <v>2</v>
      </c>
      <c r="B607" s="108" t="s">
        <v>323</v>
      </c>
      <c r="C607" s="211"/>
      <c r="D607" s="251">
        <v>120</v>
      </c>
      <c r="E607" s="176">
        <f aca="true" t="shared" si="73" ref="E607:E629">ROUND(D607*0.6,0)</f>
        <v>72</v>
      </c>
      <c r="F607" s="184">
        <f aca="true" t="shared" si="74" ref="F607:F629">ROUND(D607*0.5,0)</f>
        <v>60</v>
      </c>
      <c r="G607" s="190">
        <f aca="true" t="shared" si="75" ref="G607:G629">C607*D607</f>
        <v>0</v>
      </c>
      <c r="J607" s="170">
        <f t="shared" si="72"/>
        <v>0</v>
      </c>
    </row>
    <row r="608" spans="1:10" s="6" customFormat="1" ht="22.5">
      <c r="A608" s="74">
        <v>3</v>
      </c>
      <c r="B608" s="108" t="s">
        <v>324</v>
      </c>
      <c r="C608" s="211"/>
      <c r="D608" s="251">
        <v>130</v>
      </c>
      <c r="E608" s="176">
        <f t="shared" si="73"/>
        <v>78</v>
      </c>
      <c r="F608" s="184">
        <f t="shared" si="74"/>
        <v>65</v>
      </c>
      <c r="G608" s="190">
        <f t="shared" si="75"/>
        <v>0</v>
      </c>
      <c r="J608" s="170">
        <f t="shared" si="72"/>
        <v>0</v>
      </c>
    </row>
    <row r="609" spans="1:10" s="6" customFormat="1" ht="22.5">
      <c r="A609" s="74">
        <v>4</v>
      </c>
      <c r="B609" s="108" t="s">
        <v>325</v>
      </c>
      <c r="C609" s="211"/>
      <c r="D609" s="251">
        <v>130</v>
      </c>
      <c r="E609" s="176">
        <f t="shared" si="73"/>
        <v>78</v>
      </c>
      <c r="F609" s="184">
        <f t="shared" si="74"/>
        <v>65</v>
      </c>
      <c r="G609" s="190">
        <f t="shared" si="75"/>
        <v>0</v>
      </c>
      <c r="J609" s="170">
        <f t="shared" si="72"/>
        <v>0</v>
      </c>
    </row>
    <row r="610" spans="1:10" s="9" customFormat="1" ht="22.5">
      <c r="A610" s="74">
        <v>5</v>
      </c>
      <c r="B610" s="108" t="s">
        <v>326</v>
      </c>
      <c r="C610" s="211"/>
      <c r="D610" s="251">
        <v>130</v>
      </c>
      <c r="E610" s="176">
        <f t="shared" si="73"/>
        <v>78</v>
      </c>
      <c r="F610" s="184">
        <f t="shared" si="74"/>
        <v>65</v>
      </c>
      <c r="G610" s="190">
        <f t="shared" si="75"/>
        <v>0</v>
      </c>
      <c r="J610" s="170">
        <f t="shared" si="72"/>
        <v>0</v>
      </c>
    </row>
    <row r="611" spans="1:10" s="6" customFormat="1" ht="22.5">
      <c r="A611" s="74">
        <v>6</v>
      </c>
      <c r="B611" s="108" t="s">
        <v>327</v>
      </c>
      <c r="C611" s="211"/>
      <c r="D611" s="251">
        <v>130</v>
      </c>
      <c r="E611" s="176">
        <f t="shared" si="73"/>
        <v>78</v>
      </c>
      <c r="F611" s="184">
        <f t="shared" si="74"/>
        <v>65</v>
      </c>
      <c r="G611" s="190">
        <f t="shared" si="75"/>
        <v>0</v>
      </c>
      <c r="J611" s="170">
        <f t="shared" si="72"/>
        <v>0</v>
      </c>
    </row>
    <row r="612" spans="1:10" s="6" customFormat="1" ht="22.5">
      <c r="A612" s="74">
        <v>7</v>
      </c>
      <c r="B612" s="108" t="s">
        <v>328</v>
      </c>
      <c r="C612" s="211"/>
      <c r="D612" s="251">
        <v>130</v>
      </c>
      <c r="E612" s="176">
        <f t="shared" si="73"/>
        <v>78</v>
      </c>
      <c r="F612" s="184">
        <f t="shared" si="74"/>
        <v>65</v>
      </c>
      <c r="G612" s="190">
        <f t="shared" si="75"/>
        <v>0</v>
      </c>
      <c r="J612" s="170">
        <f t="shared" si="72"/>
        <v>0</v>
      </c>
    </row>
    <row r="613" spans="1:10" s="6" customFormat="1" ht="22.5">
      <c r="A613" s="74">
        <v>8</v>
      </c>
      <c r="B613" s="108" t="s">
        <v>329</v>
      </c>
      <c r="C613" s="211"/>
      <c r="D613" s="251">
        <v>130</v>
      </c>
      <c r="E613" s="176">
        <f t="shared" si="73"/>
        <v>78</v>
      </c>
      <c r="F613" s="184">
        <f t="shared" si="74"/>
        <v>65</v>
      </c>
      <c r="G613" s="190">
        <f t="shared" si="75"/>
        <v>0</v>
      </c>
      <c r="J613" s="170">
        <f t="shared" si="72"/>
        <v>0</v>
      </c>
    </row>
    <row r="614" spans="1:10" s="6" customFormat="1" ht="22.5">
      <c r="A614" s="74">
        <v>9</v>
      </c>
      <c r="B614" s="108" t="s">
        <v>330</v>
      </c>
      <c r="C614" s="211"/>
      <c r="D614" s="251">
        <v>130</v>
      </c>
      <c r="E614" s="176">
        <f t="shared" si="73"/>
        <v>78</v>
      </c>
      <c r="F614" s="184">
        <f t="shared" si="74"/>
        <v>65</v>
      </c>
      <c r="G614" s="190">
        <f t="shared" si="75"/>
        <v>0</v>
      </c>
      <c r="J614" s="170">
        <f t="shared" si="72"/>
        <v>0</v>
      </c>
    </row>
    <row r="615" spans="1:10" s="6" customFormat="1" ht="22.5">
      <c r="A615" s="74">
        <v>10</v>
      </c>
      <c r="B615" s="108" t="s">
        <v>331</v>
      </c>
      <c r="C615" s="211"/>
      <c r="D615" s="251">
        <v>130</v>
      </c>
      <c r="E615" s="176">
        <f t="shared" si="73"/>
        <v>78</v>
      </c>
      <c r="F615" s="184">
        <f t="shared" si="74"/>
        <v>65</v>
      </c>
      <c r="G615" s="190">
        <f t="shared" si="75"/>
        <v>0</v>
      </c>
      <c r="J615" s="170">
        <f t="shared" si="72"/>
        <v>0</v>
      </c>
    </row>
    <row r="616" spans="1:10" s="6" customFormat="1" ht="22.5">
      <c r="A616" s="74">
        <v>11</v>
      </c>
      <c r="B616" s="108" t="s">
        <v>332</v>
      </c>
      <c r="C616" s="211"/>
      <c r="D616" s="251">
        <v>130</v>
      </c>
      <c r="E616" s="176">
        <f t="shared" si="73"/>
        <v>78</v>
      </c>
      <c r="F616" s="184">
        <f t="shared" si="74"/>
        <v>65</v>
      </c>
      <c r="G616" s="190">
        <f t="shared" si="75"/>
        <v>0</v>
      </c>
      <c r="J616" s="170">
        <f t="shared" si="72"/>
        <v>0</v>
      </c>
    </row>
    <row r="617" spans="1:10" s="6" customFormat="1" ht="22.5">
      <c r="A617" s="74">
        <v>12</v>
      </c>
      <c r="B617" s="108" t="s">
        <v>333</v>
      </c>
      <c r="C617" s="211"/>
      <c r="D617" s="251">
        <v>130</v>
      </c>
      <c r="E617" s="176">
        <f t="shared" si="73"/>
        <v>78</v>
      </c>
      <c r="F617" s="184">
        <f t="shared" si="74"/>
        <v>65</v>
      </c>
      <c r="G617" s="190">
        <f t="shared" si="75"/>
        <v>0</v>
      </c>
      <c r="J617" s="170">
        <f t="shared" si="72"/>
        <v>0</v>
      </c>
    </row>
    <row r="618" spans="1:10" s="6" customFormat="1" ht="22.5">
      <c r="A618" s="74">
        <v>13</v>
      </c>
      <c r="B618" s="108" t="s">
        <v>334</v>
      </c>
      <c r="C618" s="211"/>
      <c r="D618" s="251">
        <v>100</v>
      </c>
      <c r="E618" s="176">
        <f t="shared" si="73"/>
        <v>60</v>
      </c>
      <c r="F618" s="184">
        <f t="shared" si="74"/>
        <v>50</v>
      </c>
      <c r="G618" s="190">
        <f t="shared" si="75"/>
        <v>0</v>
      </c>
      <c r="J618" s="170">
        <f t="shared" si="72"/>
        <v>0</v>
      </c>
    </row>
    <row r="619" spans="1:10" s="6" customFormat="1" ht="22.5">
      <c r="A619" s="74">
        <v>14</v>
      </c>
      <c r="B619" s="108" t="s">
        <v>335</v>
      </c>
      <c r="C619" s="211"/>
      <c r="D619" s="251">
        <v>130</v>
      </c>
      <c r="E619" s="176">
        <f t="shared" si="73"/>
        <v>78</v>
      </c>
      <c r="F619" s="184">
        <f t="shared" si="74"/>
        <v>65</v>
      </c>
      <c r="G619" s="190">
        <f t="shared" si="75"/>
        <v>0</v>
      </c>
      <c r="J619" s="170">
        <f t="shared" si="72"/>
        <v>0</v>
      </c>
    </row>
    <row r="620" spans="1:10" s="6" customFormat="1" ht="22.5">
      <c r="A620" s="74">
        <v>15</v>
      </c>
      <c r="B620" s="108" t="s">
        <v>336</v>
      </c>
      <c r="C620" s="211"/>
      <c r="D620" s="251">
        <v>150</v>
      </c>
      <c r="E620" s="176">
        <f t="shared" si="73"/>
        <v>90</v>
      </c>
      <c r="F620" s="184">
        <f t="shared" si="74"/>
        <v>75</v>
      </c>
      <c r="G620" s="190">
        <f t="shared" si="75"/>
        <v>0</v>
      </c>
      <c r="J620" s="170">
        <f t="shared" si="72"/>
        <v>0</v>
      </c>
    </row>
    <row r="621" spans="1:10" s="6" customFormat="1" ht="22.5">
      <c r="A621" s="74">
        <v>16</v>
      </c>
      <c r="B621" s="108" t="s">
        <v>337</v>
      </c>
      <c r="C621" s="211"/>
      <c r="D621" s="251">
        <v>130</v>
      </c>
      <c r="E621" s="176">
        <f t="shared" si="73"/>
        <v>78</v>
      </c>
      <c r="F621" s="184">
        <f t="shared" si="74"/>
        <v>65</v>
      </c>
      <c r="G621" s="190">
        <f t="shared" si="75"/>
        <v>0</v>
      </c>
      <c r="J621" s="170">
        <f t="shared" si="72"/>
        <v>0</v>
      </c>
    </row>
    <row r="622" spans="1:10" s="6" customFormat="1" ht="22.5">
      <c r="A622" s="74">
        <v>17</v>
      </c>
      <c r="B622" s="108" t="s">
        <v>338</v>
      </c>
      <c r="C622" s="211"/>
      <c r="D622" s="251">
        <v>150</v>
      </c>
      <c r="E622" s="176">
        <f t="shared" si="73"/>
        <v>90</v>
      </c>
      <c r="F622" s="184">
        <f t="shared" si="74"/>
        <v>75</v>
      </c>
      <c r="G622" s="190">
        <f t="shared" si="75"/>
        <v>0</v>
      </c>
      <c r="J622" s="170">
        <f t="shared" si="72"/>
        <v>0</v>
      </c>
    </row>
    <row r="623" spans="1:10" s="6" customFormat="1" ht="22.5">
      <c r="A623" s="74">
        <v>18</v>
      </c>
      <c r="B623" s="108" t="s">
        <v>339</v>
      </c>
      <c r="C623" s="211"/>
      <c r="D623" s="251">
        <v>130</v>
      </c>
      <c r="E623" s="176">
        <f t="shared" si="73"/>
        <v>78</v>
      </c>
      <c r="F623" s="184">
        <f t="shared" si="74"/>
        <v>65</v>
      </c>
      <c r="G623" s="190">
        <f t="shared" si="75"/>
        <v>0</v>
      </c>
      <c r="J623" s="170">
        <f aca="true" t="shared" si="76" ref="J623:J679">IF(SUM(C623)&lt;&gt;0,1,0)</f>
        <v>0</v>
      </c>
    </row>
    <row r="624" spans="1:10" s="6" customFormat="1" ht="22.5">
      <c r="A624" s="74">
        <v>19</v>
      </c>
      <c r="B624" s="108" t="s">
        <v>340</v>
      </c>
      <c r="C624" s="211"/>
      <c r="D624" s="251">
        <v>130</v>
      </c>
      <c r="E624" s="176">
        <f t="shared" si="73"/>
        <v>78</v>
      </c>
      <c r="F624" s="184">
        <f t="shared" si="74"/>
        <v>65</v>
      </c>
      <c r="G624" s="190">
        <f t="shared" si="75"/>
        <v>0</v>
      </c>
      <c r="J624" s="170">
        <f t="shared" si="76"/>
        <v>0</v>
      </c>
    </row>
    <row r="625" spans="1:10" s="6" customFormat="1" ht="22.5">
      <c r="A625" s="74">
        <v>20</v>
      </c>
      <c r="B625" s="108" t="s">
        <v>341</v>
      </c>
      <c r="C625" s="211"/>
      <c r="D625" s="251">
        <v>120</v>
      </c>
      <c r="E625" s="176">
        <f t="shared" si="73"/>
        <v>72</v>
      </c>
      <c r="F625" s="184">
        <f t="shared" si="74"/>
        <v>60</v>
      </c>
      <c r="G625" s="190">
        <f t="shared" si="75"/>
        <v>0</v>
      </c>
      <c r="J625" s="170">
        <f t="shared" si="76"/>
        <v>0</v>
      </c>
    </row>
    <row r="626" spans="1:10" s="6" customFormat="1" ht="22.5">
      <c r="A626" s="74">
        <v>21</v>
      </c>
      <c r="B626" s="108" t="s">
        <v>342</v>
      </c>
      <c r="C626" s="211"/>
      <c r="D626" s="251">
        <v>150</v>
      </c>
      <c r="E626" s="176">
        <f t="shared" si="73"/>
        <v>90</v>
      </c>
      <c r="F626" s="184">
        <f t="shared" si="74"/>
        <v>75</v>
      </c>
      <c r="G626" s="190">
        <f t="shared" si="75"/>
        <v>0</v>
      </c>
      <c r="J626" s="170">
        <f t="shared" si="76"/>
        <v>0</v>
      </c>
    </row>
    <row r="627" spans="1:10" s="6" customFormat="1" ht="22.5">
      <c r="A627" s="74">
        <v>22</v>
      </c>
      <c r="B627" s="108" t="s">
        <v>343</v>
      </c>
      <c r="C627" s="211"/>
      <c r="D627" s="251">
        <v>150</v>
      </c>
      <c r="E627" s="176">
        <f t="shared" si="73"/>
        <v>90</v>
      </c>
      <c r="F627" s="184">
        <f t="shared" si="74"/>
        <v>75</v>
      </c>
      <c r="G627" s="190">
        <f t="shared" si="75"/>
        <v>0</v>
      </c>
      <c r="J627" s="170">
        <f t="shared" si="76"/>
        <v>0</v>
      </c>
    </row>
    <row r="628" spans="1:10" s="6" customFormat="1" ht="22.5">
      <c r="A628" s="74">
        <v>23</v>
      </c>
      <c r="B628" s="108" t="s">
        <v>344</v>
      </c>
      <c r="C628" s="211"/>
      <c r="D628" s="251">
        <v>120</v>
      </c>
      <c r="E628" s="176">
        <f t="shared" si="73"/>
        <v>72</v>
      </c>
      <c r="F628" s="184">
        <f t="shared" si="74"/>
        <v>60</v>
      </c>
      <c r="G628" s="190">
        <f t="shared" si="75"/>
        <v>0</v>
      </c>
      <c r="J628" s="170">
        <f t="shared" si="76"/>
        <v>0</v>
      </c>
    </row>
    <row r="629" spans="1:10" s="6" customFormat="1" ht="23.25" thickBot="1">
      <c r="A629" s="74">
        <v>24</v>
      </c>
      <c r="B629" s="109" t="s">
        <v>345</v>
      </c>
      <c r="C629" s="221"/>
      <c r="D629" s="252">
        <v>150</v>
      </c>
      <c r="E629" s="175">
        <f t="shared" si="73"/>
        <v>90</v>
      </c>
      <c r="F629" s="183">
        <f t="shared" si="74"/>
        <v>75</v>
      </c>
      <c r="G629" s="334">
        <f t="shared" si="75"/>
        <v>0</v>
      </c>
      <c r="J629" s="170">
        <f t="shared" si="76"/>
        <v>0</v>
      </c>
    </row>
    <row r="630" spans="1:10" s="6" customFormat="1" ht="23.25" thickBot="1">
      <c r="A630" s="356" t="s">
        <v>37</v>
      </c>
      <c r="B630" s="357"/>
      <c r="C630" s="213">
        <f>SUM(C606:C629)</f>
        <v>0</v>
      </c>
      <c r="D630" s="44"/>
      <c r="E630" s="44"/>
      <c r="F630" s="44"/>
      <c r="G630" s="81">
        <f>SUM(G606:G629)</f>
        <v>0</v>
      </c>
      <c r="J630" s="170">
        <f t="shared" si="76"/>
        <v>0</v>
      </c>
    </row>
    <row r="631" spans="1:10" s="6" customFormat="1" ht="23.25" thickBot="1">
      <c r="A631" s="36"/>
      <c r="B631" s="62"/>
      <c r="C631" s="222"/>
      <c r="D631" s="61"/>
      <c r="E631" s="61"/>
      <c r="F631" s="61"/>
      <c r="G631" s="9"/>
      <c r="J631" s="170">
        <f t="shared" si="76"/>
        <v>0</v>
      </c>
    </row>
    <row r="632" spans="1:10" s="6" customFormat="1" ht="61.5" thickBot="1">
      <c r="A632" s="59" t="s">
        <v>36</v>
      </c>
      <c r="B632" s="88" t="s">
        <v>1</v>
      </c>
      <c r="C632" s="209" t="s">
        <v>536</v>
      </c>
      <c r="D632" s="112" t="s">
        <v>35</v>
      </c>
      <c r="E632" s="354" t="s">
        <v>662</v>
      </c>
      <c r="F632" s="355"/>
      <c r="G632" s="86" t="s">
        <v>39</v>
      </c>
      <c r="J632" s="170">
        <f t="shared" si="76"/>
        <v>0</v>
      </c>
    </row>
    <row r="633" spans="1:10" s="6" customFormat="1" ht="51.75" thickBot="1">
      <c r="A633" s="106"/>
      <c r="B633" s="87" t="s">
        <v>545</v>
      </c>
      <c r="C633" s="210" t="s">
        <v>33</v>
      </c>
      <c r="D633" s="149" t="s">
        <v>34</v>
      </c>
      <c r="E633" s="150" t="s">
        <v>613</v>
      </c>
      <c r="F633" s="150" t="s">
        <v>605</v>
      </c>
      <c r="G633" s="150" t="s">
        <v>2</v>
      </c>
      <c r="J633" s="170">
        <f t="shared" si="76"/>
        <v>0</v>
      </c>
    </row>
    <row r="634" spans="1:10" s="6" customFormat="1" ht="22.5">
      <c r="A634" s="74">
        <v>1</v>
      </c>
      <c r="B634" s="107" t="s">
        <v>348</v>
      </c>
      <c r="C634" s="223"/>
      <c r="D634" s="250">
        <v>150</v>
      </c>
      <c r="E634" s="278">
        <f>ROUND(D634*0.6,0)</f>
        <v>90</v>
      </c>
      <c r="F634" s="292">
        <f>ROUND(D634*0.5,0)</f>
        <v>75</v>
      </c>
      <c r="G634" s="189">
        <f>C634*D634</f>
        <v>0</v>
      </c>
      <c r="J634" s="170">
        <f t="shared" si="76"/>
        <v>0</v>
      </c>
    </row>
    <row r="635" spans="1:10" s="6" customFormat="1" ht="22.5">
      <c r="A635" s="74">
        <v>2</v>
      </c>
      <c r="B635" s="108" t="s">
        <v>532</v>
      </c>
      <c r="C635" s="211"/>
      <c r="D635" s="251">
        <v>150</v>
      </c>
      <c r="E635" s="176">
        <f>ROUND(D635*0.6,0)</f>
        <v>90</v>
      </c>
      <c r="F635" s="184">
        <f>ROUND(D635*0.5,0)</f>
        <v>75</v>
      </c>
      <c r="G635" s="190">
        <f>C635*D635</f>
        <v>0</v>
      </c>
      <c r="J635" s="170">
        <f t="shared" si="76"/>
        <v>0</v>
      </c>
    </row>
    <row r="636" spans="1:10" s="6" customFormat="1" ht="22.5">
      <c r="A636" s="74">
        <v>3</v>
      </c>
      <c r="B636" s="108" t="s">
        <v>349</v>
      </c>
      <c r="C636" s="211"/>
      <c r="D636" s="251">
        <v>150</v>
      </c>
      <c r="E636" s="176">
        <f>ROUND(D636*0.6,0)</f>
        <v>90</v>
      </c>
      <c r="F636" s="184">
        <f>ROUND(D636*0.5,0)</f>
        <v>75</v>
      </c>
      <c r="G636" s="190">
        <f>C636*D636</f>
        <v>0</v>
      </c>
      <c r="J636" s="170">
        <f t="shared" si="76"/>
        <v>0</v>
      </c>
    </row>
    <row r="637" spans="1:10" s="6" customFormat="1" ht="23.25" thickBot="1">
      <c r="A637" s="106">
        <v>4</v>
      </c>
      <c r="B637" s="109" t="s">
        <v>350</v>
      </c>
      <c r="C637" s="212"/>
      <c r="D637" s="252">
        <v>150</v>
      </c>
      <c r="E637" s="175">
        <f>ROUND(D637*0.6,0)</f>
        <v>90</v>
      </c>
      <c r="F637" s="183">
        <f>ROUND(D637*0.5,0)</f>
        <v>75</v>
      </c>
      <c r="G637" s="334">
        <f>C637*D637</f>
        <v>0</v>
      </c>
      <c r="J637" s="170">
        <f t="shared" si="76"/>
        <v>0</v>
      </c>
    </row>
    <row r="638" spans="1:10" s="6" customFormat="1" ht="23.25" thickBot="1">
      <c r="A638" s="356" t="s">
        <v>37</v>
      </c>
      <c r="B638" s="357"/>
      <c r="C638" s="213">
        <f>SUM(C634:C637)</f>
        <v>0</v>
      </c>
      <c r="D638" s="44"/>
      <c r="E638" s="44"/>
      <c r="F638" s="44"/>
      <c r="G638" s="81">
        <f>SUM(G634:G637)</f>
        <v>0</v>
      </c>
      <c r="J638" s="170">
        <f t="shared" si="76"/>
        <v>0</v>
      </c>
    </row>
    <row r="639" spans="1:10" s="6" customFormat="1" ht="23.25" thickBot="1">
      <c r="A639" s="98"/>
      <c r="B639" s="98"/>
      <c r="C639" s="222"/>
      <c r="D639" s="61"/>
      <c r="E639" s="61"/>
      <c r="F639" s="61"/>
      <c r="G639" s="99"/>
      <c r="J639" s="170">
        <f t="shared" si="76"/>
        <v>0</v>
      </c>
    </row>
    <row r="640" spans="1:10" s="6" customFormat="1" ht="61.5" thickBot="1">
      <c r="A640" s="59" t="s">
        <v>36</v>
      </c>
      <c r="B640" s="88" t="s">
        <v>1</v>
      </c>
      <c r="C640" s="209" t="s">
        <v>536</v>
      </c>
      <c r="D640" s="112" t="s">
        <v>35</v>
      </c>
      <c r="E640" s="354" t="s">
        <v>662</v>
      </c>
      <c r="F640" s="355"/>
      <c r="G640" s="86" t="s">
        <v>39</v>
      </c>
      <c r="J640" s="170">
        <f t="shared" si="76"/>
        <v>0</v>
      </c>
    </row>
    <row r="641" spans="1:10" s="6" customFormat="1" ht="55.5" customHeight="1" thickBot="1">
      <c r="A641" s="106"/>
      <c r="B641" s="87" t="s">
        <v>351</v>
      </c>
      <c r="C641" s="210" t="s">
        <v>33</v>
      </c>
      <c r="D641" s="149" t="s">
        <v>34</v>
      </c>
      <c r="E641" s="150" t="s">
        <v>613</v>
      </c>
      <c r="F641" s="150" t="s">
        <v>605</v>
      </c>
      <c r="G641" s="150" t="s">
        <v>2</v>
      </c>
      <c r="J641" s="170">
        <f t="shared" si="76"/>
        <v>0</v>
      </c>
    </row>
    <row r="642" spans="1:10" s="6" customFormat="1" ht="23.25" thickBot="1">
      <c r="A642" s="106">
        <v>1</v>
      </c>
      <c r="B642" s="141" t="s">
        <v>352</v>
      </c>
      <c r="C642" s="213"/>
      <c r="D642" s="255">
        <v>534.8837209302326</v>
      </c>
      <c r="E642" s="182">
        <f>ROUND(D642*0.6,0)</f>
        <v>321</v>
      </c>
      <c r="F642" s="188">
        <f>ROUND(D642*0.5,0)</f>
        <v>267</v>
      </c>
      <c r="G642" s="199">
        <f>C642*D642</f>
        <v>0</v>
      </c>
      <c r="J642" s="170">
        <f t="shared" si="76"/>
        <v>0</v>
      </c>
    </row>
    <row r="643" spans="1:10" s="6" customFormat="1" ht="23.25" thickBot="1">
      <c r="A643" s="42"/>
      <c r="B643" s="53" t="s">
        <v>37</v>
      </c>
      <c r="C643" s="213">
        <f>SUM(C642)</f>
        <v>0</v>
      </c>
      <c r="D643" s="44"/>
      <c r="E643" s="44"/>
      <c r="F643" s="44"/>
      <c r="G643" s="75">
        <f>SUM(G642)</f>
        <v>0</v>
      </c>
      <c r="J643" s="170">
        <f t="shared" si="76"/>
        <v>0</v>
      </c>
    </row>
    <row r="644" spans="1:10" s="6" customFormat="1" ht="22.5">
      <c r="A644" s="38"/>
      <c r="B644" s="62"/>
      <c r="C644" s="222"/>
      <c r="D644" s="61"/>
      <c r="E644" s="61"/>
      <c r="F644" s="61"/>
      <c r="G644" s="9"/>
      <c r="J644" s="170">
        <f t="shared" si="76"/>
        <v>0</v>
      </c>
    </row>
    <row r="645" spans="1:10" s="6" customFormat="1" ht="23.25" thickBot="1">
      <c r="A645" s="36"/>
      <c r="B645" s="62"/>
      <c r="C645" s="222"/>
      <c r="D645" s="61"/>
      <c r="E645" s="61"/>
      <c r="F645" s="61"/>
      <c r="G645" s="9"/>
      <c r="J645" s="170">
        <f t="shared" si="76"/>
        <v>0</v>
      </c>
    </row>
    <row r="646" spans="1:10" s="6" customFormat="1" ht="61.5" thickBot="1">
      <c r="A646" s="59" t="s">
        <v>36</v>
      </c>
      <c r="B646" s="88" t="s">
        <v>1</v>
      </c>
      <c r="C646" s="209" t="s">
        <v>536</v>
      </c>
      <c r="D646" s="112" t="s">
        <v>35</v>
      </c>
      <c r="E646" s="354" t="s">
        <v>662</v>
      </c>
      <c r="F646" s="355"/>
      <c r="G646" s="86" t="s">
        <v>39</v>
      </c>
      <c r="J646" s="170">
        <f t="shared" si="76"/>
        <v>0</v>
      </c>
    </row>
    <row r="647" spans="1:10" s="6" customFormat="1" ht="51.75" thickBot="1">
      <c r="A647" s="36"/>
      <c r="B647" s="87" t="s">
        <v>353</v>
      </c>
      <c r="C647" s="210" t="s">
        <v>33</v>
      </c>
      <c r="D647" s="149" t="s">
        <v>34</v>
      </c>
      <c r="E647" s="150" t="s">
        <v>613</v>
      </c>
      <c r="F647" s="150" t="s">
        <v>605</v>
      </c>
      <c r="G647" s="152" t="s">
        <v>2</v>
      </c>
      <c r="J647" s="170">
        <f t="shared" si="76"/>
        <v>0</v>
      </c>
    </row>
    <row r="648" spans="1:10" s="9" customFormat="1" ht="22.5">
      <c r="A648" s="113">
        <v>1</v>
      </c>
      <c r="B648" s="107" t="s">
        <v>354</v>
      </c>
      <c r="C648" s="223"/>
      <c r="D648" s="273">
        <v>185</v>
      </c>
      <c r="E648" s="278">
        <f>ROUND(D648*0.6,0)</f>
        <v>111</v>
      </c>
      <c r="F648" s="292">
        <f>ROUND(D648*0.5,0)</f>
        <v>93</v>
      </c>
      <c r="G648" s="345">
        <f>C648*D648</f>
        <v>0</v>
      </c>
      <c r="J648" s="170">
        <f t="shared" si="76"/>
        <v>0</v>
      </c>
    </row>
    <row r="649" spans="1:10" s="6" customFormat="1" ht="22.5">
      <c r="A649" s="74">
        <v>2</v>
      </c>
      <c r="B649" s="108" t="s">
        <v>355</v>
      </c>
      <c r="C649" s="216"/>
      <c r="D649" s="254">
        <v>235</v>
      </c>
      <c r="E649" s="176">
        <f aca="true" t="shared" si="77" ref="E649:E690">ROUND(D649*0.6,0)</f>
        <v>141</v>
      </c>
      <c r="F649" s="184">
        <f aca="true" t="shared" si="78" ref="F649:F690">ROUND(D649*0.5,0)</f>
        <v>118</v>
      </c>
      <c r="G649" s="192">
        <f aca="true" t="shared" si="79" ref="G649:G690">C649*D649</f>
        <v>0</v>
      </c>
      <c r="J649" s="170">
        <f t="shared" si="76"/>
        <v>0</v>
      </c>
    </row>
    <row r="650" spans="1:10" s="6" customFormat="1" ht="22.5">
      <c r="A650" s="74">
        <v>3</v>
      </c>
      <c r="B650" s="108" t="s">
        <v>356</v>
      </c>
      <c r="C650" s="216"/>
      <c r="D650" s="254">
        <v>265</v>
      </c>
      <c r="E650" s="176">
        <f t="shared" si="77"/>
        <v>159</v>
      </c>
      <c r="F650" s="184">
        <f t="shared" si="78"/>
        <v>133</v>
      </c>
      <c r="G650" s="192">
        <f t="shared" si="79"/>
        <v>0</v>
      </c>
      <c r="J650" s="170">
        <f t="shared" si="76"/>
        <v>0</v>
      </c>
    </row>
    <row r="651" spans="1:10" s="5" customFormat="1" ht="22.5">
      <c r="A651" s="113">
        <v>4</v>
      </c>
      <c r="B651" s="108" t="s">
        <v>357</v>
      </c>
      <c r="C651" s="216"/>
      <c r="D651" s="254">
        <v>290</v>
      </c>
      <c r="E651" s="176">
        <f t="shared" si="77"/>
        <v>174</v>
      </c>
      <c r="F651" s="184">
        <f t="shared" si="78"/>
        <v>145</v>
      </c>
      <c r="G651" s="192">
        <f t="shared" si="79"/>
        <v>0</v>
      </c>
      <c r="J651" s="170">
        <f t="shared" si="76"/>
        <v>0</v>
      </c>
    </row>
    <row r="652" spans="1:10" s="6" customFormat="1" ht="22.5">
      <c r="A652" s="74">
        <v>5</v>
      </c>
      <c r="B652" s="108" t="s">
        <v>358</v>
      </c>
      <c r="C652" s="216"/>
      <c r="D652" s="254">
        <v>265</v>
      </c>
      <c r="E652" s="176">
        <f t="shared" si="77"/>
        <v>159</v>
      </c>
      <c r="F652" s="184">
        <f t="shared" si="78"/>
        <v>133</v>
      </c>
      <c r="G652" s="192">
        <f t="shared" si="79"/>
        <v>0</v>
      </c>
      <c r="J652" s="170">
        <f t="shared" si="76"/>
        <v>0</v>
      </c>
    </row>
    <row r="653" spans="1:10" s="6" customFormat="1" ht="22.5">
      <c r="A653" s="74">
        <v>6</v>
      </c>
      <c r="B653" s="108" t="s">
        <v>359</v>
      </c>
      <c r="C653" s="216"/>
      <c r="D653" s="254">
        <v>315</v>
      </c>
      <c r="E653" s="176">
        <f t="shared" si="77"/>
        <v>189</v>
      </c>
      <c r="F653" s="184">
        <f t="shared" si="78"/>
        <v>158</v>
      </c>
      <c r="G653" s="192">
        <f t="shared" si="79"/>
        <v>0</v>
      </c>
      <c r="J653" s="170">
        <f t="shared" si="76"/>
        <v>0</v>
      </c>
    </row>
    <row r="654" spans="1:10" s="8" customFormat="1" ht="22.5">
      <c r="A654" s="113">
        <v>7</v>
      </c>
      <c r="B654" s="108" t="s">
        <v>360</v>
      </c>
      <c r="C654" s="216"/>
      <c r="D654" s="254">
        <v>265</v>
      </c>
      <c r="E654" s="176">
        <f t="shared" si="77"/>
        <v>159</v>
      </c>
      <c r="F654" s="184">
        <f t="shared" si="78"/>
        <v>133</v>
      </c>
      <c r="G654" s="192">
        <f t="shared" si="79"/>
        <v>0</v>
      </c>
      <c r="J654" s="170">
        <f t="shared" si="76"/>
        <v>0</v>
      </c>
    </row>
    <row r="655" spans="1:10" s="6" customFormat="1" ht="22.5">
      <c r="A655" s="74">
        <v>8</v>
      </c>
      <c r="B655" s="108" t="s">
        <v>361</v>
      </c>
      <c r="C655" s="216"/>
      <c r="D655" s="254">
        <v>235</v>
      </c>
      <c r="E655" s="176">
        <f t="shared" si="77"/>
        <v>141</v>
      </c>
      <c r="F655" s="184">
        <f t="shared" si="78"/>
        <v>118</v>
      </c>
      <c r="G655" s="192">
        <f t="shared" si="79"/>
        <v>0</v>
      </c>
      <c r="J655" s="170">
        <f t="shared" si="76"/>
        <v>0</v>
      </c>
    </row>
    <row r="656" spans="1:10" s="6" customFormat="1" ht="22.5">
      <c r="A656" s="74">
        <v>9</v>
      </c>
      <c r="B656" s="108" t="s">
        <v>362</v>
      </c>
      <c r="C656" s="216"/>
      <c r="D656" s="254">
        <v>315</v>
      </c>
      <c r="E656" s="176">
        <f t="shared" si="77"/>
        <v>189</v>
      </c>
      <c r="F656" s="184">
        <f t="shared" si="78"/>
        <v>158</v>
      </c>
      <c r="G656" s="192">
        <f t="shared" si="79"/>
        <v>0</v>
      </c>
      <c r="J656" s="170">
        <f t="shared" si="76"/>
        <v>0</v>
      </c>
    </row>
    <row r="657" spans="1:10" s="6" customFormat="1" ht="22.5">
      <c r="A657" s="113">
        <v>10</v>
      </c>
      <c r="B657" s="108" t="s">
        <v>363</v>
      </c>
      <c r="C657" s="216"/>
      <c r="D657" s="254">
        <v>235</v>
      </c>
      <c r="E657" s="176">
        <f t="shared" si="77"/>
        <v>141</v>
      </c>
      <c r="F657" s="184">
        <f t="shared" si="78"/>
        <v>118</v>
      </c>
      <c r="G657" s="192">
        <f t="shared" si="79"/>
        <v>0</v>
      </c>
      <c r="J657" s="170">
        <f t="shared" si="76"/>
        <v>0</v>
      </c>
    </row>
    <row r="658" spans="1:10" s="6" customFormat="1" ht="22.5">
      <c r="A658" s="74">
        <v>11</v>
      </c>
      <c r="B658" s="108" t="s">
        <v>364</v>
      </c>
      <c r="C658" s="216"/>
      <c r="D658" s="254">
        <v>315</v>
      </c>
      <c r="E658" s="176">
        <f t="shared" si="77"/>
        <v>189</v>
      </c>
      <c r="F658" s="184">
        <f t="shared" si="78"/>
        <v>158</v>
      </c>
      <c r="G658" s="192">
        <f t="shared" si="79"/>
        <v>0</v>
      </c>
      <c r="J658" s="170">
        <f t="shared" si="76"/>
        <v>0</v>
      </c>
    </row>
    <row r="659" spans="1:10" s="6" customFormat="1" ht="22.5">
      <c r="A659" s="74">
        <v>12</v>
      </c>
      <c r="B659" s="108" t="s">
        <v>365</v>
      </c>
      <c r="C659" s="216"/>
      <c r="D659" s="254">
        <v>385</v>
      </c>
      <c r="E659" s="176">
        <f t="shared" si="77"/>
        <v>231</v>
      </c>
      <c r="F659" s="184">
        <f t="shared" si="78"/>
        <v>193</v>
      </c>
      <c r="G659" s="192">
        <f t="shared" si="79"/>
        <v>0</v>
      </c>
      <c r="J659" s="170">
        <f t="shared" si="76"/>
        <v>0</v>
      </c>
    </row>
    <row r="660" spans="1:10" s="6" customFormat="1" ht="22.5">
      <c r="A660" s="113">
        <v>13</v>
      </c>
      <c r="B660" s="108" t="s">
        <v>366</v>
      </c>
      <c r="C660" s="216"/>
      <c r="D660" s="254">
        <v>315</v>
      </c>
      <c r="E660" s="176">
        <f t="shared" si="77"/>
        <v>189</v>
      </c>
      <c r="F660" s="184">
        <f t="shared" si="78"/>
        <v>158</v>
      </c>
      <c r="G660" s="192">
        <f t="shared" si="79"/>
        <v>0</v>
      </c>
      <c r="J660" s="170">
        <f t="shared" si="76"/>
        <v>0</v>
      </c>
    </row>
    <row r="661" spans="1:10" s="5" customFormat="1" ht="22.5">
      <c r="A661" s="74">
        <v>14</v>
      </c>
      <c r="B661" s="108" t="s">
        <v>367</v>
      </c>
      <c r="C661" s="216"/>
      <c r="D661" s="254">
        <v>265</v>
      </c>
      <c r="E661" s="176">
        <f t="shared" si="77"/>
        <v>159</v>
      </c>
      <c r="F661" s="184">
        <f t="shared" si="78"/>
        <v>133</v>
      </c>
      <c r="G661" s="192">
        <f t="shared" si="79"/>
        <v>0</v>
      </c>
      <c r="J661" s="170">
        <f t="shared" si="76"/>
        <v>0</v>
      </c>
    </row>
    <row r="662" spans="1:10" s="6" customFormat="1" ht="22.5">
      <c r="A662" s="74">
        <v>15</v>
      </c>
      <c r="B662" s="108" t="s">
        <v>368</v>
      </c>
      <c r="C662" s="216"/>
      <c r="D662" s="254">
        <v>280</v>
      </c>
      <c r="E662" s="176">
        <f t="shared" si="77"/>
        <v>168</v>
      </c>
      <c r="F662" s="184">
        <f t="shared" si="78"/>
        <v>140</v>
      </c>
      <c r="G662" s="192">
        <f t="shared" si="79"/>
        <v>0</v>
      </c>
      <c r="J662" s="170">
        <f t="shared" si="76"/>
        <v>0</v>
      </c>
    </row>
    <row r="663" spans="1:10" s="6" customFormat="1" ht="22.5">
      <c r="A663" s="113">
        <v>16</v>
      </c>
      <c r="B663" s="108" t="s">
        <v>369</v>
      </c>
      <c r="C663" s="216"/>
      <c r="D663" s="254">
        <v>280</v>
      </c>
      <c r="E663" s="176">
        <f t="shared" si="77"/>
        <v>168</v>
      </c>
      <c r="F663" s="184">
        <f t="shared" si="78"/>
        <v>140</v>
      </c>
      <c r="G663" s="192">
        <f t="shared" si="79"/>
        <v>0</v>
      </c>
      <c r="J663" s="170">
        <f t="shared" si="76"/>
        <v>0</v>
      </c>
    </row>
    <row r="664" spans="1:10" s="6" customFormat="1" ht="22.5">
      <c r="A664" s="74">
        <v>17</v>
      </c>
      <c r="B664" s="108" t="s">
        <v>370</v>
      </c>
      <c r="C664" s="216"/>
      <c r="D664" s="254">
        <v>265</v>
      </c>
      <c r="E664" s="176">
        <f t="shared" si="77"/>
        <v>159</v>
      </c>
      <c r="F664" s="184">
        <f t="shared" si="78"/>
        <v>133</v>
      </c>
      <c r="G664" s="192">
        <f t="shared" si="79"/>
        <v>0</v>
      </c>
      <c r="J664" s="170">
        <f t="shared" si="76"/>
        <v>0</v>
      </c>
    </row>
    <row r="665" spans="1:10" s="6" customFormat="1" ht="22.5">
      <c r="A665" s="74">
        <v>18</v>
      </c>
      <c r="B665" s="108" t="s">
        <v>371</v>
      </c>
      <c r="C665" s="216"/>
      <c r="D665" s="254">
        <v>220</v>
      </c>
      <c r="E665" s="176">
        <f t="shared" si="77"/>
        <v>132</v>
      </c>
      <c r="F665" s="184">
        <f t="shared" si="78"/>
        <v>110</v>
      </c>
      <c r="G665" s="192">
        <f t="shared" si="79"/>
        <v>0</v>
      </c>
      <c r="J665" s="170">
        <f t="shared" si="76"/>
        <v>0</v>
      </c>
    </row>
    <row r="666" spans="1:10" s="6" customFormat="1" ht="22.5">
      <c r="A666" s="113">
        <v>19</v>
      </c>
      <c r="B666" s="108" t="s">
        <v>372</v>
      </c>
      <c r="C666" s="216"/>
      <c r="D666" s="254">
        <v>370</v>
      </c>
      <c r="E666" s="176">
        <f t="shared" si="77"/>
        <v>222</v>
      </c>
      <c r="F666" s="184">
        <f t="shared" si="78"/>
        <v>185</v>
      </c>
      <c r="G666" s="192">
        <f t="shared" si="79"/>
        <v>0</v>
      </c>
      <c r="J666" s="170">
        <f t="shared" si="76"/>
        <v>0</v>
      </c>
    </row>
    <row r="667" spans="1:10" s="9" customFormat="1" ht="22.5">
      <c r="A667" s="74">
        <v>20</v>
      </c>
      <c r="B667" s="108" t="s">
        <v>373</v>
      </c>
      <c r="C667" s="216"/>
      <c r="D667" s="254">
        <v>280</v>
      </c>
      <c r="E667" s="176">
        <f t="shared" si="77"/>
        <v>168</v>
      </c>
      <c r="F667" s="184">
        <f t="shared" si="78"/>
        <v>140</v>
      </c>
      <c r="G667" s="192">
        <f t="shared" si="79"/>
        <v>0</v>
      </c>
      <c r="J667" s="170">
        <f t="shared" si="76"/>
        <v>0</v>
      </c>
    </row>
    <row r="668" spans="1:10" s="6" customFormat="1" ht="22.5">
      <c r="A668" s="74">
        <v>21</v>
      </c>
      <c r="B668" s="108" t="s">
        <v>374</v>
      </c>
      <c r="C668" s="216"/>
      <c r="D668" s="254">
        <v>220</v>
      </c>
      <c r="E668" s="176">
        <f t="shared" si="77"/>
        <v>132</v>
      </c>
      <c r="F668" s="184">
        <f t="shared" si="78"/>
        <v>110</v>
      </c>
      <c r="G668" s="192">
        <f t="shared" si="79"/>
        <v>0</v>
      </c>
      <c r="J668" s="170">
        <f t="shared" si="76"/>
        <v>0</v>
      </c>
    </row>
    <row r="669" spans="1:10" s="6" customFormat="1" ht="22.5">
      <c r="A669" s="113">
        <v>22</v>
      </c>
      <c r="B669" s="108" t="s">
        <v>375</v>
      </c>
      <c r="C669" s="216"/>
      <c r="D669" s="254">
        <v>235</v>
      </c>
      <c r="E669" s="176">
        <f t="shared" si="77"/>
        <v>141</v>
      </c>
      <c r="F669" s="184">
        <f t="shared" si="78"/>
        <v>118</v>
      </c>
      <c r="G669" s="192">
        <f t="shared" si="79"/>
        <v>0</v>
      </c>
      <c r="J669" s="170">
        <f t="shared" si="76"/>
        <v>0</v>
      </c>
    </row>
    <row r="670" spans="1:10" s="6" customFormat="1" ht="22.5">
      <c r="A670" s="74">
        <v>23</v>
      </c>
      <c r="B670" s="108" t="s">
        <v>376</v>
      </c>
      <c r="C670" s="216"/>
      <c r="D670" s="254">
        <v>280</v>
      </c>
      <c r="E670" s="176">
        <f t="shared" si="77"/>
        <v>168</v>
      </c>
      <c r="F670" s="184">
        <f t="shared" si="78"/>
        <v>140</v>
      </c>
      <c r="G670" s="192">
        <f t="shared" si="79"/>
        <v>0</v>
      </c>
      <c r="J670" s="170">
        <f t="shared" si="76"/>
        <v>0</v>
      </c>
    </row>
    <row r="671" spans="1:10" s="6" customFormat="1" ht="22.5">
      <c r="A671" s="74">
        <v>24</v>
      </c>
      <c r="B671" s="108" t="s">
        <v>377</v>
      </c>
      <c r="C671" s="216"/>
      <c r="D671" s="254">
        <v>245</v>
      </c>
      <c r="E671" s="176">
        <f t="shared" si="77"/>
        <v>147</v>
      </c>
      <c r="F671" s="184">
        <f t="shared" si="78"/>
        <v>123</v>
      </c>
      <c r="G671" s="192">
        <f t="shared" si="79"/>
        <v>0</v>
      </c>
      <c r="J671" s="170">
        <f t="shared" si="76"/>
        <v>0</v>
      </c>
    </row>
    <row r="672" spans="1:10" s="6" customFormat="1" ht="22.5">
      <c r="A672" s="113">
        <v>25</v>
      </c>
      <c r="B672" s="108" t="s">
        <v>378</v>
      </c>
      <c r="C672" s="216"/>
      <c r="D672" s="254">
        <v>385</v>
      </c>
      <c r="E672" s="176">
        <f t="shared" si="77"/>
        <v>231</v>
      </c>
      <c r="F672" s="184">
        <f t="shared" si="78"/>
        <v>193</v>
      </c>
      <c r="G672" s="192">
        <f t="shared" si="79"/>
        <v>0</v>
      </c>
      <c r="J672" s="170">
        <f t="shared" si="76"/>
        <v>0</v>
      </c>
    </row>
    <row r="673" spans="1:10" s="6" customFormat="1" ht="22.5">
      <c r="A673" s="74">
        <v>26</v>
      </c>
      <c r="B673" s="108" t="s">
        <v>379</v>
      </c>
      <c r="C673" s="216"/>
      <c r="D673" s="254">
        <v>315</v>
      </c>
      <c r="E673" s="176">
        <f t="shared" si="77"/>
        <v>189</v>
      </c>
      <c r="F673" s="184">
        <f t="shared" si="78"/>
        <v>158</v>
      </c>
      <c r="G673" s="192">
        <f t="shared" si="79"/>
        <v>0</v>
      </c>
      <c r="J673" s="170">
        <f t="shared" si="76"/>
        <v>0</v>
      </c>
    </row>
    <row r="674" spans="1:10" s="6" customFormat="1" ht="22.5">
      <c r="A674" s="74">
        <v>27</v>
      </c>
      <c r="B674" s="108" t="s">
        <v>380</v>
      </c>
      <c r="C674" s="216"/>
      <c r="D674" s="254">
        <v>245</v>
      </c>
      <c r="E674" s="176">
        <f t="shared" si="77"/>
        <v>147</v>
      </c>
      <c r="F674" s="184">
        <f t="shared" si="78"/>
        <v>123</v>
      </c>
      <c r="G674" s="192">
        <f t="shared" si="79"/>
        <v>0</v>
      </c>
      <c r="J674" s="170">
        <f t="shared" si="76"/>
        <v>0</v>
      </c>
    </row>
    <row r="675" spans="1:10" s="6" customFormat="1" ht="22.5">
      <c r="A675" s="113">
        <v>28</v>
      </c>
      <c r="B675" s="108" t="s">
        <v>381</v>
      </c>
      <c r="C675" s="216"/>
      <c r="D675" s="254">
        <v>340</v>
      </c>
      <c r="E675" s="176">
        <f t="shared" si="77"/>
        <v>204</v>
      </c>
      <c r="F675" s="184">
        <f t="shared" si="78"/>
        <v>170</v>
      </c>
      <c r="G675" s="192">
        <f t="shared" si="79"/>
        <v>0</v>
      </c>
      <c r="J675" s="170">
        <f t="shared" si="76"/>
        <v>0</v>
      </c>
    </row>
    <row r="676" spans="1:10" s="6" customFormat="1" ht="22.5">
      <c r="A676" s="74">
        <v>29</v>
      </c>
      <c r="B676" s="108" t="s">
        <v>382</v>
      </c>
      <c r="C676" s="216"/>
      <c r="D676" s="254">
        <v>290</v>
      </c>
      <c r="E676" s="176">
        <f t="shared" si="77"/>
        <v>174</v>
      </c>
      <c r="F676" s="184">
        <f t="shared" si="78"/>
        <v>145</v>
      </c>
      <c r="G676" s="192">
        <f t="shared" si="79"/>
        <v>0</v>
      </c>
      <c r="J676" s="170">
        <f t="shared" si="76"/>
        <v>0</v>
      </c>
    </row>
    <row r="677" spans="1:10" s="9" customFormat="1" ht="22.5">
      <c r="A677" s="74">
        <v>30</v>
      </c>
      <c r="B677" s="108" t="s">
        <v>383</v>
      </c>
      <c r="C677" s="216"/>
      <c r="D677" s="254">
        <v>370</v>
      </c>
      <c r="E677" s="176">
        <f t="shared" si="77"/>
        <v>222</v>
      </c>
      <c r="F677" s="184">
        <f t="shared" si="78"/>
        <v>185</v>
      </c>
      <c r="G677" s="192">
        <f t="shared" si="79"/>
        <v>0</v>
      </c>
      <c r="J677" s="170">
        <f t="shared" si="76"/>
        <v>0</v>
      </c>
    </row>
    <row r="678" spans="1:10" s="6" customFormat="1" ht="22.5">
      <c r="A678" s="113">
        <v>31</v>
      </c>
      <c r="B678" s="108" t="s">
        <v>384</v>
      </c>
      <c r="C678" s="216"/>
      <c r="D678" s="254">
        <v>280</v>
      </c>
      <c r="E678" s="176">
        <f t="shared" si="77"/>
        <v>168</v>
      </c>
      <c r="F678" s="184">
        <f t="shared" si="78"/>
        <v>140</v>
      </c>
      <c r="G678" s="192">
        <f t="shared" si="79"/>
        <v>0</v>
      </c>
      <c r="J678" s="170">
        <f t="shared" si="76"/>
        <v>0</v>
      </c>
    </row>
    <row r="679" spans="1:10" s="6" customFormat="1" ht="22.5">
      <c r="A679" s="74">
        <v>32</v>
      </c>
      <c r="B679" s="108" t="s">
        <v>385</v>
      </c>
      <c r="C679" s="216"/>
      <c r="D679" s="254">
        <v>235</v>
      </c>
      <c r="E679" s="176">
        <f t="shared" si="77"/>
        <v>141</v>
      </c>
      <c r="F679" s="184">
        <f t="shared" si="78"/>
        <v>118</v>
      </c>
      <c r="G679" s="192">
        <f t="shared" si="79"/>
        <v>0</v>
      </c>
      <c r="J679" s="170">
        <f t="shared" si="76"/>
        <v>0</v>
      </c>
    </row>
    <row r="680" spans="1:10" s="6" customFormat="1" ht="22.5">
      <c r="A680" s="74">
        <v>33</v>
      </c>
      <c r="B680" s="108" t="s">
        <v>386</v>
      </c>
      <c r="C680" s="216"/>
      <c r="D680" s="254">
        <v>220</v>
      </c>
      <c r="E680" s="176">
        <f t="shared" si="77"/>
        <v>132</v>
      </c>
      <c r="F680" s="184">
        <f t="shared" si="78"/>
        <v>110</v>
      </c>
      <c r="G680" s="192">
        <f t="shared" si="79"/>
        <v>0</v>
      </c>
      <c r="J680" s="170">
        <f aca="true" t="shared" si="80" ref="J680:J742">IF(SUM(C680)&lt;&gt;0,1,0)</f>
        <v>0</v>
      </c>
    </row>
    <row r="681" spans="1:10" s="5" customFormat="1" ht="22.5">
      <c r="A681" s="113">
        <v>34</v>
      </c>
      <c r="B681" s="108" t="s">
        <v>387</v>
      </c>
      <c r="C681" s="216"/>
      <c r="D681" s="254">
        <v>235</v>
      </c>
      <c r="E681" s="176">
        <f t="shared" si="77"/>
        <v>141</v>
      </c>
      <c r="F681" s="184">
        <f t="shared" si="78"/>
        <v>118</v>
      </c>
      <c r="G681" s="192">
        <f t="shared" si="79"/>
        <v>0</v>
      </c>
      <c r="J681" s="170">
        <f t="shared" si="80"/>
        <v>0</v>
      </c>
    </row>
    <row r="682" spans="1:10" s="6" customFormat="1" ht="22.5">
      <c r="A682" s="74">
        <v>35</v>
      </c>
      <c r="B682" s="108" t="s">
        <v>388</v>
      </c>
      <c r="C682" s="216"/>
      <c r="D682" s="254">
        <v>335</v>
      </c>
      <c r="E682" s="176">
        <f t="shared" si="77"/>
        <v>201</v>
      </c>
      <c r="F682" s="184">
        <f t="shared" si="78"/>
        <v>168</v>
      </c>
      <c r="G682" s="192">
        <f t="shared" si="79"/>
        <v>0</v>
      </c>
      <c r="J682" s="170">
        <f t="shared" si="80"/>
        <v>0</v>
      </c>
    </row>
    <row r="683" spans="1:10" s="6" customFormat="1" ht="22.5">
      <c r="A683" s="74">
        <v>36</v>
      </c>
      <c r="B683" s="108" t="s">
        <v>389</v>
      </c>
      <c r="C683" s="216"/>
      <c r="D683" s="254">
        <v>370</v>
      </c>
      <c r="E683" s="176">
        <f t="shared" si="77"/>
        <v>222</v>
      </c>
      <c r="F683" s="184">
        <f t="shared" si="78"/>
        <v>185</v>
      </c>
      <c r="G683" s="192">
        <f t="shared" si="79"/>
        <v>0</v>
      </c>
      <c r="J683" s="170">
        <f t="shared" si="80"/>
        <v>0</v>
      </c>
    </row>
    <row r="684" spans="1:10" s="6" customFormat="1" ht="22.5">
      <c r="A684" s="113">
        <v>37</v>
      </c>
      <c r="B684" s="108" t="s">
        <v>390</v>
      </c>
      <c r="C684" s="216"/>
      <c r="D684" s="254">
        <v>265</v>
      </c>
      <c r="E684" s="176">
        <f t="shared" si="77"/>
        <v>159</v>
      </c>
      <c r="F684" s="184">
        <f t="shared" si="78"/>
        <v>133</v>
      </c>
      <c r="G684" s="192">
        <f t="shared" si="79"/>
        <v>0</v>
      </c>
      <c r="J684" s="170">
        <f t="shared" si="80"/>
        <v>0</v>
      </c>
    </row>
    <row r="685" spans="1:10" s="6" customFormat="1" ht="22.5">
      <c r="A685" s="74">
        <v>38</v>
      </c>
      <c r="B685" s="108" t="s">
        <v>391</v>
      </c>
      <c r="C685" s="216"/>
      <c r="D685" s="254">
        <v>185</v>
      </c>
      <c r="E685" s="176">
        <f t="shared" si="77"/>
        <v>111</v>
      </c>
      <c r="F685" s="184">
        <f t="shared" si="78"/>
        <v>93</v>
      </c>
      <c r="G685" s="192">
        <f t="shared" si="79"/>
        <v>0</v>
      </c>
      <c r="J685" s="170">
        <f t="shared" si="80"/>
        <v>0</v>
      </c>
    </row>
    <row r="686" spans="1:10" s="6" customFormat="1" ht="22.5">
      <c r="A686" s="74">
        <v>39</v>
      </c>
      <c r="B686" s="108" t="s">
        <v>392</v>
      </c>
      <c r="C686" s="216"/>
      <c r="D686" s="254">
        <v>185</v>
      </c>
      <c r="E686" s="176">
        <f t="shared" si="77"/>
        <v>111</v>
      </c>
      <c r="F686" s="184">
        <f t="shared" si="78"/>
        <v>93</v>
      </c>
      <c r="G686" s="192">
        <f t="shared" si="79"/>
        <v>0</v>
      </c>
      <c r="J686" s="170">
        <f t="shared" si="80"/>
        <v>0</v>
      </c>
    </row>
    <row r="687" spans="1:10" s="9" customFormat="1" ht="22.5">
      <c r="A687" s="113">
        <v>40</v>
      </c>
      <c r="B687" s="108" t="s">
        <v>393</v>
      </c>
      <c r="C687" s="216"/>
      <c r="D687" s="254">
        <v>235</v>
      </c>
      <c r="E687" s="176">
        <f t="shared" si="77"/>
        <v>141</v>
      </c>
      <c r="F687" s="184">
        <f t="shared" si="78"/>
        <v>118</v>
      </c>
      <c r="G687" s="192">
        <f t="shared" si="79"/>
        <v>0</v>
      </c>
      <c r="J687" s="170">
        <f t="shared" si="80"/>
        <v>0</v>
      </c>
    </row>
    <row r="688" spans="1:10" s="6" customFormat="1" ht="22.5">
      <c r="A688" s="74">
        <v>41</v>
      </c>
      <c r="B688" s="108" t="s">
        <v>394</v>
      </c>
      <c r="C688" s="216"/>
      <c r="D688" s="254">
        <v>315</v>
      </c>
      <c r="E688" s="176">
        <f t="shared" si="77"/>
        <v>189</v>
      </c>
      <c r="F688" s="184">
        <f t="shared" si="78"/>
        <v>158</v>
      </c>
      <c r="G688" s="192">
        <f t="shared" si="79"/>
        <v>0</v>
      </c>
      <c r="J688" s="170">
        <f t="shared" si="80"/>
        <v>0</v>
      </c>
    </row>
    <row r="689" spans="1:10" s="6" customFormat="1" ht="22.5">
      <c r="A689" s="74">
        <v>42</v>
      </c>
      <c r="B689" s="108" t="s">
        <v>395</v>
      </c>
      <c r="C689" s="216"/>
      <c r="D689" s="254">
        <v>255</v>
      </c>
      <c r="E689" s="176">
        <f t="shared" si="77"/>
        <v>153</v>
      </c>
      <c r="F689" s="184">
        <f t="shared" si="78"/>
        <v>128</v>
      </c>
      <c r="G689" s="192">
        <f t="shared" si="79"/>
        <v>0</v>
      </c>
      <c r="J689" s="170">
        <f t="shared" si="80"/>
        <v>0</v>
      </c>
    </row>
    <row r="690" spans="1:10" s="6" customFormat="1" ht="23.25" thickBot="1">
      <c r="A690" s="113">
        <v>43</v>
      </c>
      <c r="B690" s="109" t="s">
        <v>396</v>
      </c>
      <c r="C690" s="239"/>
      <c r="D690" s="255">
        <v>280</v>
      </c>
      <c r="E690" s="175">
        <f t="shared" si="77"/>
        <v>168</v>
      </c>
      <c r="F690" s="183">
        <f t="shared" si="78"/>
        <v>140</v>
      </c>
      <c r="G690" s="339">
        <f t="shared" si="79"/>
        <v>0</v>
      </c>
      <c r="J690" s="170">
        <f t="shared" si="80"/>
        <v>0</v>
      </c>
    </row>
    <row r="691" spans="1:10" s="7" customFormat="1" ht="23.25" thickBot="1">
      <c r="A691" s="356" t="s">
        <v>37</v>
      </c>
      <c r="B691" s="357"/>
      <c r="C691" s="213">
        <f>SUM(C648:C690)</f>
        <v>0</v>
      </c>
      <c r="D691" s="44"/>
      <c r="E691" s="44"/>
      <c r="F691" s="44"/>
      <c r="G691" s="45">
        <f>SUM(G648:G690)</f>
        <v>0</v>
      </c>
      <c r="J691" s="170">
        <f t="shared" si="80"/>
        <v>0</v>
      </c>
    </row>
    <row r="692" spans="1:10" s="7" customFormat="1" ht="23.25" thickBot="1">
      <c r="A692" s="98"/>
      <c r="B692" s="98"/>
      <c r="C692" s="222"/>
      <c r="D692" s="61"/>
      <c r="E692" s="61"/>
      <c r="F692" s="61"/>
      <c r="G692" s="56"/>
      <c r="J692" s="170">
        <f t="shared" si="80"/>
        <v>0</v>
      </c>
    </row>
    <row r="693" spans="1:10" s="7" customFormat="1" ht="61.5" thickBot="1">
      <c r="A693" s="59" t="s">
        <v>36</v>
      </c>
      <c r="B693" s="88" t="s">
        <v>1</v>
      </c>
      <c r="C693" s="209" t="s">
        <v>536</v>
      </c>
      <c r="D693" s="112" t="s">
        <v>35</v>
      </c>
      <c r="E693" s="354" t="s">
        <v>662</v>
      </c>
      <c r="F693" s="355"/>
      <c r="G693" s="86" t="s">
        <v>39</v>
      </c>
      <c r="J693" s="170">
        <f t="shared" si="80"/>
        <v>0</v>
      </c>
    </row>
    <row r="694" spans="1:10" s="6" customFormat="1" ht="51.75" thickBot="1">
      <c r="A694" s="36"/>
      <c r="B694" s="87" t="s">
        <v>397</v>
      </c>
      <c r="C694" s="210" t="s">
        <v>33</v>
      </c>
      <c r="D694" s="166" t="s">
        <v>34</v>
      </c>
      <c r="E694" s="150" t="s">
        <v>613</v>
      </c>
      <c r="F694" s="150" t="s">
        <v>605</v>
      </c>
      <c r="G694" s="152" t="s">
        <v>2</v>
      </c>
      <c r="J694" s="170">
        <f t="shared" si="80"/>
        <v>0</v>
      </c>
    </row>
    <row r="695" spans="1:10" s="6" customFormat="1" ht="22.5">
      <c r="A695" s="74">
        <v>1</v>
      </c>
      <c r="B695" s="107" t="s">
        <v>398</v>
      </c>
      <c r="C695" s="223"/>
      <c r="D695" s="254">
        <v>150</v>
      </c>
      <c r="E695" s="180">
        <f>ROUND(D695*0.6,0)</f>
        <v>90</v>
      </c>
      <c r="F695" s="185">
        <f>ROUND(D695*0.5,0)</f>
        <v>75</v>
      </c>
      <c r="G695" s="287">
        <f>C695*D695</f>
        <v>0</v>
      </c>
      <c r="J695" s="170">
        <f t="shared" si="80"/>
        <v>0</v>
      </c>
    </row>
    <row r="696" spans="1:10" s="6" customFormat="1" ht="22.5">
      <c r="A696" s="74">
        <v>2</v>
      </c>
      <c r="B696" s="108" t="s">
        <v>399</v>
      </c>
      <c r="C696" s="216"/>
      <c r="D696" s="254">
        <v>150</v>
      </c>
      <c r="E696" s="180">
        <f aca="true" t="shared" si="81" ref="E696:E737">ROUND(D696*0.6,0)</f>
        <v>90</v>
      </c>
      <c r="F696" s="186">
        <f aca="true" t="shared" si="82" ref="F696:F737">ROUND(D696*0.5,0)</f>
        <v>75</v>
      </c>
      <c r="G696" s="293">
        <f aca="true" t="shared" si="83" ref="G696:G737">C696*D696</f>
        <v>0</v>
      </c>
      <c r="J696" s="170">
        <f t="shared" si="80"/>
        <v>0</v>
      </c>
    </row>
    <row r="697" spans="1:10" s="5" customFormat="1" ht="22.5">
      <c r="A697" s="74">
        <v>3</v>
      </c>
      <c r="B697" s="108" t="s">
        <v>400</v>
      </c>
      <c r="C697" s="216"/>
      <c r="D697" s="254">
        <v>165</v>
      </c>
      <c r="E697" s="180">
        <f t="shared" si="81"/>
        <v>99</v>
      </c>
      <c r="F697" s="186">
        <f t="shared" si="82"/>
        <v>83</v>
      </c>
      <c r="G697" s="293">
        <f t="shared" si="83"/>
        <v>0</v>
      </c>
      <c r="J697" s="170">
        <f t="shared" si="80"/>
        <v>0</v>
      </c>
    </row>
    <row r="698" spans="1:10" s="6" customFormat="1" ht="22.5">
      <c r="A698" s="74">
        <v>4</v>
      </c>
      <c r="B698" s="108" t="s">
        <v>401</v>
      </c>
      <c r="C698" s="216"/>
      <c r="D698" s="254">
        <v>175</v>
      </c>
      <c r="E698" s="180">
        <f t="shared" si="81"/>
        <v>105</v>
      </c>
      <c r="F698" s="186">
        <f t="shared" si="82"/>
        <v>88</v>
      </c>
      <c r="G698" s="293">
        <f t="shared" si="83"/>
        <v>0</v>
      </c>
      <c r="J698" s="170">
        <f t="shared" si="80"/>
        <v>0</v>
      </c>
    </row>
    <row r="699" spans="1:10" s="9" customFormat="1" ht="22.5">
      <c r="A699" s="74">
        <v>5</v>
      </c>
      <c r="B699" s="108" t="s">
        <v>402</v>
      </c>
      <c r="C699" s="216"/>
      <c r="D699" s="254">
        <v>165</v>
      </c>
      <c r="E699" s="180">
        <f t="shared" si="81"/>
        <v>99</v>
      </c>
      <c r="F699" s="186">
        <f t="shared" si="82"/>
        <v>83</v>
      </c>
      <c r="G699" s="293">
        <f t="shared" si="83"/>
        <v>0</v>
      </c>
      <c r="J699" s="170">
        <f t="shared" si="80"/>
        <v>0</v>
      </c>
    </row>
    <row r="700" spans="1:10" s="6" customFormat="1" ht="22.5">
      <c r="A700" s="74">
        <v>6</v>
      </c>
      <c r="B700" s="108" t="s">
        <v>403</v>
      </c>
      <c r="C700" s="216"/>
      <c r="D700" s="254">
        <v>185</v>
      </c>
      <c r="E700" s="180">
        <f t="shared" si="81"/>
        <v>111</v>
      </c>
      <c r="F700" s="186">
        <f t="shared" si="82"/>
        <v>93</v>
      </c>
      <c r="G700" s="293">
        <f t="shared" si="83"/>
        <v>0</v>
      </c>
      <c r="J700" s="170">
        <f t="shared" si="80"/>
        <v>0</v>
      </c>
    </row>
    <row r="701" spans="1:10" s="6" customFormat="1" ht="22.5">
      <c r="A701" s="74">
        <v>7</v>
      </c>
      <c r="B701" s="108" t="s">
        <v>404</v>
      </c>
      <c r="C701" s="216"/>
      <c r="D701" s="254">
        <v>150</v>
      </c>
      <c r="E701" s="180">
        <f t="shared" si="81"/>
        <v>90</v>
      </c>
      <c r="F701" s="186">
        <f t="shared" si="82"/>
        <v>75</v>
      </c>
      <c r="G701" s="293">
        <f t="shared" si="83"/>
        <v>0</v>
      </c>
      <c r="J701" s="170">
        <f t="shared" si="80"/>
        <v>0</v>
      </c>
    </row>
    <row r="702" spans="1:10" s="6" customFormat="1" ht="22.5">
      <c r="A702" s="74">
        <v>8</v>
      </c>
      <c r="B702" s="108" t="s">
        <v>405</v>
      </c>
      <c r="C702" s="216"/>
      <c r="D702" s="254">
        <v>150</v>
      </c>
      <c r="E702" s="180">
        <f t="shared" si="81"/>
        <v>90</v>
      </c>
      <c r="F702" s="186">
        <f t="shared" si="82"/>
        <v>75</v>
      </c>
      <c r="G702" s="293">
        <f t="shared" si="83"/>
        <v>0</v>
      </c>
      <c r="J702" s="170">
        <f t="shared" si="80"/>
        <v>0</v>
      </c>
    </row>
    <row r="703" spans="1:10" s="5" customFormat="1" ht="22.5">
      <c r="A703" s="74">
        <v>9</v>
      </c>
      <c r="B703" s="108" t="s">
        <v>406</v>
      </c>
      <c r="C703" s="216"/>
      <c r="D703" s="254">
        <v>185</v>
      </c>
      <c r="E703" s="180">
        <f t="shared" si="81"/>
        <v>111</v>
      </c>
      <c r="F703" s="186">
        <f t="shared" si="82"/>
        <v>93</v>
      </c>
      <c r="G703" s="293">
        <f t="shared" si="83"/>
        <v>0</v>
      </c>
      <c r="J703" s="170">
        <f t="shared" si="80"/>
        <v>0</v>
      </c>
    </row>
    <row r="704" spans="1:10" s="5" customFormat="1" ht="22.5">
      <c r="A704" s="74">
        <v>10</v>
      </c>
      <c r="B704" s="108" t="s">
        <v>407</v>
      </c>
      <c r="C704" s="216"/>
      <c r="D704" s="254">
        <v>150</v>
      </c>
      <c r="E704" s="180">
        <f t="shared" si="81"/>
        <v>90</v>
      </c>
      <c r="F704" s="186">
        <f t="shared" si="82"/>
        <v>75</v>
      </c>
      <c r="G704" s="293">
        <f t="shared" si="83"/>
        <v>0</v>
      </c>
      <c r="J704" s="170">
        <f t="shared" si="80"/>
        <v>0</v>
      </c>
    </row>
    <row r="705" spans="1:10" s="6" customFormat="1" ht="22.5">
      <c r="A705" s="74">
        <v>11</v>
      </c>
      <c r="B705" s="108" t="s">
        <v>408</v>
      </c>
      <c r="C705" s="216"/>
      <c r="D705" s="254">
        <v>185</v>
      </c>
      <c r="E705" s="180">
        <f t="shared" si="81"/>
        <v>111</v>
      </c>
      <c r="F705" s="186">
        <f t="shared" si="82"/>
        <v>93</v>
      </c>
      <c r="G705" s="293">
        <f t="shared" si="83"/>
        <v>0</v>
      </c>
      <c r="J705" s="170">
        <f t="shared" si="80"/>
        <v>0</v>
      </c>
    </row>
    <row r="706" spans="1:10" s="6" customFormat="1" ht="22.5">
      <c r="A706" s="74">
        <v>12</v>
      </c>
      <c r="B706" s="108" t="s">
        <v>409</v>
      </c>
      <c r="C706" s="216"/>
      <c r="D706" s="254">
        <v>245</v>
      </c>
      <c r="E706" s="180">
        <f t="shared" si="81"/>
        <v>147</v>
      </c>
      <c r="F706" s="186">
        <f t="shared" si="82"/>
        <v>123</v>
      </c>
      <c r="G706" s="293">
        <f t="shared" si="83"/>
        <v>0</v>
      </c>
      <c r="J706" s="170">
        <f t="shared" si="80"/>
        <v>0</v>
      </c>
    </row>
    <row r="707" spans="1:10" s="6" customFormat="1" ht="22.5">
      <c r="A707" s="74">
        <v>13</v>
      </c>
      <c r="B707" s="108" t="s">
        <v>410</v>
      </c>
      <c r="C707" s="216"/>
      <c r="D707" s="254">
        <v>185</v>
      </c>
      <c r="E707" s="180">
        <f t="shared" si="81"/>
        <v>111</v>
      </c>
      <c r="F707" s="186">
        <f t="shared" si="82"/>
        <v>93</v>
      </c>
      <c r="G707" s="293">
        <f t="shared" si="83"/>
        <v>0</v>
      </c>
      <c r="J707" s="170">
        <f t="shared" si="80"/>
        <v>0</v>
      </c>
    </row>
    <row r="708" spans="1:10" s="6" customFormat="1" ht="22.5">
      <c r="A708" s="74">
        <v>14</v>
      </c>
      <c r="B708" s="108" t="s">
        <v>411</v>
      </c>
      <c r="C708" s="216"/>
      <c r="D708" s="254">
        <v>150</v>
      </c>
      <c r="E708" s="180">
        <f t="shared" si="81"/>
        <v>90</v>
      </c>
      <c r="F708" s="186">
        <f t="shared" si="82"/>
        <v>75</v>
      </c>
      <c r="G708" s="293">
        <f t="shared" si="83"/>
        <v>0</v>
      </c>
      <c r="J708" s="170">
        <f t="shared" si="80"/>
        <v>0</v>
      </c>
    </row>
    <row r="709" spans="1:10" s="6" customFormat="1" ht="22.5">
      <c r="A709" s="74">
        <v>15</v>
      </c>
      <c r="B709" s="108" t="s">
        <v>412</v>
      </c>
      <c r="C709" s="216"/>
      <c r="D709" s="254">
        <v>165</v>
      </c>
      <c r="E709" s="180">
        <f t="shared" si="81"/>
        <v>99</v>
      </c>
      <c r="F709" s="186">
        <f t="shared" si="82"/>
        <v>83</v>
      </c>
      <c r="G709" s="293">
        <f t="shared" si="83"/>
        <v>0</v>
      </c>
      <c r="J709" s="170">
        <f t="shared" si="80"/>
        <v>0</v>
      </c>
    </row>
    <row r="710" spans="1:10" s="6" customFormat="1" ht="22.5">
      <c r="A710" s="74">
        <v>16</v>
      </c>
      <c r="B710" s="108" t="s">
        <v>413</v>
      </c>
      <c r="C710" s="216"/>
      <c r="D710" s="254">
        <v>165</v>
      </c>
      <c r="E710" s="180">
        <f t="shared" si="81"/>
        <v>99</v>
      </c>
      <c r="F710" s="186">
        <f t="shared" si="82"/>
        <v>83</v>
      </c>
      <c r="G710" s="293">
        <f t="shared" si="83"/>
        <v>0</v>
      </c>
      <c r="J710" s="170">
        <f t="shared" si="80"/>
        <v>0</v>
      </c>
    </row>
    <row r="711" spans="1:10" s="5" customFormat="1" ht="22.5">
      <c r="A711" s="74">
        <v>17</v>
      </c>
      <c r="B711" s="108" t="s">
        <v>414</v>
      </c>
      <c r="C711" s="216"/>
      <c r="D711" s="254">
        <v>150</v>
      </c>
      <c r="E711" s="180">
        <f t="shared" si="81"/>
        <v>90</v>
      </c>
      <c r="F711" s="186">
        <f t="shared" si="82"/>
        <v>75</v>
      </c>
      <c r="G711" s="293">
        <f t="shared" si="83"/>
        <v>0</v>
      </c>
      <c r="J711" s="170">
        <f t="shared" si="80"/>
        <v>0</v>
      </c>
    </row>
    <row r="712" spans="1:10" s="6" customFormat="1" ht="22.5">
      <c r="A712" s="74">
        <v>18</v>
      </c>
      <c r="B712" s="108" t="s">
        <v>415</v>
      </c>
      <c r="C712" s="216"/>
      <c r="D712" s="254">
        <v>139.53488372093022</v>
      </c>
      <c r="E712" s="180">
        <f t="shared" si="81"/>
        <v>84</v>
      </c>
      <c r="F712" s="186">
        <f t="shared" si="82"/>
        <v>70</v>
      </c>
      <c r="G712" s="293">
        <f t="shared" si="83"/>
        <v>0</v>
      </c>
      <c r="J712" s="170">
        <f t="shared" si="80"/>
        <v>0</v>
      </c>
    </row>
    <row r="713" spans="1:10" s="6" customFormat="1" ht="22.5">
      <c r="A713" s="74">
        <v>19</v>
      </c>
      <c r="B713" s="108" t="s">
        <v>416</v>
      </c>
      <c r="C713" s="216"/>
      <c r="D713" s="254">
        <v>220</v>
      </c>
      <c r="E713" s="180">
        <f t="shared" si="81"/>
        <v>132</v>
      </c>
      <c r="F713" s="186">
        <f t="shared" si="82"/>
        <v>110</v>
      </c>
      <c r="G713" s="293">
        <f t="shared" si="83"/>
        <v>0</v>
      </c>
      <c r="J713" s="170">
        <f t="shared" si="80"/>
        <v>0</v>
      </c>
    </row>
    <row r="714" spans="1:10" s="6" customFormat="1" ht="22.5">
      <c r="A714" s="74">
        <v>20</v>
      </c>
      <c r="B714" s="108" t="s">
        <v>417</v>
      </c>
      <c r="C714" s="216"/>
      <c r="D714" s="254">
        <v>165</v>
      </c>
      <c r="E714" s="180">
        <f t="shared" si="81"/>
        <v>99</v>
      </c>
      <c r="F714" s="186">
        <f t="shared" si="82"/>
        <v>83</v>
      </c>
      <c r="G714" s="293">
        <f t="shared" si="83"/>
        <v>0</v>
      </c>
      <c r="J714" s="170">
        <f t="shared" si="80"/>
        <v>0</v>
      </c>
    </row>
    <row r="715" spans="1:10" s="6" customFormat="1" ht="22.5">
      <c r="A715" s="74">
        <v>21</v>
      </c>
      <c r="B715" s="108" t="s">
        <v>418</v>
      </c>
      <c r="C715" s="216"/>
      <c r="D715" s="254">
        <v>139.53488372093022</v>
      </c>
      <c r="E715" s="180">
        <f t="shared" si="81"/>
        <v>84</v>
      </c>
      <c r="F715" s="186">
        <f t="shared" si="82"/>
        <v>70</v>
      </c>
      <c r="G715" s="293">
        <f t="shared" si="83"/>
        <v>0</v>
      </c>
      <c r="J715" s="170">
        <f t="shared" si="80"/>
        <v>0</v>
      </c>
    </row>
    <row r="716" spans="1:10" s="6" customFormat="1" ht="22.5">
      <c r="A716" s="74">
        <v>22</v>
      </c>
      <c r="B716" s="108" t="s">
        <v>419</v>
      </c>
      <c r="C716" s="216"/>
      <c r="D716" s="254">
        <v>150</v>
      </c>
      <c r="E716" s="180">
        <f t="shared" si="81"/>
        <v>90</v>
      </c>
      <c r="F716" s="186">
        <f t="shared" si="82"/>
        <v>75</v>
      </c>
      <c r="G716" s="293">
        <f t="shared" si="83"/>
        <v>0</v>
      </c>
      <c r="J716" s="170">
        <f t="shared" si="80"/>
        <v>0</v>
      </c>
    </row>
    <row r="717" spans="1:10" s="6" customFormat="1" ht="22.5">
      <c r="A717" s="74">
        <v>23</v>
      </c>
      <c r="B717" s="108" t="s">
        <v>420</v>
      </c>
      <c r="C717" s="216"/>
      <c r="D717" s="254">
        <v>165</v>
      </c>
      <c r="E717" s="180">
        <f t="shared" si="81"/>
        <v>99</v>
      </c>
      <c r="F717" s="186">
        <f t="shared" si="82"/>
        <v>83</v>
      </c>
      <c r="G717" s="293">
        <f t="shared" si="83"/>
        <v>0</v>
      </c>
      <c r="J717" s="170">
        <f t="shared" si="80"/>
        <v>0</v>
      </c>
    </row>
    <row r="718" spans="1:10" s="6" customFormat="1" ht="22.5">
      <c r="A718" s="74">
        <v>24</v>
      </c>
      <c r="B718" s="108" t="s">
        <v>421</v>
      </c>
      <c r="C718" s="216"/>
      <c r="D718" s="254">
        <v>150</v>
      </c>
      <c r="E718" s="180">
        <f t="shared" si="81"/>
        <v>90</v>
      </c>
      <c r="F718" s="186">
        <f t="shared" si="82"/>
        <v>75</v>
      </c>
      <c r="G718" s="293">
        <f t="shared" si="83"/>
        <v>0</v>
      </c>
      <c r="J718" s="170">
        <f t="shared" si="80"/>
        <v>0</v>
      </c>
    </row>
    <row r="719" spans="1:10" s="6" customFormat="1" ht="22.5">
      <c r="A719" s="74">
        <v>25</v>
      </c>
      <c r="B719" s="108" t="s">
        <v>422</v>
      </c>
      <c r="C719" s="216"/>
      <c r="D719" s="254">
        <v>255</v>
      </c>
      <c r="E719" s="180">
        <f t="shared" si="81"/>
        <v>153</v>
      </c>
      <c r="F719" s="186">
        <f t="shared" si="82"/>
        <v>128</v>
      </c>
      <c r="G719" s="293">
        <f t="shared" si="83"/>
        <v>0</v>
      </c>
      <c r="J719" s="170">
        <f t="shared" si="80"/>
        <v>0</v>
      </c>
    </row>
    <row r="720" spans="1:10" s="6" customFormat="1" ht="22.5">
      <c r="A720" s="74">
        <v>26</v>
      </c>
      <c r="B720" s="108" t="s">
        <v>423</v>
      </c>
      <c r="C720" s="216"/>
      <c r="D720" s="254">
        <v>185</v>
      </c>
      <c r="E720" s="180">
        <f t="shared" si="81"/>
        <v>111</v>
      </c>
      <c r="F720" s="186">
        <f t="shared" si="82"/>
        <v>93</v>
      </c>
      <c r="G720" s="293">
        <f t="shared" si="83"/>
        <v>0</v>
      </c>
      <c r="J720" s="170">
        <f t="shared" si="80"/>
        <v>0</v>
      </c>
    </row>
    <row r="721" spans="1:10" s="6" customFormat="1" ht="22.5">
      <c r="A721" s="74">
        <v>27</v>
      </c>
      <c r="B721" s="108" t="s">
        <v>424</v>
      </c>
      <c r="C721" s="216"/>
      <c r="D721" s="254">
        <v>150</v>
      </c>
      <c r="E721" s="180">
        <f t="shared" si="81"/>
        <v>90</v>
      </c>
      <c r="F721" s="186">
        <f t="shared" si="82"/>
        <v>75</v>
      </c>
      <c r="G721" s="293">
        <f t="shared" si="83"/>
        <v>0</v>
      </c>
      <c r="J721" s="170">
        <f t="shared" si="80"/>
        <v>0</v>
      </c>
    </row>
    <row r="722" spans="1:10" s="6" customFormat="1" ht="22.5">
      <c r="A722" s="74">
        <v>28</v>
      </c>
      <c r="B722" s="108" t="s">
        <v>425</v>
      </c>
      <c r="C722" s="216"/>
      <c r="D722" s="254">
        <v>185</v>
      </c>
      <c r="E722" s="180">
        <f t="shared" si="81"/>
        <v>111</v>
      </c>
      <c r="F722" s="186">
        <f t="shared" si="82"/>
        <v>93</v>
      </c>
      <c r="G722" s="293">
        <f t="shared" si="83"/>
        <v>0</v>
      </c>
      <c r="J722" s="170">
        <f t="shared" si="80"/>
        <v>0</v>
      </c>
    </row>
    <row r="723" spans="1:10" s="6" customFormat="1" ht="22.5">
      <c r="A723" s="74">
        <v>29</v>
      </c>
      <c r="B723" s="108" t="s">
        <v>426</v>
      </c>
      <c r="C723" s="216"/>
      <c r="D723" s="254">
        <v>175</v>
      </c>
      <c r="E723" s="180">
        <f t="shared" si="81"/>
        <v>105</v>
      </c>
      <c r="F723" s="186">
        <f t="shared" si="82"/>
        <v>88</v>
      </c>
      <c r="G723" s="293">
        <f t="shared" si="83"/>
        <v>0</v>
      </c>
      <c r="J723" s="170">
        <f t="shared" si="80"/>
        <v>0</v>
      </c>
    </row>
    <row r="724" spans="1:10" s="6" customFormat="1" ht="22.5">
      <c r="A724" s="74">
        <v>30</v>
      </c>
      <c r="B724" s="108" t="s">
        <v>427</v>
      </c>
      <c r="C724" s="216"/>
      <c r="D724" s="254">
        <v>220</v>
      </c>
      <c r="E724" s="180">
        <f t="shared" si="81"/>
        <v>132</v>
      </c>
      <c r="F724" s="186">
        <f t="shared" si="82"/>
        <v>110</v>
      </c>
      <c r="G724" s="293">
        <f t="shared" si="83"/>
        <v>0</v>
      </c>
      <c r="J724" s="170">
        <f t="shared" si="80"/>
        <v>0</v>
      </c>
    </row>
    <row r="725" spans="1:10" s="9" customFormat="1" ht="22.5">
      <c r="A725" s="74">
        <v>31</v>
      </c>
      <c r="B725" s="108" t="s">
        <v>428</v>
      </c>
      <c r="C725" s="216"/>
      <c r="D725" s="254">
        <v>165</v>
      </c>
      <c r="E725" s="180">
        <f t="shared" si="81"/>
        <v>99</v>
      </c>
      <c r="F725" s="186">
        <f t="shared" si="82"/>
        <v>83</v>
      </c>
      <c r="G725" s="293">
        <f t="shared" si="83"/>
        <v>0</v>
      </c>
      <c r="J725" s="170">
        <f t="shared" si="80"/>
        <v>0</v>
      </c>
    </row>
    <row r="726" spans="1:10" s="6" customFormat="1" ht="22.5">
      <c r="A726" s="74">
        <v>32</v>
      </c>
      <c r="B726" s="108" t="s">
        <v>429</v>
      </c>
      <c r="C726" s="216"/>
      <c r="D726" s="254">
        <v>150</v>
      </c>
      <c r="E726" s="180">
        <f t="shared" si="81"/>
        <v>90</v>
      </c>
      <c r="F726" s="186">
        <f t="shared" si="82"/>
        <v>75</v>
      </c>
      <c r="G726" s="293">
        <f t="shared" si="83"/>
        <v>0</v>
      </c>
      <c r="J726" s="170">
        <f t="shared" si="80"/>
        <v>0</v>
      </c>
    </row>
    <row r="727" spans="1:10" s="6" customFormat="1" ht="22.5">
      <c r="A727" s="74">
        <v>33</v>
      </c>
      <c r="B727" s="108" t="s">
        <v>430</v>
      </c>
      <c r="C727" s="216"/>
      <c r="D727" s="254">
        <v>139.53488372093022</v>
      </c>
      <c r="E727" s="180">
        <f t="shared" si="81"/>
        <v>84</v>
      </c>
      <c r="F727" s="186">
        <f t="shared" si="82"/>
        <v>70</v>
      </c>
      <c r="G727" s="293">
        <f t="shared" si="83"/>
        <v>0</v>
      </c>
      <c r="J727" s="170">
        <f t="shared" si="80"/>
        <v>0</v>
      </c>
    </row>
    <row r="728" spans="1:10" s="6" customFormat="1" ht="22.5">
      <c r="A728" s="74">
        <v>34</v>
      </c>
      <c r="B728" s="108" t="s">
        <v>431</v>
      </c>
      <c r="C728" s="216"/>
      <c r="D728" s="254">
        <v>150</v>
      </c>
      <c r="E728" s="180">
        <f t="shared" si="81"/>
        <v>90</v>
      </c>
      <c r="F728" s="186">
        <f t="shared" si="82"/>
        <v>75</v>
      </c>
      <c r="G728" s="293">
        <f t="shared" si="83"/>
        <v>0</v>
      </c>
      <c r="J728" s="170">
        <f t="shared" si="80"/>
        <v>0</v>
      </c>
    </row>
    <row r="729" spans="1:10" s="6" customFormat="1" ht="22.5">
      <c r="A729" s="74">
        <v>35</v>
      </c>
      <c r="B729" s="108" t="s">
        <v>432</v>
      </c>
      <c r="C729" s="216"/>
      <c r="D729" s="254">
        <v>220</v>
      </c>
      <c r="E729" s="180">
        <f t="shared" si="81"/>
        <v>132</v>
      </c>
      <c r="F729" s="186">
        <f t="shared" si="82"/>
        <v>110</v>
      </c>
      <c r="G729" s="293">
        <f t="shared" si="83"/>
        <v>0</v>
      </c>
      <c r="J729" s="170">
        <f t="shared" si="80"/>
        <v>0</v>
      </c>
    </row>
    <row r="730" spans="1:10" s="5" customFormat="1" ht="22.5">
      <c r="A730" s="74">
        <v>36</v>
      </c>
      <c r="B730" s="108" t="s">
        <v>433</v>
      </c>
      <c r="C730" s="216"/>
      <c r="D730" s="254">
        <v>235</v>
      </c>
      <c r="E730" s="180">
        <f t="shared" si="81"/>
        <v>141</v>
      </c>
      <c r="F730" s="186">
        <f t="shared" si="82"/>
        <v>118</v>
      </c>
      <c r="G730" s="293">
        <f t="shared" si="83"/>
        <v>0</v>
      </c>
      <c r="J730" s="170">
        <f t="shared" si="80"/>
        <v>0</v>
      </c>
    </row>
    <row r="731" spans="1:10" s="6" customFormat="1" ht="22.5">
      <c r="A731" s="74">
        <v>37</v>
      </c>
      <c r="B731" s="108" t="s">
        <v>434</v>
      </c>
      <c r="C731" s="216"/>
      <c r="D731" s="254">
        <v>165</v>
      </c>
      <c r="E731" s="180">
        <f t="shared" si="81"/>
        <v>99</v>
      </c>
      <c r="F731" s="186">
        <f t="shared" si="82"/>
        <v>83</v>
      </c>
      <c r="G731" s="293">
        <f t="shared" si="83"/>
        <v>0</v>
      </c>
      <c r="J731" s="170">
        <f t="shared" si="80"/>
        <v>0</v>
      </c>
    </row>
    <row r="732" spans="1:10" s="9" customFormat="1" ht="22.5">
      <c r="A732" s="74">
        <v>38</v>
      </c>
      <c r="B732" s="108" t="s">
        <v>435</v>
      </c>
      <c r="C732" s="216"/>
      <c r="D732" s="254">
        <v>130</v>
      </c>
      <c r="E732" s="180">
        <f t="shared" si="81"/>
        <v>78</v>
      </c>
      <c r="F732" s="186">
        <f t="shared" si="82"/>
        <v>65</v>
      </c>
      <c r="G732" s="293">
        <f t="shared" si="83"/>
        <v>0</v>
      </c>
      <c r="J732" s="170">
        <f t="shared" si="80"/>
        <v>0</v>
      </c>
    </row>
    <row r="733" spans="1:10" s="6" customFormat="1" ht="22.5">
      <c r="A733" s="74">
        <v>39</v>
      </c>
      <c r="B733" s="108" t="s">
        <v>436</v>
      </c>
      <c r="C733" s="216"/>
      <c r="D733" s="254">
        <v>130</v>
      </c>
      <c r="E733" s="180">
        <f t="shared" si="81"/>
        <v>78</v>
      </c>
      <c r="F733" s="186">
        <f t="shared" si="82"/>
        <v>65</v>
      </c>
      <c r="G733" s="293">
        <f t="shared" si="83"/>
        <v>0</v>
      </c>
      <c r="J733" s="170">
        <f t="shared" si="80"/>
        <v>0</v>
      </c>
    </row>
    <row r="734" spans="1:10" s="6" customFormat="1" ht="22.5">
      <c r="A734" s="74">
        <v>40</v>
      </c>
      <c r="B734" s="108" t="s">
        <v>437</v>
      </c>
      <c r="C734" s="216"/>
      <c r="D734" s="254">
        <v>150</v>
      </c>
      <c r="E734" s="180">
        <f t="shared" si="81"/>
        <v>90</v>
      </c>
      <c r="F734" s="186">
        <f t="shared" si="82"/>
        <v>75</v>
      </c>
      <c r="G734" s="293">
        <f t="shared" si="83"/>
        <v>0</v>
      </c>
      <c r="J734" s="170">
        <f t="shared" si="80"/>
        <v>0</v>
      </c>
    </row>
    <row r="735" spans="1:10" s="6" customFormat="1" ht="22.5">
      <c r="A735" s="74">
        <v>41</v>
      </c>
      <c r="B735" s="108" t="s">
        <v>438</v>
      </c>
      <c r="C735" s="216"/>
      <c r="D735" s="254">
        <v>186</v>
      </c>
      <c r="E735" s="180">
        <f t="shared" si="81"/>
        <v>112</v>
      </c>
      <c r="F735" s="186">
        <f t="shared" si="82"/>
        <v>93</v>
      </c>
      <c r="G735" s="293">
        <f t="shared" si="83"/>
        <v>0</v>
      </c>
      <c r="J735" s="170">
        <f t="shared" si="80"/>
        <v>0</v>
      </c>
    </row>
    <row r="736" spans="1:10" s="9" customFormat="1" ht="22.5">
      <c r="A736" s="74">
        <v>42</v>
      </c>
      <c r="B736" s="108" t="s">
        <v>439</v>
      </c>
      <c r="C736" s="216"/>
      <c r="D736" s="254">
        <v>150</v>
      </c>
      <c r="E736" s="180">
        <f t="shared" si="81"/>
        <v>90</v>
      </c>
      <c r="F736" s="186">
        <f t="shared" si="82"/>
        <v>75</v>
      </c>
      <c r="G736" s="293">
        <f t="shared" si="83"/>
        <v>0</v>
      </c>
      <c r="J736" s="170">
        <f t="shared" si="80"/>
        <v>0</v>
      </c>
    </row>
    <row r="737" spans="1:10" s="6" customFormat="1" ht="23.25" thickBot="1">
      <c r="A737" s="106">
        <v>43</v>
      </c>
      <c r="B737" s="114" t="s">
        <v>440</v>
      </c>
      <c r="C737" s="219"/>
      <c r="D737" s="255">
        <v>165</v>
      </c>
      <c r="E737" s="180">
        <f t="shared" si="81"/>
        <v>99</v>
      </c>
      <c r="F737" s="173">
        <f t="shared" si="82"/>
        <v>83</v>
      </c>
      <c r="G737" s="294">
        <f t="shared" si="83"/>
        <v>0</v>
      </c>
      <c r="J737" s="170">
        <f t="shared" si="80"/>
        <v>0</v>
      </c>
    </row>
    <row r="738" spans="1:10" s="7" customFormat="1" ht="23.25" thickBot="1">
      <c r="A738" s="356" t="s">
        <v>37</v>
      </c>
      <c r="B738" s="357"/>
      <c r="C738" s="213">
        <f>SUM(C695:C737)</f>
        <v>0</v>
      </c>
      <c r="D738" s="116"/>
      <c r="E738" s="116"/>
      <c r="F738" s="116"/>
      <c r="G738" s="81">
        <f>SUM(G695:G737)</f>
        <v>0</v>
      </c>
      <c r="J738" s="170">
        <f t="shared" si="80"/>
        <v>0</v>
      </c>
    </row>
    <row r="739" spans="1:10" s="7" customFormat="1" ht="23.25" thickBot="1">
      <c r="A739" s="98"/>
      <c r="B739" s="98"/>
      <c r="C739" s="222"/>
      <c r="D739" s="115"/>
      <c r="E739" s="115"/>
      <c r="F739" s="115"/>
      <c r="G739" s="111"/>
      <c r="J739" s="170">
        <f t="shared" si="80"/>
        <v>0</v>
      </c>
    </row>
    <row r="740" spans="1:10" s="7" customFormat="1" ht="61.5" thickBot="1">
      <c r="A740" s="59" t="s">
        <v>36</v>
      </c>
      <c r="B740" s="88" t="s">
        <v>1</v>
      </c>
      <c r="C740" s="209" t="s">
        <v>536</v>
      </c>
      <c r="D740" s="112" t="s">
        <v>35</v>
      </c>
      <c r="E740" s="354" t="s">
        <v>662</v>
      </c>
      <c r="F740" s="355"/>
      <c r="G740" s="86" t="s">
        <v>39</v>
      </c>
      <c r="J740" s="170">
        <f t="shared" si="80"/>
        <v>0</v>
      </c>
    </row>
    <row r="741" spans="1:10" s="6" customFormat="1" ht="51.75" thickBot="1">
      <c r="A741" s="36"/>
      <c r="B741" s="87" t="s">
        <v>441</v>
      </c>
      <c r="C741" s="210" t="s">
        <v>33</v>
      </c>
      <c r="D741" s="149" t="s">
        <v>34</v>
      </c>
      <c r="E741" s="150" t="s">
        <v>613</v>
      </c>
      <c r="F741" s="150" t="s">
        <v>605</v>
      </c>
      <c r="G741" s="152" t="s">
        <v>2</v>
      </c>
      <c r="J741" s="170">
        <f t="shared" si="80"/>
        <v>0</v>
      </c>
    </row>
    <row r="742" spans="1:10" s="6" customFormat="1" ht="22.5">
      <c r="A742" s="74">
        <v>1</v>
      </c>
      <c r="B742" s="107" t="s">
        <v>442</v>
      </c>
      <c r="C742" s="223"/>
      <c r="D742" s="254">
        <v>45</v>
      </c>
      <c r="E742" s="278">
        <f>ROUND(D742*0.6,0)</f>
        <v>27</v>
      </c>
      <c r="F742" s="292">
        <f>ROUND(D742*0.5,0)</f>
        <v>23</v>
      </c>
      <c r="G742" s="189">
        <f>C742*D742</f>
        <v>0</v>
      </c>
      <c r="J742" s="170">
        <f t="shared" si="80"/>
        <v>0</v>
      </c>
    </row>
    <row r="743" spans="1:10" s="6" customFormat="1" ht="22.5">
      <c r="A743" s="74">
        <v>2</v>
      </c>
      <c r="B743" s="108" t="s">
        <v>443</v>
      </c>
      <c r="C743" s="216"/>
      <c r="D743" s="254">
        <v>45</v>
      </c>
      <c r="E743" s="176">
        <f aca="true" t="shared" si="84" ref="E743:E784">ROUND(D743*0.6,0)</f>
        <v>27</v>
      </c>
      <c r="F743" s="184">
        <f aca="true" t="shared" si="85" ref="F743:F784">ROUND(D743*0.5,0)</f>
        <v>23</v>
      </c>
      <c r="G743" s="194">
        <f aca="true" t="shared" si="86" ref="G743:G784">C743*D743</f>
        <v>0</v>
      </c>
      <c r="J743" s="170">
        <f aca="true" t="shared" si="87" ref="J743:J803">IF(SUM(C743)&lt;&gt;0,1,0)</f>
        <v>0</v>
      </c>
    </row>
    <row r="744" spans="1:10" s="6" customFormat="1" ht="22.5">
      <c r="A744" s="74">
        <v>3</v>
      </c>
      <c r="B744" s="108" t="s">
        <v>444</v>
      </c>
      <c r="C744" s="216"/>
      <c r="D744" s="254">
        <v>60</v>
      </c>
      <c r="E744" s="176">
        <f t="shared" si="84"/>
        <v>36</v>
      </c>
      <c r="F744" s="184">
        <f t="shared" si="85"/>
        <v>30</v>
      </c>
      <c r="G744" s="194">
        <f t="shared" si="86"/>
        <v>0</v>
      </c>
      <c r="J744" s="170">
        <f t="shared" si="87"/>
        <v>0</v>
      </c>
    </row>
    <row r="745" spans="1:10" s="6" customFormat="1" ht="22.5">
      <c r="A745" s="74">
        <v>4</v>
      </c>
      <c r="B745" s="108" t="s">
        <v>445</v>
      </c>
      <c r="C745" s="216"/>
      <c r="D745" s="254">
        <v>45</v>
      </c>
      <c r="E745" s="176">
        <f t="shared" si="84"/>
        <v>27</v>
      </c>
      <c r="F745" s="184">
        <f t="shared" si="85"/>
        <v>23</v>
      </c>
      <c r="G745" s="194">
        <f t="shared" si="86"/>
        <v>0</v>
      </c>
      <c r="J745" s="170">
        <f t="shared" si="87"/>
        <v>0</v>
      </c>
    </row>
    <row r="746" spans="1:10" s="6" customFormat="1" ht="22.5">
      <c r="A746" s="74">
        <v>5</v>
      </c>
      <c r="B746" s="108" t="s">
        <v>446</v>
      </c>
      <c r="C746" s="216"/>
      <c r="D746" s="254">
        <v>60</v>
      </c>
      <c r="E746" s="176">
        <f t="shared" si="84"/>
        <v>36</v>
      </c>
      <c r="F746" s="184">
        <f t="shared" si="85"/>
        <v>30</v>
      </c>
      <c r="G746" s="194">
        <f t="shared" si="86"/>
        <v>0</v>
      </c>
      <c r="J746" s="170">
        <f t="shared" si="87"/>
        <v>0</v>
      </c>
    </row>
    <row r="747" spans="1:10" s="6" customFormat="1" ht="22.5">
      <c r="A747" s="74">
        <v>6</v>
      </c>
      <c r="B747" s="108" t="s">
        <v>447</v>
      </c>
      <c r="C747" s="216"/>
      <c r="D747" s="254">
        <v>45</v>
      </c>
      <c r="E747" s="176">
        <f t="shared" si="84"/>
        <v>27</v>
      </c>
      <c r="F747" s="184">
        <f t="shared" si="85"/>
        <v>23</v>
      </c>
      <c r="G747" s="194">
        <f t="shared" si="86"/>
        <v>0</v>
      </c>
      <c r="J747" s="170">
        <f t="shared" si="87"/>
        <v>0</v>
      </c>
    </row>
    <row r="748" spans="1:10" s="6" customFormat="1" ht="22.5">
      <c r="A748" s="74">
        <v>7</v>
      </c>
      <c r="B748" s="108" t="s">
        <v>448</v>
      </c>
      <c r="C748" s="216"/>
      <c r="D748" s="254">
        <v>45</v>
      </c>
      <c r="E748" s="176">
        <f t="shared" si="84"/>
        <v>27</v>
      </c>
      <c r="F748" s="184">
        <f t="shared" si="85"/>
        <v>23</v>
      </c>
      <c r="G748" s="194">
        <f t="shared" si="86"/>
        <v>0</v>
      </c>
      <c r="J748" s="170">
        <f t="shared" si="87"/>
        <v>0</v>
      </c>
    </row>
    <row r="749" spans="1:10" s="6" customFormat="1" ht="22.5">
      <c r="A749" s="74">
        <v>8</v>
      </c>
      <c r="B749" s="108" t="s">
        <v>449</v>
      </c>
      <c r="C749" s="216"/>
      <c r="D749" s="254">
        <v>60</v>
      </c>
      <c r="E749" s="176">
        <f t="shared" si="84"/>
        <v>36</v>
      </c>
      <c r="F749" s="184">
        <f t="shared" si="85"/>
        <v>30</v>
      </c>
      <c r="G749" s="194">
        <f t="shared" si="86"/>
        <v>0</v>
      </c>
      <c r="J749" s="170">
        <f t="shared" si="87"/>
        <v>0</v>
      </c>
    </row>
    <row r="750" spans="1:10" s="6" customFormat="1" ht="22.5">
      <c r="A750" s="74">
        <v>9</v>
      </c>
      <c r="B750" s="108" t="s">
        <v>450</v>
      </c>
      <c r="C750" s="216"/>
      <c r="D750" s="254">
        <v>60</v>
      </c>
      <c r="E750" s="176">
        <f t="shared" si="84"/>
        <v>36</v>
      </c>
      <c r="F750" s="184">
        <f t="shared" si="85"/>
        <v>30</v>
      </c>
      <c r="G750" s="194">
        <f t="shared" si="86"/>
        <v>0</v>
      </c>
      <c r="J750" s="170">
        <f t="shared" si="87"/>
        <v>0</v>
      </c>
    </row>
    <row r="751" spans="1:10" s="6" customFormat="1" ht="22.5">
      <c r="A751" s="74">
        <v>10</v>
      </c>
      <c r="B751" s="108" t="s">
        <v>451</v>
      </c>
      <c r="C751" s="216"/>
      <c r="D751" s="254">
        <v>45</v>
      </c>
      <c r="E751" s="176">
        <f t="shared" si="84"/>
        <v>27</v>
      </c>
      <c r="F751" s="184">
        <f t="shared" si="85"/>
        <v>23</v>
      </c>
      <c r="G751" s="194">
        <f t="shared" si="86"/>
        <v>0</v>
      </c>
      <c r="J751" s="170">
        <f t="shared" si="87"/>
        <v>0</v>
      </c>
    </row>
    <row r="752" spans="1:10" s="6" customFormat="1" ht="22.5">
      <c r="A752" s="74">
        <v>11</v>
      </c>
      <c r="B752" s="108" t="s">
        <v>452</v>
      </c>
      <c r="C752" s="216"/>
      <c r="D752" s="254">
        <v>60</v>
      </c>
      <c r="E752" s="176">
        <f t="shared" si="84"/>
        <v>36</v>
      </c>
      <c r="F752" s="184">
        <f t="shared" si="85"/>
        <v>30</v>
      </c>
      <c r="G752" s="194">
        <f t="shared" si="86"/>
        <v>0</v>
      </c>
      <c r="J752" s="170">
        <f t="shared" si="87"/>
        <v>0</v>
      </c>
    </row>
    <row r="753" spans="1:10" s="6" customFormat="1" ht="22.5">
      <c r="A753" s="74">
        <v>12</v>
      </c>
      <c r="B753" s="108" t="s">
        <v>453</v>
      </c>
      <c r="C753" s="216"/>
      <c r="D753" s="254">
        <v>60</v>
      </c>
      <c r="E753" s="176">
        <f t="shared" si="84"/>
        <v>36</v>
      </c>
      <c r="F753" s="184">
        <f t="shared" si="85"/>
        <v>30</v>
      </c>
      <c r="G753" s="194">
        <f t="shared" si="86"/>
        <v>0</v>
      </c>
      <c r="J753" s="170">
        <f t="shared" si="87"/>
        <v>0</v>
      </c>
    </row>
    <row r="754" spans="1:10" s="6" customFormat="1" ht="22.5">
      <c r="A754" s="74">
        <v>13</v>
      </c>
      <c r="B754" s="108" t="s">
        <v>454</v>
      </c>
      <c r="C754" s="216"/>
      <c r="D754" s="254">
        <v>45</v>
      </c>
      <c r="E754" s="176">
        <f t="shared" si="84"/>
        <v>27</v>
      </c>
      <c r="F754" s="184">
        <f t="shared" si="85"/>
        <v>23</v>
      </c>
      <c r="G754" s="194">
        <f t="shared" si="86"/>
        <v>0</v>
      </c>
      <c r="J754" s="170">
        <f t="shared" si="87"/>
        <v>0</v>
      </c>
    </row>
    <row r="755" spans="1:10" s="6" customFormat="1" ht="22.5">
      <c r="A755" s="74">
        <v>14</v>
      </c>
      <c r="B755" s="108" t="s">
        <v>455</v>
      </c>
      <c r="C755" s="216"/>
      <c r="D755" s="254">
        <v>45</v>
      </c>
      <c r="E755" s="176">
        <f t="shared" si="84"/>
        <v>27</v>
      </c>
      <c r="F755" s="184">
        <f t="shared" si="85"/>
        <v>23</v>
      </c>
      <c r="G755" s="194">
        <f t="shared" si="86"/>
        <v>0</v>
      </c>
      <c r="J755" s="170">
        <f t="shared" si="87"/>
        <v>0</v>
      </c>
    </row>
    <row r="756" spans="1:10" s="6" customFormat="1" ht="22.5">
      <c r="A756" s="74">
        <v>15</v>
      </c>
      <c r="B756" s="108" t="s">
        <v>456</v>
      </c>
      <c r="C756" s="216"/>
      <c r="D756" s="254">
        <v>45</v>
      </c>
      <c r="E756" s="176">
        <f t="shared" si="84"/>
        <v>27</v>
      </c>
      <c r="F756" s="184">
        <f t="shared" si="85"/>
        <v>23</v>
      </c>
      <c r="G756" s="194">
        <f t="shared" si="86"/>
        <v>0</v>
      </c>
      <c r="J756" s="170">
        <f t="shared" si="87"/>
        <v>0</v>
      </c>
    </row>
    <row r="757" spans="1:10" s="6" customFormat="1" ht="22.5">
      <c r="A757" s="74">
        <v>16</v>
      </c>
      <c r="B757" s="108" t="s">
        <v>457</v>
      </c>
      <c r="C757" s="216"/>
      <c r="D757" s="254">
        <v>60</v>
      </c>
      <c r="E757" s="176">
        <f t="shared" si="84"/>
        <v>36</v>
      </c>
      <c r="F757" s="184">
        <f t="shared" si="85"/>
        <v>30</v>
      </c>
      <c r="G757" s="194">
        <f t="shared" si="86"/>
        <v>0</v>
      </c>
      <c r="J757" s="170">
        <f t="shared" si="87"/>
        <v>0</v>
      </c>
    </row>
    <row r="758" spans="1:10" s="6" customFormat="1" ht="22.5">
      <c r="A758" s="74">
        <v>17</v>
      </c>
      <c r="B758" s="108" t="s">
        <v>458</v>
      </c>
      <c r="C758" s="216"/>
      <c r="D758" s="254">
        <v>69.76744186046511</v>
      </c>
      <c r="E758" s="176">
        <f t="shared" si="84"/>
        <v>42</v>
      </c>
      <c r="F758" s="184">
        <f t="shared" si="85"/>
        <v>35</v>
      </c>
      <c r="G758" s="194">
        <f t="shared" si="86"/>
        <v>0</v>
      </c>
      <c r="J758" s="170">
        <f t="shared" si="87"/>
        <v>0</v>
      </c>
    </row>
    <row r="759" spans="1:10" s="6" customFormat="1" ht="22.5">
      <c r="A759" s="74">
        <v>18</v>
      </c>
      <c r="B759" s="108" t="s">
        <v>459</v>
      </c>
      <c r="C759" s="216"/>
      <c r="D759" s="254">
        <v>60</v>
      </c>
      <c r="E759" s="176">
        <f t="shared" si="84"/>
        <v>36</v>
      </c>
      <c r="F759" s="184">
        <f t="shared" si="85"/>
        <v>30</v>
      </c>
      <c r="G759" s="194">
        <f t="shared" si="86"/>
        <v>0</v>
      </c>
      <c r="J759" s="170">
        <f t="shared" si="87"/>
        <v>0</v>
      </c>
    </row>
    <row r="760" spans="1:10" s="6" customFormat="1" ht="22.5">
      <c r="A760" s="74">
        <v>19</v>
      </c>
      <c r="B760" s="108" t="s">
        <v>460</v>
      </c>
      <c r="C760" s="216"/>
      <c r="D760" s="254">
        <v>45</v>
      </c>
      <c r="E760" s="176">
        <f t="shared" si="84"/>
        <v>27</v>
      </c>
      <c r="F760" s="184">
        <f t="shared" si="85"/>
        <v>23</v>
      </c>
      <c r="G760" s="194">
        <f t="shared" si="86"/>
        <v>0</v>
      </c>
      <c r="J760" s="170">
        <f t="shared" si="87"/>
        <v>0</v>
      </c>
    </row>
    <row r="761" spans="1:10" s="6" customFormat="1" ht="22.5">
      <c r="A761" s="74">
        <v>20</v>
      </c>
      <c r="B761" s="108" t="s">
        <v>461</v>
      </c>
      <c r="C761" s="216"/>
      <c r="D761" s="254">
        <v>60</v>
      </c>
      <c r="E761" s="176">
        <f t="shared" si="84"/>
        <v>36</v>
      </c>
      <c r="F761" s="184">
        <f t="shared" si="85"/>
        <v>30</v>
      </c>
      <c r="G761" s="194">
        <f t="shared" si="86"/>
        <v>0</v>
      </c>
      <c r="J761" s="170">
        <f t="shared" si="87"/>
        <v>0</v>
      </c>
    </row>
    <row r="762" spans="1:10" s="6" customFormat="1" ht="22.5">
      <c r="A762" s="74">
        <v>21</v>
      </c>
      <c r="B762" s="108" t="s">
        <v>462</v>
      </c>
      <c r="C762" s="216"/>
      <c r="D762" s="254">
        <v>45</v>
      </c>
      <c r="E762" s="176">
        <f t="shared" si="84"/>
        <v>27</v>
      </c>
      <c r="F762" s="184">
        <f t="shared" si="85"/>
        <v>23</v>
      </c>
      <c r="G762" s="194">
        <f t="shared" si="86"/>
        <v>0</v>
      </c>
      <c r="J762" s="170">
        <f t="shared" si="87"/>
        <v>0</v>
      </c>
    </row>
    <row r="763" spans="1:10" s="6" customFormat="1" ht="22.5">
      <c r="A763" s="74">
        <v>22</v>
      </c>
      <c r="B763" s="108" t="s">
        <v>463</v>
      </c>
      <c r="C763" s="216"/>
      <c r="D763" s="254">
        <v>60</v>
      </c>
      <c r="E763" s="176">
        <f t="shared" si="84"/>
        <v>36</v>
      </c>
      <c r="F763" s="184">
        <f t="shared" si="85"/>
        <v>30</v>
      </c>
      <c r="G763" s="194">
        <f t="shared" si="86"/>
        <v>0</v>
      </c>
      <c r="J763" s="170">
        <f t="shared" si="87"/>
        <v>0</v>
      </c>
    </row>
    <row r="764" spans="1:10" s="6" customFormat="1" ht="22.5">
      <c r="A764" s="74">
        <v>23</v>
      </c>
      <c r="B764" s="108" t="s">
        <v>464</v>
      </c>
      <c r="C764" s="216"/>
      <c r="D764" s="254">
        <v>60</v>
      </c>
      <c r="E764" s="176">
        <f t="shared" si="84"/>
        <v>36</v>
      </c>
      <c r="F764" s="184">
        <f t="shared" si="85"/>
        <v>30</v>
      </c>
      <c r="G764" s="194">
        <f t="shared" si="86"/>
        <v>0</v>
      </c>
      <c r="J764" s="170">
        <f t="shared" si="87"/>
        <v>0</v>
      </c>
    </row>
    <row r="765" spans="1:10" s="6" customFormat="1" ht="22.5">
      <c r="A765" s="74">
        <v>24</v>
      </c>
      <c r="B765" s="108" t="s">
        <v>465</v>
      </c>
      <c r="C765" s="216"/>
      <c r="D765" s="254">
        <v>45</v>
      </c>
      <c r="E765" s="176">
        <f t="shared" si="84"/>
        <v>27</v>
      </c>
      <c r="F765" s="184">
        <f t="shared" si="85"/>
        <v>23</v>
      </c>
      <c r="G765" s="194">
        <f t="shared" si="86"/>
        <v>0</v>
      </c>
      <c r="J765" s="170">
        <f t="shared" si="87"/>
        <v>0</v>
      </c>
    </row>
    <row r="766" spans="1:10" s="5" customFormat="1" ht="22.5">
      <c r="A766" s="74">
        <v>25</v>
      </c>
      <c r="B766" s="108" t="s">
        <v>466</v>
      </c>
      <c r="C766" s="216"/>
      <c r="D766" s="254">
        <v>69.76744186046511</v>
      </c>
      <c r="E766" s="176">
        <f t="shared" si="84"/>
        <v>42</v>
      </c>
      <c r="F766" s="184">
        <f t="shared" si="85"/>
        <v>35</v>
      </c>
      <c r="G766" s="194">
        <f t="shared" si="86"/>
        <v>0</v>
      </c>
      <c r="J766" s="170">
        <f t="shared" si="87"/>
        <v>0</v>
      </c>
    </row>
    <row r="767" spans="1:10" s="6" customFormat="1" ht="22.5">
      <c r="A767" s="74">
        <v>26</v>
      </c>
      <c r="B767" s="108" t="s">
        <v>467</v>
      </c>
      <c r="C767" s="216"/>
      <c r="D767" s="254">
        <v>60</v>
      </c>
      <c r="E767" s="176">
        <f t="shared" si="84"/>
        <v>36</v>
      </c>
      <c r="F767" s="184">
        <f t="shared" si="85"/>
        <v>30</v>
      </c>
      <c r="G767" s="194">
        <f t="shared" si="86"/>
        <v>0</v>
      </c>
      <c r="J767" s="170">
        <f t="shared" si="87"/>
        <v>0</v>
      </c>
    </row>
    <row r="768" spans="1:10" s="6" customFormat="1" ht="22.5">
      <c r="A768" s="74">
        <v>27</v>
      </c>
      <c r="B768" s="108" t="s">
        <v>468</v>
      </c>
      <c r="C768" s="216"/>
      <c r="D768" s="254">
        <v>60</v>
      </c>
      <c r="E768" s="176">
        <f t="shared" si="84"/>
        <v>36</v>
      </c>
      <c r="F768" s="184">
        <f t="shared" si="85"/>
        <v>30</v>
      </c>
      <c r="G768" s="194">
        <f t="shared" si="86"/>
        <v>0</v>
      </c>
      <c r="J768" s="170">
        <f t="shared" si="87"/>
        <v>0</v>
      </c>
    </row>
    <row r="769" spans="1:10" s="6" customFormat="1" ht="22.5">
      <c r="A769" s="74">
        <v>28</v>
      </c>
      <c r="B769" s="108" t="s">
        <v>469</v>
      </c>
      <c r="C769" s="216"/>
      <c r="D769" s="254">
        <v>45</v>
      </c>
      <c r="E769" s="176">
        <f t="shared" si="84"/>
        <v>27</v>
      </c>
      <c r="F769" s="184">
        <f t="shared" si="85"/>
        <v>23</v>
      </c>
      <c r="G769" s="194">
        <f t="shared" si="86"/>
        <v>0</v>
      </c>
      <c r="J769" s="170">
        <f t="shared" si="87"/>
        <v>0</v>
      </c>
    </row>
    <row r="770" spans="1:10" s="6" customFormat="1" ht="22.5">
      <c r="A770" s="74">
        <v>29</v>
      </c>
      <c r="B770" s="108" t="s">
        <v>470</v>
      </c>
      <c r="C770" s="216"/>
      <c r="D770" s="254">
        <v>45</v>
      </c>
      <c r="E770" s="176">
        <f t="shared" si="84"/>
        <v>27</v>
      </c>
      <c r="F770" s="184">
        <f t="shared" si="85"/>
        <v>23</v>
      </c>
      <c r="G770" s="194">
        <f t="shared" si="86"/>
        <v>0</v>
      </c>
      <c r="J770" s="170">
        <f t="shared" si="87"/>
        <v>0</v>
      </c>
    </row>
    <row r="771" spans="1:10" s="6" customFormat="1" ht="22.5">
      <c r="A771" s="74">
        <v>30</v>
      </c>
      <c r="B771" s="108" t="s">
        <v>471</v>
      </c>
      <c r="C771" s="216"/>
      <c r="D771" s="254">
        <v>60</v>
      </c>
      <c r="E771" s="176">
        <f t="shared" si="84"/>
        <v>36</v>
      </c>
      <c r="F771" s="184">
        <f t="shared" si="85"/>
        <v>30</v>
      </c>
      <c r="G771" s="194">
        <f t="shared" si="86"/>
        <v>0</v>
      </c>
      <c r="J771" s="170">
        <f t="shared" si="87"/>
        <v>0</v>
      </c>
    </row>
    <row r="772" spans="1:10" s="9" customFormat="1" ht="22.5">
      <c r="A772" s="74">
        <v>31</v>
      </c>
      <c r="B772" s="108" t="s">
        <v>472</v>
      </c>
      <c r="C772" s="216"/>
      <c r="D772" s="254">
        <v>60</v>
      </c>
      <c r="E772" s="176">
        <f t="shared" si="84"/>
        <v>36</v>
      </c>
      <c r="F772" s="184">
        <f t="shared" si="85"/>
        <v>30</v>
      </c>
      <c r="G772" s="194">
        <f t="shared" si="86"/>
        <v>0</v>
      </c>
      <c r="J772" s="170">
        <f t="shared" si="87"/>
        <v>0</v>
      </c>
    </row>
    <row r="773" spans="1:10" s="6" customFormat="1" ht="22.5">
      <c r="A773" s="74">
        <v>32</v>
      </c>
      <c r="B773" s="108" t="s">
        <v>473</v>
      </c>
      <c r="C773" s="216"/>
      <c r="D773" s="254">
        <v>45</v>
      </c>
      <c r="E773" s="176">
        <f t="shared" si="84"/>
        <v>27</v>
      </c>
      <c r="F773" s="184">
        <f t="shared" si="85"/>
        <v>23</v>
      </c>
      <c r="G773" s="194">
        <f t="shared" si="86"/>
        <v>0</v>
      </c>
      <c r="J773" s="170">
        <f t="shared" si="87"/>
        <v>0</v>
      </c>
    </row>
    <row r="774" spans="1:10" s="6" customFormat="1" ht="22.5">
      <c r="A774" s="74">
        <v>33</v>
      </c>
      <c r="B774" s="108" t="s">
        <v>474</v>
      </c>
      <c r="C774" s="216"/>
      <c r="D774" s="254">
        <v>45</v>
      </c>
      <c r="E774" s="176">
        <f t="shared" si="84"/>
        <v>27</v>
      </c>
      <c r="F774" s="184">
        <f t="shared" si="85"/>
        <v>23</v>
      </c>
      <c r="G774" s="194">
        <f t="shared" si="86"/>
        <v>0</v>
      </c>
      <c r="J774" s="170">
        <f t="shared" si="87"/>
        <v>0</v>
      </c>
    </row>
    <row r="775" spans="1:10" s="6" customFormat="1" ht="22.5">
      <c r="A775" s="74">
        <v>34</v>
      </c>
      <c r="B775" s="108" t="s">
        <v>475</v>
      </c>
      <c r="C775" s="216"/>
      <c r="D775" s="254">
        <v>45</v>
      </c>
      <c r="E775" s="176">
        <f t="shared" si="84"/>
        <v>27</v>
      </c>
      <c r="F775" s="184">
        <f t="shared" si="85"/>
        <v>23</v>
      </c>
      <c r="G775" s="194">
        <f t="shared" si="86"/>
        <v>0</v>
      </c>
      <c r="J775" s="170">
        <f t="shared" si="87"/>
        <v>0</v>
      </c>
    </row>
    <row r="776" spans="1:10" s="6" customFormat="1" ht="22.5">
      <c r="A776" s="74">
        <v>35</v>
      </c>
      <c r="B776" s="108" t="s">
        <v>476</v>
      </c>
      <c r="C776" s="216"/>
      <c r="D776" s="254">
        <v>60</v>
      </c>
      <c r="E776" s="176">
        <f t="shared" si="84"/>
        <v>36</v>
      </c>
      <c r="F776" s="184">
        <f t="shared" si="85"/>
        <v>30</v>
      </c>
      <c r="G776" s="194">
        <f t="shared" si="86"/>
        <v>0</v>
      </c>
      <c r="J776" s="170">
        <f t="shared" si="87"/>
        <v>0</v>
      </c>
    </row>
    <row r="777" spans="1:10" s="6" customFormat="1" ht="22.5">
      <c r="A777" s="74">
        <v>36</v>
      </c>
      <c r="B777" s="108" t="s">
        <v>477</v>
      </c>
      <c r="C777" s="216"/>
      <c r="D777" s="254">
        <v>69.76744186046511</v>
      </c>
      <c r="E777" s="176">
        <f t="shared" si="84"/>
        <v>42</v>
      </c>
      <c r="F777" s="184">
        <f t="shared" si="85"/>
        <v>35</v>
      </c>
      <c r="G777" s="194">
        <f t="shared" si="86"/>
        <v>0</v>
      </c>
      <c r="J777" s="170">
        <f t="shared" si="87"/>
        <v>0</v>
      </c>
    </row>
    <row r="778" spans="1:10" s="6" customFormat="1" ht="22.5">
      <c r="A778" s="74">
        <v>37</v>
      </c>
      <c r="B778" s="108" t="s">
        <v>478</v>
      </c>
      <c r="C778" s="216"/>
      <c r="D778" s="254">
        <v>60</v>
      </c>
      <c r="E778" s="176">
        <f t="shared" si="84"/>
        <v>36</v>
      </c>
      <c r="F778" s="184">
        <f t="shared" si="85"/>
        <v>30</v>
      </c>
      <c r="G778" s="194">
        <f t="shared" si="86"/>
        <v>0</v>
      </c>
      <c r="J778" s="170">
        <f t="shared" si="87"/>
        <v>0</v>
      </c>
    </row>
    <row r="779" spans="1:10" s="6" customFormat="1" ht="22.5">
      <c r="A779" s="74">
        <v>38</v>
      </c>
      <c r="B779" s="108" t="s">
        <v>479</v>
      </c>
      <c r="C779" s="216"/>
      <c r="D779" s="254">
        <v>45</v>
      </c>
      <c r="E779" s="176">
        <f t="shared" si="84"/>
        <v>27</v>
      </c>
      <c r="F779" s="184">
        <f t="shared" si="85"/>
        <v>23</v>
      </c>
      <c r="G779" s="194">
        <f t="shared" si="86"/>
        <v>0</v>
      </c>
      <c r="J779" s="170">
        <f t="shared" si="87"/>
        <v>0</v>
      </c>
    </row>
    <row r="780" spans="1:10" s="6" customFormat="1" ht="22.5">
      <c r="A780" s="74">
        <v>39</v>
      </c>
      <c r="B780" s="108" t="s">
        <v>480</v>
      </c>
      <c r="C780" s="216"/>
      <c r="D780" s="254">
        <v>45</v>
      </c>
      <c r="E780" s="176">
        <f t="shared" si="84"/>
        <v>27</v>
      </c>
      <c r="F780" s="184">
        <f t="shared" si="85"/>
        <v>23</v>
      </c>
      <c r="G780" s="194">
        <f t="shared" si="86"/>
        <v>0</v>
      </c>
      <c r="J780" s="170">
        <f t="shared" si="87"/>
        <v>0</v>
      </c>
    </row>
    <row r="781" spans="1:10" s="6" customFormat="1" ht="22.5">
      <c r="A781" s="74">
        <v>40</v>
      </c>
      <c r="B781" s="108" t="s">
        <v>481</v>
      </c>
      <c r="C781" s="216"/>
      <c r="D781" s="254">
        <v>45</v>
      </c>
      <c r="E781" s="176">
        <f t="shared" si="84"/>
        <v>27</v>
      </c>
      <c r="F781" s="184">
        <f t="shared" si="85"/>
        <v>23</v>
      </c>
      <c r="G781" s="194">
        <f t="shared" si="86"/>
        <v>0</v>
      </c>
      <c r="J781" s="170">
        <f t="shared" si="87"/>
        <v>0</v>
      </c>
    </row>
    <row r="782" spans="1:10" s="6" customFormat="1" ht="19.5" customHeight="1">
      <c r="A782" s="74">
        <v>41</v>
      </c>
      <c r="B782" s="108" t="s">
        <v>482</v>
      </c>
      <c r="C782" s="216"/>
      <c r="D782" s="254">
        <v>60</v>
      </c>
      <c r="E782" s="176">
        <f t="shared" si="84"/>
        <v>36</v>
      </c>
      <c r="F782" s="184">
        <f t="shared" si="85"/>
        <v>30</v>
      </c>
      <c r="G782" s="194">
        <f t="shared" si="86"/>
        <v>0</v>
      </c>
      <c r="J782" s="170">
        <f t="shared" si="87"/>
        <v>0</v>
      </c>
    </row>
    <row r="783" spans="1:10" s="9" customFormat="1" ht="20.25" customHeight="1">
      <c r="A783" s="74">
        <v>42</v>
      </c>
      <c r="B783" s="108" t="s">
        <v>483</v>
      </c>
      <c r="C783" s="216"/>
      <c r="D783" s="254">
        <v>45</v>
      </c>
      <c r="E783" s="176">
        <f t="shared" si="84"/>
        <v>27</v>
      </c>
      <c r="F783" s="184">
        <f t="shared" si="85"/>
        <v>23</v>
      </c>
      <c r="G783" s="194">
        <f t="shared" si="86"/>
        <v>0</v>
      </c>
      <c r="J783" s="170">
        <f t="shared" si="87"/>
        <v>0</v>
      </c>
    </row>
    <row r="784" spans="1:10" s="6" customFormat="1" ht="23.25" thickBot="1">
      <c r="A784" s="74">
        <v>43</v>
      </c>
      <c r="B784" s="114" t="s">
        <v>484</v>
      </c>
      <c r="C784" s="239"/>
      <c r="D784" s="255">
        <v>60</v>
      </c>
      <c r="E784" s="175">
        <f t="shared" si="84"/>
        <v>36</v>
      </c>
      <c r="F784" s="183">
        <f t="shared" si="85"/>
        <v>30</v>
      </c>
      <c r="G784" s="343">
        <f t="shared" si="86"/>
        <v>0</v>
      </c>
      <c r="J784" s="170">
        <f t="shared" si="87"/>
        <v>0</v>
      </c>
    </row>
    <row r="785" spans="1:10" s="6" customFormat="1" ht="23.25" thickBot="1">
      <c r="A785" s="356" t="s">
        <v>37</v>
      </c>
      <c r="B785" s="357"/>
      <c r="C785" s="213">
        <f>SUM(C742:C784)</f>
        <v>0</v>
      </c>
      <c r="D785" s="44"/>
      <c r="E785" s="44"/>
      <c r="F785" s="44"/>
      <c r="G785" s="81">
        <f>SUM(G742:G784)</f>
        <v>0</v>
      </c>
      <c r="J785" s="170">
        <f t="shared" si="87"/>
        <v>0</v>
      </c>
    </row>
    <row r="786" spans="1:10" s="6" customFormat="1" ht="23.25" thickBot="1">
      <c r="A786" s="36"/>
      <c r="B786" s="62"/>
      <c r="C786" s="222"/>
      <c r="D786" s="61"/>
      <c r="E786" s="61"/>
      <c r="F786" s="61"/>
      <c r="G786" s="9"/>
      <c r="J786" s="170">
        <f t="shared" si="87"/>
        <v>0</v>
      </c>
    </row>
    <row r="787" spans="1:10" s="6" customFormat="1" ht="61.5" thickBot="1">
      <c r="A787" s="59" t="s">
        <v>36</v>
      </c>
      <c r="B787" s="88" t="s">
        <v>1</v>
      </c>
      <c r="C787" s="209" t="s">
        <v>536</v>
      </c>
      <c r="D787" s="112" t="s">
        <v>35</v>
      </c>
      <c r="E787" s="354" t="s">
        <v>662</v>
      </c>
      <c r="F787" s="355"/>
      <c r="G787" s="86" t="s">
        <v>39</v>
      </c>
      <c r="J787" s="170">
        <f t="shared" si="87"/>
        <v>0</v>
      </c>
    </row>
    <row r="788" spans="1:10" s="6" customFormat="1" ht="51.75" thickBot="1">
      <c r="A788" s="36"/>
      <c r="B788" s="87" t="s">
        <v>62</v>
      </c>
      <c r="C788" s="210" t="s">
        <v>33</v>
      </c>
      <c r="D788" s="149" t="s">
        <v>34</v>
      </c>
      <c r="E788" s="150" t="s">
        <v>613</v>
      </c>
      <c r="F788" s="150" t="s">
        <v>605</v>
      </c>
      <c r="G788" s="150" t="s">
        <v>2</v>
      </c>
      <c r="J788" s="170">
        <f t="shared" si="87"/>
        <v>0</v>
      </c>
    </row>
    <row r="789" spans="1:10" s="6" customFormat="1" ht="22.5">
      <c r="A789" s="74">
        <v>1</v>
      </c>
      <c r="B789" s="107" t="s">
        <v>485</v>
      </c>
      <c r="C789" s="223"/>
      <c r="D789" s="253">
        <v>165</v>
      </c>
      <c r="E789" s="278">
        <f>ROUND(D789*0.6,0)</f>
        <v>99</v>
      </c>
      <c r="F789" s="292">
        <f>ROUND(D789*0.5,0)</f>
        <v>83</v>
      </c>
      <c r="G789" s="189">
        <f>C789*D789</f>
        <v>0</v>
      </c>
      <c r="J789" s="170">
        <f t="shared" si="87"/>
        <v>0</v>
      </c>
    </row>
    <row r="790" spans="1:10" s="6" customFormat="1" ht="22.5">
      <c r="A790" s="74">
        <v>2</v>
      </c>
      <c r="B790" s="108" t="s">
        <v>486</v>
      </c>
      <c r="C790" s="211"/>
      <c r="D790" s="254">
        <v>165</v>
      </c>
      <c r="E790" s="176">
        <f aca="true" t="shared" si="88" ref="E790:E802">ROUND(D790*0.6,0)</f>
        <v>99</v>
      </c>
      <c r="F790" s="184">
        <f aca="true" t="shared" si="89" ref="F790:F802">ROUND(D790*0.5,0)</f>
        <v>83</v>
      </c>
      <c r="G790" s="190">
        <f aca="true" t="shared" si="90" ref="G790:G802">C790*D790</f>
        <v>0</v>
      </c>
      <c r="J790" s="170">
        <f t="shared" si="87"/>
        <v>0</v>
      </c>
    </row>
    <row r="791" spans="1:10" s="6" customFormat="1" ht="22.5">
      <c r="A791" s="74">
        <v>3</v>
      </c>
      <c r="B791" s="108" t="s">
        <v>487</v>
      </c>
      <c r="C791" s="211"/>
      <c r="D791" s="254">
        <v>165</v>
      </c>
      <c r="E791" s="176">
        <f t="shared" si="88"/>
        <v>99</v>
      </c>
      <c r="F791" s="184">
        <f t="shared" si="89"/>
        <v>83</v>
      </c>
      <c r="G791" s="190">
        <f t="shared" si="90"/>
        <v>0</v>
      </c>
      <c r="J791" s="170">
        <f t="shared" si="87"/>
        <v>0</v>
      </c>
    </row>
    <row r="792" spans="1:10" s="6" customFormat="1" ht="22.5">
      <c r="A792" s="74">
        <v>4</v>
      </c>
      <c r="B792" s="108" t="s">
        <v>488</v>
      </c>
      <c r="C792" s="211"/>
      <c r="D792" s="254">
        <v>165</v>
      </c>
      <c r="E792" s="176">
        <f t="shared" si="88"/>
        <v>99</v>
      </c>
      <c r="F792" s="184">
        <f t="shared" si="89"/>
        <v>83</v>
      </c>
      <c r="G792" s="190">
        <f t="shared" si="90"/>
        <v>0</v>
      </c>
      <c r="J792" s="170">
        <f t="shared" si="87"/>
        <v>0</v>
      </c>
    </row>
    <row r="793" spans="1:10" s="6" customFormat="1" ht="22.5">
      <c r="A793" s="74">
        <v>5</v>
      </c>
      <c r="B793" s="108" t="s">
        <v>489</v>
      </c>
      <c r="C793" s="211"/>
      <c r="D793" s="254">
        <v>165</v>
      </c>
      <c r="E793" s="176">
        <f t="shared" si="88"/>
        <v>99</v>
      </c>
      <c r="F793" s="184">
        <f t="shared" si="89"/>
        <v>83</v>
      </c>
      <c r="G793" s="190">
        <f t="shared" si="90"/>
        <v>0</v>
      </c>
      <c r="J793" s="170">
        <f t="shared" si="87"/>
        <v>0</v>
      </c>
    </row>
    <row r="794" spans="1:10" s="6" customFormat="1" ht="22.5">
      <c r="A794" s="74">
        <v>6</v>
      </c>
      <c r="B794" s="108" t="s">
        <v>490</v>
      </c>
      <c r="C794" s="211"/>
      <c r="D794" s="254">
        <v>165</v>
      </c>
      <c r="E794" s="176">
        <f t="shared" si="88"/>
        <v>99</v>
      </c>
      <c r="F794" s="184">
        <f t="shared" si="89"/>
        <v>83</v>
      </c>
      <c r="G794" s="190">
        <f t="shared" si="90"/>
        <v>0</v>
      </c>
      <c r="J794" s="170">
        <f t="shared" si="87"/>
        <v>0</v>
      </c>
    </row>
    <row r="795" spans="1:10" s="6" customFormat="1" ht="22.5">
      <c r="A795" s="74">
        <v>7</v>
      </c>
      <c r="B795" s="108" t="s">
        <v>491</v>
      </c>
      <c r="C795" s="211"/>
      <c r="D795" s="254">
        <v>165</v>
      </c>
      <c r="E795" s="176">
        <f t="shared" si="88"/>
        <v>99</v>
      </c>
      <c r="F795" s="184">
        <f t="shared" si="89"/>
        <v>83</v>
      </c>
      <c r="G795" s="190">
        <f t="shared" si="90"/>
        <v>0</v>
      </c>
      <c r="J795" s="170">
        <f t="shared" si="87"/>
        <v>0</v>
      </c>
    </row>
    <row r="796" spans="1:10" s="6" customFormat="1" ht="22.5">
      <c r="A796" s="74">
        <v>8</v>
      </c>
      <c r="B796" s="108" t="s">
        <v>492</v>
      </c>
      <c r="C796" s="211"/>
      <c r="D796" s="254">
        <v>165</v>
      </c>
      <c r="E796" s="176">
        <f t="shared" si="88"/>
        <v>99</v>
      </c>
      <c r="F796" s="184">
        <f t="shared" si="89"/>
        <v>83</v>
      </c>
      <c r="G796" s="190">
        <f t="shared" si="90"/>
        <v>0</v>
      </c>
      <c r="J796" s="170">
        <f t="shared" si="87"/>
        <v>0</v>
      </c>
    </row>
    <row r="797" spans="1:10" s="6" customFormat="1" ht="22.5">
      <c r="A797" s="74">
        <v>9</v>
      </c>
      <c r="B797" s="108" t="s">
        <v>493</v>
      </c>
      <c r="C797" s="211"/>
      <c r="D797" s="254">
        <v>165</v>
      </c>
      <c r="E797" s="176">
        <f t="shared" si="88"/>
        <v>99</v>
      </c>
      <c r="F797" s="184">
        <f t="shared" si="89"/>
        <v>83</v>
      </c>
      <c r="G797" s="190">
        <f t="shared" si="90"/>
        <v>0</v>
      </c>
      <c r="J797" s="170">
        <f t="shared" si="87"/>
        <v>0</v>
      </c>
    </row>
    <row r="798" spans="1:10" s="6" customFormat="1" ht="22.5">
      <c r="A798" s="74">
        <v>10</v>
      </c>
      <c r="B798" s="108" t="s">
        <v>494</v>
      </c>
      <c r="C798" s="211"/>
      <c r="D798" s="254">
        <v>165</v>
      </c>
      <c r="E798" s="176">
        <f t="shared" si="88"/>
        <v>99</v>
      </c>
      <c r="F798" s="184">
        <f t="shared" si="89"/>
        <v>83</v>
      </c>
      <c r="G798" s="190">
        <f t="shared" si="90"/>
        <v>0</v>
      </c>
      <c r="J798" s="170">
        <f t="shared" si="87"/>
        <v>0</v>
      </c>
    </row>
    <row r="799" spans="1:10" s="6" customFormat="1" ht="22.5">
      <c r="A799" s="74">
        <v>11</v>
      </c>
      <c r="B799" s="108" t="s">
        <v>495</v>
      </c>
      <c r="C799" s="211"/>
      <c r="D799" s="254">
        <v>165</v>
      </c>
      <c r="E799" s="176">
        <f t="shared" si="88"/>
        <v>99</v>
      </c>
      <c r="F799" s="184">
        <f t="shared" si="89"/>
        <v>83</v>
      </c>
      <c r="G799" s="190">
        <f t="shared" si="90"/>
        <v>0</v>
      </c>
      <c r="J799" s="170">
        <f t="shared" si="87"/>
        <v>0</v>
      </c>
    </row>
    <row r="800" spans="1:10" s="6" customFormat="1" ht="22.5">
      <c r="A800" s="74">
        <v>12</v>
      </c>
      <c r="B800" s="108" t="s">
        <v>496</v>
      </c>
      <c r="C800" s="211"/>
      <c r="D800" s="254">
        <v>165</v>
      </c>
      <c r="E800" s="176">
        <f t="shared" si="88"/>
        <v>99</v>
      </c>
      <c r="F800" s="184">
        <f t="shared" si="89"/>
        <v>83</v>
      </c>
      <c r="G800" s="190">
        <f t="shared" si="90"/>
        <v>0</v>
      </c>
      <c r="J800" s="170">
        <f t="shared" si="87"/>
        <v>0</v>
      </c>
    </row>
    <row r="801" spans="1:10" s="6" customFormat="1" ht="22.5">
      <c r="A801" s="74">
        <v>13</v>
      </c>
      <c r="B801" s="108" t="s">
        <v>497</v>
      </c>
      <c r="C801" s="211"/>
      <c r="D801" s="254">
        <v>210</v>
      </c>
      <c r="E801" s="176">
        <f t="shared" si="88"/>
        <v>126</v>
      </c>
      <c r="F801" s="184">
        <f t="shared" si="89"/>
        <v>105</v>
      </c>
      <c r="G801" s="190">
        <f t="shared" si="90"/>
        <v>0</v>
      </c>
      <c r="J801" s="170">
        <f t="shared" si="87"/>
        <v>0</v>
      </c>
    </row>
    <row r="802" spans="1:10" s="6" customFormat="1" ht="23.25" thickBot="1">
      <c r="A802" s="106">
        <v>14</v>
      </c>
      <c r="B802" s="114" t="s">
        <v>498</v>
      </c>
      <c r="C802" s="221"/>
      <c r="D802" s="255">
        <v>210</v>
      </c>
      <c r="E802" s="175">
        <f t="shared" si="88"/>
        <v>126</v>
      </c>
      <c r="F802" s="183">
        <f t="shared" si="89"/>
        <v>105</v>
      </c>
      <c r="G802" s="334">
        <f t="shared" si="90"/>
        <v>0</v>
      </c>
      <c r="J802" s="170">
        <f t="shared" si="87"/>
        <v>0</v>
      </c>
    </row>
    <row r="803" spans="1:10" s="6" customFormat="1" ht="24.75" customHeight="1" thickBot="1">
      <c r="A803" s="380" t="s">
        <v>37</v>
      </c>
      <c r="B803" s="381"/>
      <c r="C803" s="213">
        <f>SUM(C789:C802)</f>
        <v>0</v>
      </c>
      <c r="D803" s="117"/>
      <c r="E803" s="117"/>
      <c r="F803" s="117"/>
      <c r="G803" s="81">
        <f>SUM(G789:G802)</f>
        <v>0</v>
      </c>
      <c r="J803" s="170">
        <f t="shared" si="87"/>
        <v>0</v>
      </c>
    </row>
    <row r="804" spans="7:9" ht="22.5">
      <c r="G804" s="2"/>
      <c r="H804" s="2"/>
      <c r="I804" s="2"/>
    </row>
    <row r="805" spans="7:9" ht="22.5">
      <c r="G805" s="2"/>
      <c r="H805" s="2"/>
      <c r="I805" s="2"/>
    </row>
  </sheetData>
  <sheetProtection/>
  <mergeCells count="126">
    <mergeCell ref="A803:B803"/>
    <mergeCell ref="A559:B559"/>
    <mergeCell ref="A638:B638"/>
    <mergeCell ref="A691:B691"/>
    <mergeCell ref="A738:B738"/>
    <mergeCell ref="A785:B785"/>
    <mergeCell ref="A602:B602"/>
    <mergeCell ref="A630:B630"/>
    <mergeCell ref="A509:B509"/>
    <mergeCell ref="A517:B517"/>
    <mergeCell ref="A530:B530"/>
    <mergeCell ref="A587:B587"/>
    <mergeCell ref="A595:B595"/>
    <mergeCell ref="A571:B571"/>
    <mergeCell ref="A579:B579"/>
    <mergeCell ref="A550:B550"/>
    <mergeCell ref="A564:B564"/>
    <mergeCell ref="A4:B4"/>
    <mergeCell ref="A5:B5"/>
    <mergeCell ref="A6:B6"/>
    <mergeCell ref="A7:B7"/>
    <mergeCell ref="A153:B153"/>
    <mergeCell ref="A8:B8"/>
    <mergeCell ref="A9:B9"/>
    <mergeCell ref="A11:B11"/>
    <mergeCell ref="B14:G14"/>
    <mergeCell ref="E15:F15"/>
    <mergeCell ref="A493:B493"/>
    <mergeCell ref="B2:D2"/>
    <mergeCell ref="A474:B474"/>
    <mergeCell ref="A12:B12"/>
    <mergeCell ref="A76:B76"/>
    <mergeCell ref="A118:B118"/>
    <mergeCell ref="A139:B139"/>
    <mergeCell ref="A146:B146"/>
    <mergeCell ref="A34:B34"/>
    <mergeCell ref="A97:B97"/>
    <mergeCell ref="A169:B169"/>
    <mergeCell ref="A541:B541"/>
    <mergeCell ref="A189:B189"/>
    <mergeCell ref="A209:B209"/>
    <mergeCell ref="A313:B313"/>
    <mergeCell ref="A261:B261"/>
    <mergeCell ref="A285:B285"/>
    <mergeCell ref="A360:B360"/>
    <mergeCell ref="A461:B461"/>
    <mergeCell ref="A503:B503"/>
    <mergeCell ref="A229:B229"/>
    <mergeCell ref="A409:B409"/>
    <mergeCell ref="A431:B431"/>
    <mergeCell ref="A446:B446"/>
    <mergeCell ref="A324:B324"/>
    <mergeCell ref="A367:B367"/>
    <mergeCell ref="A381:B381"/>
    <mergeCell ref="A395:B395"/>
    <mergeCell ref="A276:B276"/>
    <mergeCell ref="A245:B245"/>
    <mergeCell ref="A468:B468"/>
    <mergeCell ref="A160:B160"/>
    <mergeCell ref="A416:B416"/>
    <mergeCell ref="A421:B421"/>
    <mergeCell ref="A426:B426"/>
    <mergeCell ref="A331:B331"/>
    <mergeCell ref="A339:B339"/>
    <mergeCell ref="A346:B346"/>
    <mergeCell ref="A353:B353"/>
    <mergeCell ref="A400:B400"/>
    <mergeCell ref="E36:F36"/>
    <mergeCell ref="E57:F57"/>
    <mergeCell ref="E78:F78"/>
    <mergeCell ref="E99:F99"/>
    <mergeCell ref="E120:F120"/>
    <mergeCell ref="E141:F141"/>
    <mergeCell ref="E148:F148"/>
    <mergeCell ref="E155:F155"/>
    <mergeCell ref="E162:F162"/>
    <mergeCell ref="E171:F171"/>
    <mergeCell ref="E191:F191"/>
    <mergeCell ref="E211:F211"/>
    <mergeCell ref="E231:F231"/>
    <mergeCell ref="E247:F247"/>
    <mergeCell ref="E263:F263"/>
    <mergeCell ref="E278:F278"/>
    <mergeCell ref="E287:F287"/>
    <mergeCell ref="E348:F348"/>
    <mergeCell ref="E295:F295"/>
    <mergeCell ref="E315:F315"/>
    <mergeCell ref="E320:F320"/>
    <mergeCell ref="E326:F326"/>
    <mergeCell ref="E333:F333"/>
    <mergeCell ref="E341:F341"/>
    <mergeCell ref="E355:F355"/>
    <mergeCell ref="E362:F362"/>
    <mergeCell ref="E369:F369"/>
    <mergeCell ref="E383:F383"/>
    <mergeCell ref="E397:F397"/>
    <mergeCell ref="E402:F402"/>
    <mergeCell ref="E411:F411"/>
    <mergeCell ref="E418:F418"/>
    <mergeCell ref="E423:F423"/>
    <mergeCell ref="E428:F428"/>
    <mergeCell ref="E433:F433"/>
    <mergeCell ref="E448:F448"/>
    <mergeCell ref="E463:F463"/>
    <mergeCell ref="E470:F470"/>
    <mergeCell ref="E476:F476"/>
    <mergeCell ref="E495:F495"/>
    <mergeCell ref="E505:F505"/>
    <mergeCell ref="E511:F511"/>
    <mergeCell ref="E632:F632"/>
    <mergeCell ref="E520:F520"/>
    <mergeCell ref="E532:F532"/>
    <mergeCell ref="E543:F543"/>
    <mergeCell ref="E552:F552"/>
    <mergeCell ref="E561:F561"/>
    <mergeCell ref="E566:F566"/>
    <mergeCell ref="E640:F640"/>
    <mergeCell ref="E646:F646"/>
    <mergeCell ref="E693:F693"/>
    <mergeCell ref="E740:F740"/>
    <mergeCell ref="E787:F787"/>
    <mergeCell ref="E573:F573"/>
    <mergeCell ref="E581:F581"/>
    <mergeCell ref="E589:F589"/>
    <mergeCell ref="E596:F596"/>
    <mergeCell ref="E604:F604"/>
  </mergeCells>
  <printOptions/>
  <pageMargins left="0.31496062992125984" right="0.35433070866141736" top="0.5905511811023623" bottom="0.5511811023622047" header="0.31496062992125984" footer="0.31496062992125984"/>
  <pageSetup fitToHeight="10" fitToWidth="1" horizontalDpi="180" verticalDpi="180" orientation="portrait" paperSize="11" scale="19" r:id="rId2"/>
  <headerFooter>
    <oddHeader>&amp;R"Алуштинский эфиромасличный совхоз-завод"</oddHead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2016-04-25T14:12:42Z</dcterms:modified>
  <cp:category/>
  <cp:version/>
  <cp:contentType/>
  <cp:contentStatus/>
</cp:coreProperties>
</file>