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verka" sheetId="1" r:id="rId1"/>
  </sheets>
  <definedNames>
    <definedName name="_xlnm._FilterDatabase" localSheetId="0" hidden="1">'sverka'!$A$1:$M$173</definedName>
  </definedNames>
  <calcPr fullCalcOnLoad="1" refMode="R1C1"/>
</workbook>
</file>

<file path=xl/sharedStrings.xml><?xml version="1.0" encoding="utf-8"?>
<sst xmlns="http://schemas.openxmlformats.org/spreadsheetml/2006/main" count="347" uniqueCount="165">
  <si>
    <t>Ник</t>
  </si>
  <si>
    <t>Артикул</t>
  </si>
  <si>
    <t>Наименование</t>
  </si>
  <si>
    <t>цена</t>
  </si>
  <si>
    <t>шт</t>
  </si>
  <si>
    <t>сумма</t>
  </si>
  <si>
    <t>транспортные</t>
  </si>
  <si>
    <t>сумма с орг+ тр</t>
  </si>
  <si>
    <t>оплачено</t>
  </si>
  <si>
    <t>decan</t>
  </si>
  <si>
    <t>Рукавичка Деда Мороза. Игры, лабиринты, головоломки</t>
  </si>
  <si>
    <t>К оплате</t>
  </si>
  <si>
    <t>""""</t>
  </si>
  <si>
    <t>""""''</t>
  </si>
  <si>
    <t>Juliasambik</t>
  </si>
  <si>
    <t>Аппликации и поделки из бумаги. 3-4 года. Вып. 2</t>
  </si>
  <si>
    <t>В ПОДАРОК ДЕВОЧКАМ(раскраска). Феи и принцессы</t>
  </si>
  <si>
    <t>Уроки для малышей 3+. Сравнилки</t>
  </si>
  <si>
    <t>kristina3045</t>
  </si>
  <si>
    <t>Нарисуй пальчиками. Солнечная полянка</t>
  </si>
  <si>
    <t>РИСУЕМ ПАЛЬЧИКАМИ. Теплая сказка</t>
  </si>
  <si>
    <t>РИСУЕМ ПАЛЬЧИКАМИ. Холодная сказка</t>
  </si>
  <si>
    <t>РИСУЕМ ПАЛЬЧИКАМИ. Белая сказка</t>
  </si>
  <si>
    <t>РИСУЕМ ПАЛЬЧИКАМИ. Пестрая сказка</t>
  </si>
  <si>
    <t>Нарисуй пальчиками. Друзья-зверята</t>
  </si>
  <si>
    <t>Нарисуй пальчиками. Забавные зверюшки</t>
  </si>
  <si>
    <t>Нарисуй пальчиками. Игрушки</t>
  </si>
  <si>
    <t>ШНУРОЧКИ 2+. Транспорт</t>
  </si>
  <si>
    <t>ВОДНАЯ РАСКРАСКА (м). Фрукты</t>
  </si>
  <si>
    <t>MarinaN99</t>
  </si>
  <si>
    <t>ЗВЕРЯТА. Стихи с движениями</t>
  </si>
  <si>
    <t>СТИХИ с движениями. Давай с тобой попрыгаем</t>
  </si>
  <si>
    <t>КНИЖКИ НАШЕГО КРОХИ. Сравнилки</t>
  </si>
  <si>
    <t>Учимся говорить о чувствах. МЫШКА</t>
  </si>
  <si>
    <t>Раскраска для самых маленьких. Петушок</t>
  </si>
  <si>
    <t>murashik</t>
  </si>
  <si>
    <t>Читаем, играем, вырезаем. Прически</t>
  </si>
  <si>
    <t>ПЕРВЫЕ УРОКИ 5+. Кто  в море живёт  Преображенская 50 2008 16 60х90/8 обл. 978-5-89537-576-1 10%</t>
  </si>
  <si>
    <t>Логопедическое лото. Звуки  [З]  и  [З']  Галанов 50 2009 16 60х90/8 обл. 978-5-9951-0399-8</t>
  </si>
  <si>
    <t>Логопедическое лото. Звуки  [Ч]  и  [Щ]  Галанов 50 2009 16 60х90/8 обл. 978-5-9951-0403-2</t>
  </si>
  <si>
    <t>Развитие ребенка 5/6 лет. Играем, учимся, растём Учебное пособие 20 2010 48 60х108/8 обл. 978-5-9951-0893-1 10%</t>
  </si>
  <si>
    <t>Развитие ребенка 5/6 лет. Учимся читать Учебное пособие 45 2010 32 60х100/8 обл. 978-5-9951-0926-6 10%</t>
  </si>
  <si>
    <t>Фантазируем с наклейками. Забавный олень  наклейки 80 2010 8 60х90/8 обл. 978-5-9951-0947-1 10% 25.00</t>
  </si>
  <si>
    <t>Р/т дошкольника. Прописи. Первые уроки письма</t>
  </si>
  <si>
    <t>БП. Дид.материал."Мир вокруг нас".Времена года</t>
  </si>
  <si>
    <t>БП. Дид.материал."Мир вокруг нас".Животные Арктики и Антарктики</t>
  </si>
  <si>
    <t>ЛОТО. Азбука "Растения"</t>
  </si>
  <si>
    <t>ЛОТО. Животный мир</t>
  </si>
  <si>
    <t>Nadin1402</t>
  </si>
  <si>
    <t>ЧИТАЙ по-русски учи англ. Три медведя</t>
  </si>
  <si>
    <t>tatusy</t>
  </si>
  <si>
    <t>ПЕРВЫЕ ПРОПИСИ. Научись писать цифры</t>
  </si>
  <si>
    <t>ПЕРВЫЕ ПРОПИСИ. Учусь красиво писать</t>
  </si>
  <si>
    <t>Valentina73</t>
  </si>
  <si>
    <t>Аппликация. Занятия дома и в ДС. 3-4 года. Выпуск 1</t>
  </si>
  <si>
    <t>Аппликация. Занятия дома и в ДС. 3-4 года. Выпуск 2</t>
  </si>
  <si>
    <t>Аппликация. Занятия дома и в ДС. 3-4 года. Выпуск 3</t>
  </si>
  <si>
    <t>д</t>
  </si>
  <si>
    <t>Аппликации и поделки из бумаги. 2-3 года. Вып. 2</t>
  </si>
  <si>
    <t>АППЛИКАЦИЯ. Для самых маленьких</t>
  </si>
  <si>
    <t>к</t>
  </si>
  <si>
    <t>Уроки для малышей 3+. Формы</t>
  </si>
  <si>
    <t>Уроки для малышей 3+. Цвета</t>
  </si>
  <si>
    <t>НАКЛЕЙКИ С ЗАДАНИЯМИ. Динозавры</t>
  </si>
  <si>
    <t>НАКЛЕЙКИ С ЗАДАНИЯМИ. Морские животные</t>
  </si>
  <si>
    <t>НАКЛЕЙКИ С ЗАДАНИЯМИ. Машины</t>
  </si>
  <si>
    <t>ЗАВИК</t>
  </si>
  <si>
    <t>Аппликация. Занятия дома и в ДС. 4-5 года. Выпуск 1</t>
  </si>
  <si>
    <t>БП. Раскраска. Рос.Дымковская роспись</t>
  </si>
  <si>
    <t>РАСКРАСКА. Матрешки</t>
  </si>
  <si>
    <t>Серия "Наклейки для интерьера"Название: Цветы</t>
  </si>
  <si>
    <t>Серия "Наклейки для интерьера"Название: Новогодние наклейки на окна</t>
  </si>
  <si>
    <t>Замечтательная</t>
  </si>
  <si>
    <t>ПРОПИСИ для принцесс</t>
  </si>
  <si>
    <t>ПЕРВЫЕ ПРОПИСИ. Штриховка и дорисовка</t>
  </si>
  <si>
    <t>ПЕРВЫЕ ПРОПИСИ. Готовим пальчики к письму</t>
  </si>
  <si>
    <t>ПЕРВЫЕ ПРОПИСИ. Буквы и цифры</t>
  </si>
  <si>
    <t>н</t>
  </si>
  <si>
    <t>ПЕРВЫЕ ПРОПИСИ. Научись писать буквы</t>
  </si>
  <si>
    <t>ПЕРВЫЕ ПРОПИСИ. Палочки, крючочки, петельки</t>
  </si>
  <si>
    <t>ПЕРВЫЕ ПРОПИСИ. Учимся писать и рисовать</t>
  </si>
  <si>
    <t>ПРОПИСИ для девочек</t>
  </si>
  <si>
    <t>Любочка Петровна</t>
  </si>
  <si>
    <t>РАЗВИВАЮЩЕЕ ЛОТО. Мои первые слова</t>
  </si>
  <si>
    <t>КНИЖКИ НАШЕГО КРОХИ. Счет</t>
  </si>
  <si>
    <t>ТОПОТУШКИ. Мамин день</t>
  </si>
  <si>
    <t>В подарок малышам. Твои первые стихи</t>
  </si>
  <si>
    <t>МНОГОРАЗОВЫЕ НАКЛЕЙКИ. В лесу</t>
  </si>
  <si>
    <t>Мои первые наклейки. Утенок 18мес+ (синяя обложка)</t>
  </si>
  <si>
    <t>Читаем детям. Умничка</t>
  </si>
  <si>
    <t>Надежда С.</t>
  </si>
  <si>
    <t>ВОДНАЯ РАСКРАСКА (м). Земляничка</t>
  </si>
  <si>
    <t>ВОДНАЯ РАСКРАСКА (б). Машинки</t>
  </si>
  <si>
    <t>ВОДНАЯ РАСКРАСКА (б). Сказочный замок</t>
  </si>
  <si>
    <t>Наталья15062012</t>
  </si>
  <si>
    <t>ГОВОРИЛКИ. Кря-кря! Утенок</t>
  </si>
  <si>
    <t>БОЛЬШАЯ КНОПКА. Щенок Тишка</t>
  </si>
  <si>
    <t>8167 КУДРЯШКИ. Здравствуй - до свидания!    50 2012 6 120х155мм картон 978-5-9951-1281-5 18% 50.00</t>
  </si>
  <si>
    <t>Юлия_Ч</t>
  </si>
  <si>
    <t>Уроки для малышей 3+. Математика</t>
  </si>
  <si>
    <t>СНЕЖИНКИ. 8 оригинальных моделей. Вып.3</t>
  </si>
  <si>
    <t>Уроки для малышей 5+. Логика</t>
  </si>
  <si>
    <t>АППЛИКАЦИЯ. Дед Мороз и Снегурочка</t>
  </si>
  <si>
    <t>АППЛИКАЦИЯ. Новогодняя елочка</t>
  </si>
  <si>
    <t>Самолеты из бумаги. Скоростные. 8 моделей</t>
  </si>
  <si>
    <t>Обучение рисованию. Рисуем всё, что хочется</t>
  </si>
  <si>
    <t>NataI</t>
  </si>
  <si>
    <t>ПЕРВОЕ ЧТЕНИЕ. Читаем по слогам. Веселый фермер</t>
  </si>
  <si>
    <t>ПЕРВОЕ ЧТЕНИЕ. Читаем по слогам. Глупая курочка</t>
  </si>
  <si>
    <t>ПЕРВОЕ ЧТЕНИЕ. Читаем по слогам. Златовласка и три медведя</t>
  </si>
  <si>
    <t>ПЕРВОЕ ЧТЕНИЕ. Читаем по слогам. Козлята и тролль</t>
  </si>
  <si>
    <t>ПЕРВОЕ ЧТЕНИЕ. Читаем по слогам. Курочка и пшеничные зерна</t>
  </si>
  <si>
    <t>ПЕРВОЕ ЧТЕНИЕ. Читаем по слогам. Пряничный человечек</t>
  </si>
  <si>
    <t>ПЕРВОЕ ЧТЕНИЕ. Читаем по слогам. Три маленьких котенка</t>
  </si>
  <si>
    <t>ПЕРВОЕ ЧТЕНИЕ. Читаем по слогам. Чудо-репка</t>
  </si>
  <si>
    <t>Детский сад. Айболит</t>
  </si>
  <si>
    <t>Детский сад. Бармалей</t>
  </si>
  <si>
    <t>Детский сад. В нашем детском садике</t>
  </si>
  <si>
    <t>Детский сад. Гуси-лебеди</t>
  </si>
  <si>
    <t>Детский сад. Два жадных медвежонка</t>
  </si>
  <si>
    <t>Детский сад. Девочка и лиса</t>
  </si>
  <si>
    <t>Детский сад. Кем быть?</t>
  </si>
  <si>
    <t>Детский сад. Колобок</t>
  </si>
  <si>
    <t>Детский сад. Кот в сапогах</t>
  </si>
  <si>
    <t>Детский сад. Крошечка-Хаврошечка</t>
  </si>
  <si>
    <t>Детский сад. Лисичка-сестричка и серый волк</t>
  </si>
  <si>
    <t>Детский сад. Мойдодыр</t>
  </si>
  <si>
    <t>Детский сад. Мужик и медведь</t>
  </si>
  <si>
    <t>Детский сад. Муха-Цокотуха</t>
  </si>
  <si>
    <t>Детский сад. Путаница</t>
  </si>
  <si>
    <t>Детский сад. Сказка о рыбаке и рыбке</t>
  </si>
  <si>
    <t>Детский сад. Стихи о маме</t>
  </si>
  <si>
    <t>Детский сад. Тараканище</t>
  </si>
  <si>
    <t>Детский сад. Телефон</t>
  </si>
  <si>
    <t>Детский сад. Три медведя</t>
  </si>
  <si>
    <t>Детский сад. У страха глаза велики</t>
  </si>
  <si>
    <t>Детский сад. Федорино горе</t>
  </si>
  <si>
    <t>ТИК-ТАК. Обучение и развитие 4 года</t>
  </si>
  <si>
    <t>ТИК-ТАК. Обучение и развитие 5 лет</t>
  </si>
  <si>
    <t>Р/т дошкольника. Проверяем знания. Тесты для детей 3 лет</t>
  </si>
  <si>
    <t>Р/т дошкольника. Проверяем знания. Тесты для детей 4 лет</t>
  </si>
  <si>
    <t>Р/т дошкольника. Проверяем знания. Тесты для детей 5 лет</t>
  </si>
  <si>
    <t>Р/т дошкольника. 35 занятий. Логическое мышление</t>
  </si>
  <si>
    <t>Р/т дошкольника. 35 занятий. Математика</t>
  </si>
  <si>
    <t>Р/т дошкольника. 35 занятий. Память и внимание</t>
  </si>
  <si>
    <t>Р/т дошкольника. 35 занятий. Развитие речи</t>
  </si>
  <si>
    <t>Р/т дошкольника. Логика. Найди отличия</t>
  </si>
  <si>
    <t>Р/т дошкольника. Логика. Противоположности</t>
  </si>
  <si>
    <t>Р/т дошкольника. Математика. Сложение и вычитание</t>
  </si>
  <si>
    <t>Р/т дошкольника. Математика.  Счет</t>
  </si>
  <si>
    <t>Р/т дошкольника. От буквы к слову</t>
  </si>
  <si>
    <t>Р/т дошкольника. Прописи в клеточку</t>
  </si>
  <si>
    <t>Р/т дошкольника. Прописи.  Готовимся к письму</t>
  </si>
  <si>
    <t>Р/т дошкольника. Прописи. Палочки и крючочки</t>
  </si>
  <si>
    <t>Multyafka</t>
  </si>
  <si>
    <t>МНОГОРАЗОВЫЕ НАКЛЕЙКИ. День рождения</t>
  </si>
  <si>
    <t>МНОГОРАЗОВЫЕ НАКЛЕЙКИ. Овощи, фрукты</t>
  </si>
  <si>
    <t>МНОГОРАЗОВЫЕ НАКЛЕЙКИ. Магазин</t>
  </si>
  <si>
    <t>Капка</t>
  </si>
  <si>
    <t>Читаем, играем, вырезаем. Домики</t>
  </si>
  <si>
    <t>Играем в дочки-матери. Кукле Ляле 2 годика</t>
  </si>
  <si>
    <t>Куколки. Кэтти и её фантазии</t>
  </si>
  <si>
    <t>Развивающая книжка с накл. Логика</t>
  </si>
  <si>
    <t>Развивающая книжка с накл. Развиваем фантазию</t>
  </si>
  <si>
    <t>Развивающая книжка с наклейками. Счет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</si>
</sst>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horizontal="left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4" fillId="0" borderId="0" applyFill="0" applyProtection="0">
      <alignment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horizontal="left"/>
    </xf>
    <xf numFmtId="0" fontId="43" fillId="0" borderId="10" xfId="52" applyFont="1" applyBorder="1" applyAlignment="1">
      <alignment horizontal="center"/>
      <protection/>
    </xf>
    <xf numFmtId="0" fontId="44" fillId="0" borderId="10" xfId="52" applyFont="1" applyBorder="1" applyAlignment="1">
      <alignment horizontal="center"/>
      <protection/>
    </xf>
    <xf numFmtId="0" fontId="43" fillId="0" borderId="11" xfId="52" applyFont="1" applyBorder="1" applyAlignment="1">
      <alignment horizontal="center"/>
      <protection/>
    </xf>
    <xf numFmtId="0" fontId="43" fillId="0" borderId="0" xfId="52" applyFont="1" applyBorder="1" applyAlignment="1">
      <alignment horizontal="center"/>
      <protection/>
    </xf>
    <xf numFmtId="0" fontId="43" fillId="0" borderId="12" xfId="52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5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46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4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1" fontId="2" fillId="0" borderId="14" xfId="0" applyNumberFormat="1" applyFont="1" applyFill="1" applyBorder="1" applyAlignment="1">
      <alignment horizontal="left"/>
    </xf>
    <xf numFmtId="0" fontId="2" fillId="0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1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5" fillId="0" borderId="13" xfId="53" applyFont="1" applyFill="1" applyBorder="1" applyProtection="1">
      <alignment/>
      <protection/>
    </xf>
    <xf numFmtId="0" fontId="5" fillId="33" borderId="14" xfId="53" applyFont="1" applyFill="1" applyBorder="1" applyProtection="1">
      <alignment/>
      <protection/>
    </xf>
    <xf numFmtId="0" fontId="5" fillId="0" borderId="14" xfId="53" applyFont="1" applyFill="1" applyBorder="1" applyProtection="1">
      <alignment/>
      <protection/>
    </xf>
    <xf numFmtId="0" fontId="5" fillId="0" borderId="19" xfId="53" applyFont="1" applyFill="1" applyBorder="1" applyProtection="1">
      <alignment/>
      <protection/>
    </xf>
    <xf numFmtId="0" fontId="5" fillId="33" borderId="20" xfId="53" applyFont="1" applyFill="1" applyBorder="1" applyProtection="1">
      <alignment/>
      <protection/>
    </xf>
    <xf numFmtId="0" fontId="5" fillId="0" borderId="20" xfId="53" applyFont="1" applyFill="1" applyBorder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3"/>
  <sheetViews>
    <sheetView tabSelected="1" zoomScalePageLayoutView="0" workbookViewId="0" topLeftCell="A1">
      <selection activeCell="F136" sqref="F1:F16384"/>
    </sheetView>
  </sheetViews>
  <sheetFormatPr defaultColWidth="9.33203125" defaultRowHeight="11.25"/>
  <cols>
    <col min="1" max="1" width="9.33203125" style="6" customWidth="1"/>
    <col min="2" max="2" width="21" style="20" bestFit="1" customWidth="1"/>
    <col min="3" max="3" width="14" style="21" bestFit="1" customWidth="1"/>
    <col min="4" max="4" width="88.16015625" style="20" customWidth="1"/>
    <col min="5" max="7" width="9.33203125" style="21" customWidth="1"/>
    <col min="8" max="8" width="25.83203125" style="20" bestFit="1" customWidth="1"/>
    <col min="9" max="9" width="26.83203125" style="6" bestFit="1" customWidth="1"/>
    <col min="10" max="10" width="18.33203125" style="6" bestFit="1" customWidth="1"/>
    <col min="11" max="16384" width="9.33203125" style="6" customWidth="1"/>
  </cols>
  <sheetData>
    <row r="1" spans="2:10" ht="14.25" thickBot="1">
      <c r="B1" s="1" t="s">
        <v>0</v>
      </c>
      <c r="C1" s="1" t="s">
        <v>1</v>
      </c>
      <c r="D1" s="2" t="s">
        <v>2</v>
      </c>
      <c r="E1" s="1" t="s">
        <v>3</v>
      </c>
      <c r="F1" s="3" t="s">
        <v>4</v>
      </c>
      <c r="G1" s="4" t="s">
        <v>5</v>
      </c>
      <c r="H1" s="5" t="s">
        <v>6</v>
      </c>
      <c r="I1" s="1" t="s">
        <v>7</v>
      </c>
      <c r="J1" s="1" t="s">
        <v>8</v>
      </c>
    </row>
    <row r="2" spans="2:10" ht="12.75">
      <c r="B2" s="7" t="s">
        <v>9</v>
      </c>
      <c r="C2" s="8">
        <v>7162</v>
      </c>
      <c r="D2" s="9" t="s">
        <v>10</v>
      </c>
      <c r="E2" s="10">
        <v>57</v>
      </c>
      <c r="F2" s="10">
        <v>12</v>
      </c>
      <c r="G2" s="10">
        <f>E2*F2</f>
        <v>684</v>
      </c>
      <c r="H2" s="10">
        <v>3.8</v>
      </c>
      <c r="I2" s="11">
        <f>G2*1.15+H2*F2</f>
        <v>832.1999999999999</v>
      </c>
      <c r="J2" s="12"/>
    </row>
    <row r="3" spans="2:10" s="18" customFormat="1" ht="13.5" thickBot="1">
      <c r="B3" s="13" t="s">
        <v>11</v>
      </c>
      <c r="C3" s="14" t="s">
        <v>12</v>
      </c>
      <c r="D3" s="15"/>
      <c r="E3" s="14"/>
      <c r="F3" s="14"/>
      <c r="G3" s="14"/>
      <c r="H3" s="16"/>
      <c r="I3" s="14">
        <f>SUM(I2)</f>
        <v>832.1999999999999</v>
      </c>
      <c r="J3" s="17"/>
    </row>
    <row r="4" spans="2:10" ht="13.5" thickBot="1">
      <c r="B4" s="19"/>
      <c r="C4" s="20" t="s">
        <v>13</v>
      </c>
      <c r="D4" s="21"/>
      <c r="I4" s="22"/>
      <c r="J4" s="22"/>
    </row>
    <row r="5" spans="2:10" ht="12.75">
      <c r="B5" s="23" t="s">
        <v>14</v>
      </c>
      <c r="C5" s="24">
        <v>7670</v>
      </c>
      <c r="D5" s="25" t="s">
        <v>15</v>
      </c>
      <c r="E5" s="26">
        <v>50</v>
      </c>
      <c r="F5" s="26">
        <v>1</v>
      </c>
      <c r="G5" s="26">
        <f>E5*F5</f>
        <v>50</v>
      </c>
      <c r="H5" s="10">
        <v>3.8</v>
      </c>
      <c r="I5" s="11">
        <f>IF(E5="",0,G5*1.15+H5*F5)</f>
        <v>61.29999999999999</v>
      </c>
      <c r="J5" s="12"/>
    </row>
    <row r="6" spans="2:10" ht="12.75">
      <c r="B6" s="27" t="s">
        <v>14</v>
      </c>
      <c r="C6" s="28">
        <v>7071</v>
      </c>
      <c r="D6" s="29" t="s">
        <v>16</v>
      </c>
      <c r="E6" s="30">
        <v>20</v>
      </c>
      <c r="F6" s="30">
        <v>1</v>
      </c>
      <c r="G6" s="30">
        <f>E6*F6</f>
        <v>20</v>
      </c>
      <c r="H6" s="31">
        <v>3.8</v>
      </c>
      <c r="I6" s="32">
        <f>IF(E6="",0,G6*1.15+H6*F6)</f>
        <v>26.8</v>
      </c>
      <c r="J6" s="33"/>
    </row>
    <row r="7" spans="2:10" ht="12.75">
      <c r="B7" s="27" t="s">
        <v>14</v>
      </c>
      <c r="C7" s="28">
        <v>7955</v>
      </c>
      <c r="D7" s="29" t="s">
        <v>17</v>
      </c>
      <c r="E7" s="30">
        <v>85</v>
      </c>
      <c r="F7" s="30">
        <v>1</v>
      </c>
      <c r="G7" s="30">
        <f>E7*F7</f>
        <v>85</v>
      </c>
      <c r="H7" s="31">
        <v>3.8</v>
      </c>
      <c r="I7" s="32">
        <f>IF(E7="",0,G7*1.15+H7*F7)</f>
        <v>101.54999999999998</v>
      </c>
      <c r="J7" s="33"/>
    </row>
    <row r="8" spans="2:10" s="18" customFormat="1" ht="13.5" thickBot="1">
      <c r="B8" s="13" t="s">
        <v>11</v>
      </c>
      <c r="C8" s="14" t="s">
        <v>12</v>
      </c>
      <c r="D8" s="15"/>
      <c r="E8" s="14"/>
      <c r="F8" s="14"/>
      <c r="G8" s="14"/>
      <c r="H8" s="16"/>
      <c r="I8" s="14">
        <f>SUM(I5:I7)</f>
        <v>189.64999999999998</v>
      </c>
      <c r="J8" s="17"/>
    </row>
    <row r="9" spans="2:10" ht="13.5" thickBot="1">
      <c r="B9" s="19"/>
      <c r="C9" s="20" t="s">
        <v>13</v>
      </c>
      <c r="D9" s="21"/>
      <c r="I9" s="22"/>
      <c r="J9" s="22"/>
    </row>
    <row r="10" spans="2:10" ht="12.75">
      <c r="B10" s="23" t="s">
        <v>18</v>
      </c>
      <c r="C10" s="24">
        <v>4177</v>
      </c>
      <c r="D10" s="25" t="s">
        <v>19</v>
      </c>
      <c r="E10" s="26">
        <v>25</v>
      </c>
      <c r="F10" s="26">
        <v>1</v>
      </c>
      <c r="G10" s="26">
        <f aca="true" t="shared" si="0" ref="G10:G19">E10*F10</f>
        <v>25</v>
      </c>
      <c r="H10" s="10">
        <v>3.8</v>
      </c>
      <c r="I10" s="11">
        <f aca="true" t="shared" si="1" ref="I10:I19">IF(E10="",0,G10*1.15+H10*F10)</f>
        <v>32.55</v>
      </c>
      <c r="J10" s="12"/>
    </row>
    <row r="11" spans="2:10" ht="12.75">
      <c r="B11" s="27" t="s">
        <v>18</v>
      </c>
      <c r="C11" s="29">
        <v>3500</v>
      </c>
      <c r="D11" s="29" t="s">
        <v>20</v>
      </c>
      <c r="E11" s="30"/>
      <c r="F11" s="30">
        <v>1</v>
      </c>
      <c r="G11" s="30">
        <f t="shared" si="0"/>
        <v>0</v>
      </c>
      <c r="H11" s="31">
        <v>3.8</v>
      </c>
      <c r="I11" s="32">
        <f t="shared" si="1"/>
        <v>0</v>
      </c>
      <c r="J11" s="33"/>
    </row>
    <row r="12" spans="2:10" ht="12.75">
      <c r="B12" s="27" t="s">
        <v>18</v>
      </c>
      <c r="C12" s="28">
        <v>3501</v>
      </c>
      <c r="D12" s="29" t="s">
        <v>21</v>
      </c>
      <c r="E12" s="30">
        <v>23</v>
      </c>
      <c r="F12" s="30">
        <v>1</v>
      </c>
      <c r="G12" s="30">
        <f t="shared" si="0"/>
        <v>23</v>
      </c>
      <c r="H12" s="31">
        <v>3.8</v>
      </c>
      <c r="I12" s="32">
        <f t="shared" si="1"/>
        <v>30.25</v>
      </c>
      <c r="J12" s="33"/>
    </row>
    <row r="13" spans="2:10" ht="12.75">
      <c r="B13" s="27" t="s">
        <v>18</v>
      </c>
      <c r="C13" s="28">
        <v>3502</v>
      </c>
      <c r="D13" s="29" t="s">
        <v>22</v>
      </c>
      <c r="E13" s="30">
        <v>23</v>
      </c>
      <c r="F13" s="30">
        <v>1</v>
      </c>
      <c r="G13" s="30">
        <f t="shared" si="0"/>
        <v>23</v>
      </c>
      <c r="H13" s="31">
        <v>3.8</v>
      </c>
      <c r="I13" s="32">
        <f t="shared" si="1"/>
        <v>30.25</v>
      </c>
      <c r="J13" s="33"/>
    </row>
    <row r="14" spans="2:10" ht="12.75">
      <c r="B14" s="27" t="s">
        <v>18</v>
      </c>
      <c r="C14" s="29">
        <v>3503</v>
      </c>
      <c r="D14" s="29" t="s">
        <v>23</v>
      </c>
      <c r="E14" s="30"/>
      <c r="F14" s="30">
        <v>1</v>
      </c>
      <c r="G14" s="30">
        <f t="shared" si="0"/>
        <v>0</v>
      </c>
      <c r="H14" s="31">
        <v>3.8</v>
      </c>
      <c r="I14" s="32">
        <f t="shared" si="1"/>
        <v>0</v>
      </c>
      <c r="J14" s="33"/>
    </row>
    <row r="15" spans="2:10" ht="12.75">
      <c r="B15" s="27" t="s">
        <v>18</v>
      </c>
      <c r="C15" s="28">
        <v>4174</v>
      </c>
      <c r="D15" s="29" t="s">
        <v>24</v>
      </c>
      <c r="E15" s="30">
        <v>25</v>
      </c>
      <c r="F15" s="30">
        <v>1</v>
      </c>
      <c r="G15" s="30">
        <f t="shared" si="0"/>
        <v>25</v>
      </c>
      <c r="H15" s="31">
        <v>3.8</v>
      </c>
      <c r="I15" s="32">
        <f t="shared" si="1"/>
        <v>32.55</v>
      </c>
      <c r="J15" s="33"/>
    </row>
    <row r="16" spans="2:10" ht="12.75">
      <c r="B16" s="27" t="s">
        <v>18</v>
      </c>
      <c r="C16" s="28">
        <v>4175</v>
      </c>
      <c r="D16" s="29" t="s">
        <v>25</v>
      </c>
      <c r="E16" s="30">
        <v>25</v>
      </c>
      <c r="F16" s="30">
        <v>1</v>
      </c>
      <c r="G16" s="30">
        <f t="shared" si="0"/>
        <v>25</v>
      </c>
      <c r="H16" s="31">
        <v>3.8</v>
      </c>
      <c r="I16" s="32">
        <f t="shared" si="1"/>
        <v>32.55</v>
      </c>
      <c r="J16" s="33"/>
    </row>
    <row r="17" spans="2:10" ht="12.75">
      <c r="B17" s="27" t="s">
        <v>18</v>
      </c>
      <c r="C17" s="28">
        <v>4176</v>
      </c>
      <c r="D17" s="29" t="s">
        <v>26</v>
      </c>
      <c r="E17" s="30">
        <v>25</v>
      </c>
      <c r="F17" s="30">
        <v>1</v>
      </c>
      <c r="G17" s="30">
        <f t="shared" si="0"/>
        <v>25</v>
      </c>
      <c r="H17" s="31">
        <v>3.8</v>
      </c>
      <c r="I17" s="32">
        <f t="shared" si="1"/>
        <v>32.55</v>
      </c>
      <c r="J17" s="33"/>
    </row>
    <row r="18" spans="2:10" ht="12.75">
      <c r="B18" s="27" t="s">
        <v>18</v>
      </c>
      <c r="C18" s="29">
        <v>7283</v>
      </c>
      <c r="D18" s="29" t="s">
        <v>27</v>
      </c>
      <c r="E18" s="30"/>
      <c r="F18" s="30">
        <v>1</v>
      </c>
      <c r="G18" s="30">
        <f t="shared" si="0"/>
        <v>0</v>
      </c>
      <c r="H18" s="31">
        <v>3.8</v>
      </c>
      <c r="I18" s="32">
        <f t="shared" si="1"/>
        <v>0</v>
      </c>
      <c r="J18" s="33"/>
    </row>
    <row r="19" spans="2:10" ht="12.75">
      <c r="B19" s="27" t="s">
        <v>18</v>
      </c>
      <c r="C19" s="28">
        <v>7586</v>
      </c>
      <c r="D19" s="29" t="s">
        <v>28</v>
      </c>
      <c r="E19" s="30">
        <v>58</v>
      </c>
      <c r="F19" s="30">
        <v>1</v>
      </c>
      <c r="G19" s="30">
        <f t="shared" si="0"/>
        <v>58</v>
      </c>
      <c r="H19" s="31">
        <v>3.8</v>
      </c>
      <c r="I19" s="32">
        <f t="shared" si="1"/>
        <v>70.49999999999999</v>
      </c>
      <c r="J19" s="33"/>
    </row>
    <row r="20" spans="2:10" s="18" customFormat="1" ht="13.5" thickBot="1">
      <c r="B20" s="13" t="s">
        <v>11</v>
      </c>
      <c r="C20" s="14" t="s">
        <v>12</v>
      </c>
      <c r="D20" s="15"/>
      <c r="E20" s="14"/>
      <c r="F20" s="14"/>
      <c r="G20" s="14"/>
      <c r="H20" s="16"/>
      <c r="I20" s="14">
        <f>SUM(I10:I19)</f>
        <v>261.2</v>
      </c>
      <c r="J20" s="17"/>
    </row>
    <row r="21" spans="2:10" ht="13.5" thickBot="1">
      <c r="B21" s="19"/>
      <c r="C21" s="20" t="s">
        <v>13</v>
      </c>
      <c r="D21" s="21"/>
      <c r="I21" s="22"/>
      <c r="J21" s="22"/>
    </row>
    <row r="22" spans="2:10" ht="12.75">
      <c r="B22" s="23" t="s">
        <v>29</v>
      </c>
      <c r="C22" s="24">
        <v>6645</v>
      </c>
      <c r="D22" s="25" t="s">
        <v>30</v>
      </c>
      <c r="E22" s="26">
        <v>59</v>
      </c>
      <c r="F22" s="26">
        <v>1</v>
      </c>
      <c r="G22" s="26">
        <f>E22*F22</f>
        <v>59</v>
      </c>
      <c r="H22" s="10">
        <v>3.8</v>
      </c>
      <c r="I22" s="11">
        <f>IF(E22="",0,G22*1.15+H22*F22)</f>
        <v>71.64999999999999</v>
      </c>
      <c r="J22" s="12"/>
    </row>
    <row r="23" spans="2:10" ht="12.75">
      <c r="B23" s="27" t="s">
        <v>29</v>
      </c>
      <c r="C23" s="28">
        <v>6750</v>
      </c>
      <c r="D23" s="29" t="s">
        <v>31</v>
      </c>
      <c r="E23" s="30">
        <v>59</v>
      </c>
      <c r="F23" s="30">
        <v>1</v>
      </c>
      <c r="G23" s="30">
        <f>E23*F23</f>
        <v>59</v>
      </c>
      <c r="H23" s="31">
        <v>3.8</v>
      </c>
      <c r="I23" s="32">
        <f>IF(E23="",0,G23*1.15+H23*F23)</f>
        <v>71.64999999999999</v>
      </c>
      <c r="J23" s="33"/>
    </row>
    <row r="24" spans="2:10" ht="12.75">
      <c r="B24" s="27" t="s">
        <v>29</v>
      </c>
      <c r="C24" s="28">
        <v>7430</v>
      </c>
      <c r="D24" s="29" t="s">
        <v>32</v>
      </c>
      <c r="E24" s="30">
        <v>80</v>
      </c>
      <c r="F24" s="30">
        <v>1</v>
      </c>
      <c r="G24" s="30">
        <f>E24*F24</f>
        <v>80</v>
      </c>
      <c r="H24" s="31">
        <v>3.8</v>
      </c>
      <c r="I24" s="32">
        <f>IF(E24="",0,G24*1.15+H24*F24)</f>
        <v>95.8</v>
      </c>
      <c r="J24" s="33"/>
    </row>
    <row r="25" spans="2:10" ht="12.75">
      <c r="B25" s="27" t="s">
        <v>29</v>
      </c>
      <c r="C25" s="29">
        <v>7530</v>
      </c>
      <c r="D25" s="29" t="s">
        <v>33</v>
      </c>
      <c r="E25" s="30"/>
      <c r="F25" s="30">
        <v>1</v>
      </c>
      <c r="G25" s="30">
        <f>E25*F25</f>
        <v>0</v>
      </c>
      <c r="H25" s="31">
        <v>3.8</v>
      </c>
      <c r="I25" s="32">
        <f>IF(E25="",0,G25*1.15+H25*F25)</f>
        <v>0</v>
      </c>
      <c r="J25" s="33"/>
    </row>
    <row r="26" spans="2:10" ht="12.75">
      <c r="B26" s="27" t="s">
        <v>29</v>
      </c>
      <c r="C26" s="28">
        <v>8029</v>
      </c>
      <c r="D26" s="29" t="s">
        <v>34</v>
      </c>
      <c r="E26" s="30">
        <v>40</v>
      </c>
      <c r="F26" s="30">
        <v>1</v>
      </c>
      <c r="G26" s="30">
        <f>E26*F26</f>
        <v>40</v>
      </c>
      <c r="H26" s="31">
        <v>3.8</v>
      </c>
      <c r="I26" s="32">
        <f>IF(E26="",0,G26*1.15+H26*F26)</f>
        <v>49.8</v>
      </c>
      <c r="J26" s="33"/>
    </row>
    <row r="27" spans="2:10" s="18" customFormat="1" ht="13.5" thickBot="1">
      <c r="B27" s="13" t="s">
        <v>11</v>
      </c>
      <c r="C27" s="14" t="s">
        <v>12</v>
      </c>
      <c r="D27" s="15"/>
      <c r="E27" s="14"/>
      <c r="F27" s="14"/>
      <c r="G27" s="14"/>
      <c r="H27" s="16"/>
      <c r="I27" s="14">
        <f>SUM(I22:I26)</f>
        <v>288.9</v>
      </c>
      <c r="J27" s="17"/>
    </row>
    <row r="28" spans="2:10" ht="13.5" thickBot="1">
      <c r="B28" s="19"/>
      <c r="C28" s="20" t="s">
        <v>13</v>
      </c>
      <c r="D28" s="21"/>
      <c r="I28" s="22"/>
      <c r="J28" s="22"/>
    </row>
    <row r="29" spans="2:10" ht="12.75">
      <c r="B29" s="23" t="s">
        <v>35</v>
      </c>
      <c r="C29" s="24">
        <v>7197</v>
      </c>
      <c r="D29" s="25" t="s">
        <v>36</v>
      </c>
      <c r="E29" s="26">
        <v>47</v>
      </c>
      <c r="F29" s="26">
        <v>1</v>
      </c>
      <c r="G29" s="26">
        <f aca="true" t="shared" si="2" ref="G29:G40">E29*F29</f>
        <v>47</v>
      </c>
      <c r="H29" s="10">
        <v>3.8</v>
      </c>
      <c r="I29" s="11">
        <f aca="true" t="shared" si="3" ref="I29:I40">IF(E29="",0,G29*1.15+H29*F29)</f>
        <v>57.849999999999994</v>
      </c>
      <c r="J29" s="12"/>
    </row>
    <row r="30" spans="2:10" ht="12.75">
      <c r="B30" s="27" t="s">
        <v>35</v>
      </c>
      <c r="C30" s="29">
        <v>3602</v>
      </c>
      <c r="D30" s="29" t="s">
        <v>37</v>
      </c>
      <c r="E30" s="30"/>
      <c r="F30" s="30">
        <v>2</v>
      </c>
      <c r="G30" s="30">
        <f t="shared" si="2"/>
        <v>0</v>
      </c>
      <c r="H30" s="31">
        <v>3.8</v>
      </c>
      <c r="I30" s="32">
        <f t="shared" si="3"/>
        <v>0</v>
      </c>
      <c r="J30" s="33"/>
    </row>
    <row r="31" spans="2:10" ht="12.75">
      <c r="B31" s="27" t="s">
        <v>35</v>
      </c>
      <c r="C31" s="29">
        <v>3885</v>
      </c>
      <c r="D31" s="29" t="s">
        <v>38</v>
      </c>
      <c r="E31" s="30"/>
      <c r="F31" s="30">
        <v>1</v>
      </c>
      <c r="G31" s="30">
        <f t="shared" si="2"/>
        <v>0</v>
      </c>
      <c r="H31" s="31">
        <v>3.8</v>
      </c>
      <c r="I31" s="32">
        <f t="shared" si="3"/>
        <v>0</v>
      </c>
      <c r="J31" s="33"/>
    </row>
    <row r="32" spans="2:10" ht="12.75">
      <c r="B32" s="27" t="s">
        <v>35</v>
      </c>
      <c r="C32" s="29">
        <v>3889</v>
      </c>
      <c r="D32" s="29" t="s">
        <v>39</v>
      </c>
      <c r="E32" s="30"/>
      <c r="F32" s="30">
        <v>1</v>
      </c>
      <c r="G32" s="30">
        <f t="shared" si="2"/>
        <v>0</v>
      </c>
      <c r="H32" s="31">
        <v>3.8</v>
      </c>
      <c r="I32" s="32">
        <f t="shared" si="3"/>
        <v>0</v>
      </c>
      <c r="J32" s="33"/>
    </row>
    <row r="33" spans="2:10" ht="12.75">
      <c r="B33" s="27" t="s">
        <v>35</v>
      </c>
      <c r="C33" s="29">
        <v>5762</v>
      </c>
      <c r="D33" s="29" t="s">
        <v>40</v>
      </c>
      <c r="E33" s="30"/>
      <c r="F33" s="30">
        <v>2</v>
      </c>
      <c r="G33" s="30">
        <f t="shared" si="2"/>
        <v>0</v>
      </c>
      <c r="H33" s="31">
        <v>3.8</v>
      </c>
      <c r="I33" s="32">
        <f t="shared" si="3"/>
        <v>0</v>
      </c>
      <c r="J33" s="33"/>
    </row>
    <row r="34" spans="2:10" ht="12.75">
      <c r="B34" s="27" t="s">
        <v>35</v>
      </c>
      <c r="C34" s="29">
        <v>5825</v>
      </c>
      <c r="D34" s="29" t="s">
        <v>41</v>
      </c>
      <c r="E34" s="30"/>
      <c r="F34" s="30">
        <v>2</v>
      </c>
      <c r="G34" s="30">
        <f t="shared" si="2"/>
        <v>0</v>
      </c>
      <c r="H34" s="31">
        <v>3.8</v>
      </c>
      <c r="I34" s="32">
        <f t="shared" si="3"/>
        <v>0</v>
      </c>
      <c r="J34" s="33"/>
    </row>
    <row r="35" spans="2:10" ht="12.75">
      <c r="B35" s="27" t="s">
        <v>35</v>
      </c>
      <c r="C35" s="29">
        <v>5827</v>
      </c>
      <c r="D35" s="29" t="s">
        <v>42</v>
      </c>
      <c r="E35" s="30"/>
      <c r="F35" s="30">
        <v>4</v>
      </c>
      <c r="G35" s="30">
        <f t="shared" si="2"/>
        <v>0</v>
      </c>
      <c r="H35" s="31">
        <v>3.8</v>
      </c>
      <c r="I35" s="32">
        <f t="shared" si="3"/>
        <v>0</v>
      </c>
      <c r="J35" s="33"/>
    </row>
    <row r="36" spans="2:10" ht="12.75">
      <c r="B36" s="27" t="s">
        <v>35</v>
      </c>
      <c r="C36" s="28">
        <v>7035</v>
      </c>
      <c r="D36" s="29" t="s">
        <v>43</v>
      </c>
      <c r="E36" s="30">
        <v>17</v>
      </c>
      <c r="F36" s="30">
        <v>3</v>
      </c>
      <c r="G36" s="30">
        <f t="shared" si="2"/>
        <v>51</v>
      </c>
      <c r="H36" s="31">
        <v>3.8</v>
      </c>
      <c r="I36" s="32">
        <f t="shared" si="3"/>
        <v>70.05</v>
      </c>
      <c r="J36" s="33"/>
    </row>
    <row r="37" spans="2:10" ht="12.75">
      <c r="B37" s="27" t="s">
        <v>35</v>
      </c>
      <c r="C37" s="29">
        <v>7102</v>
      </c>
      <c r="D37" s="29" t="s">
        <v>44</v>
      </c>
      <c r="E37" s="30"/>
      <c r="F37" s="30">
        <v>1</v>
      </c>
      <c r="G37" s="30">
        <f t="shared" si="2"/>
        <v>0</v>
      </c>
      <c r="H37" s="31">
        <v>3.8</v>
      </c>
      <c r="I37" s="32">
        <f t="shared" si="3"/>
        <v>0</v>
      </c>
      <c r="J37" s="33"/>
    </row>
    <row r="38" spans="2:10" ht="12.75">
      <c r="B38" s="27" t="s">
        <v>35</v>
      </c>
      <c r="C38" s="28">
        <v>7107</v>
      </c>
      <c r="D38" s="29" t="s">
        <v>45</v>
      </c>
      <c r="E38" s="30">
        <v>35</v>
      </c>
      <c r="F38" s="30">
        <v>1</v>
      </c>
      <c r="G38" s="30">
        <f t="shared" si="2"/>
        <v>35</v>
      </c>
      <c r="H38" s="31">
        <v>3.8</v>
      </c>
      <c r="I38" s="32">
        <f t="shared" si="3"/>
        <v>44.05</v>
      </c>
      <c r="J38" s="33"/>
    </row>
    <row r="39" spans="2:10" ht="12.75">
      <c r="B39" s="27" t="s">
        <v>35</v>
      </c>
      <c r="C39" s="28">
        <v>8227</v>
      </c>
      <c r="D39" s="29" t="s">
        <v>46</v>
      </c>
      <c r="E39" s="30">
        <v>60</v>
      </c>
      <c r="F39" s="30">
        <v>1</v>
      </c>
      <c r="G39" s="30">
        <f t="shared" si="2"/>
        <v>60</v>
      </c>
      <c r="H39" s="31">
        <v>3.8</v>
      </c>
      <c r="I39" s="32">
        <f t="shared" si="3"/>
        <v>72.8</v>
      </c>
      <c r="J39" s="33"/>
    </row>
    <row r="40" spans="2:10" ht="12.75">
      <c r="B40" s="27" t="s">
        <v>35</v>
      </c>
      <c r="C40" s="28">
        <v>8229</v>
      </c>
      <c r="D40" s="29" t="s">
        <v>47</v>
      </c>
      <c r="E40" s="30">
        <v>60</v>
      </c>
      <c r="F40" s="30">
        <v>1</v>
      </c>
      <c r="G40" s="30">
        <f t="shared" si="2"/>
        <v>60</v>
      </c>
      <c r="H40" s="31">
        <v>3.8</v>
      </c>
      <c r="I40" s="32">
        <f t="shared" si="3"/>
        <v>72.8</v>
      </c>
      <c r="J40" s="33"/>
    </row>
    <row r="41" spans="2:10" s="18" customFormat="1" ht="13.5" thickBot="1">
      <c r="B41" s="13" t="s">
        <v>11</v>
      </c>
      <c r="C41" s="14" t="s">
        <v>12</v>
      </c>
      <c r="D41" s="15"/>
      <c r="E41" s="14"/>
      <c r="F41" s="14"/>
      <c r="G41" s="14"/>
      <c r="H41" s="16"/>
      <c r="I41" s="14">
        <f>SUM(I29:I40)</f>
        <v>317.55</v>
      </c>
      <c r="J41" s="17"/>
    </row>
    <row r="42" spans="2:10" ht="13.5" thickBot="1">
      <c r="B42" s="19"/>
      <c r="C42" s="20" t="s">
        <v>13</v>
      </c>
      <c r="D42" s="21"/>
      <c r="I42" s="22"/>
      <c r="J42" s="22"/>
    </row>
    <row r="43" spans="2:10" ht="12.75">
      <c r="B43" s="23" t="s">
        <v>48</v>
      </c>
      <c r="C43" s="24">
        <v>8158</v>
      </c>
      <c r="D43" s="25" t="s">
        <v>49</v>
      </c>
      <c r="E43" s="26">
        <v>30</v>
      </c>
      <c r="F43" s="26">
        <v>1</v>
      </c>
      <c r="G43" s="26">
        <f>E43*F43</f>
        <v>30</v>
      </c>
      <c r="H43" s="10">
        <v>3.8</v>
      </c>
      <c r="I43" s="11">
        <f>IF(E43="",0,G43*1.15+H43*F43)</f>
        <v>38.3</v>
      </c>
      <c r="J43" s="12"/>
    </row>
    <row r="44" spans="2:10" s="18" customFormat="1" ht="13.5" thickBot="1">
      <c r="B44" s="13" t="s">
        <v>11</v>
      </c>
      <c r="C44" s="14" t="s">
        <v>12</v>
      </c>
      <c r="D44" s="15"/>
      <c r="E44" s="14"/>
      <c r="F44" s="14"/>
      <c r="G44" s="14"/>
      <c r="H44" s="16"/>
      <c r="I44" s="14">
        <f>SUM(I43)</f>
        <v>38.3</v>
      </c>
      <c r="J44" s="17"/>
    </row>
    <row r="45" spans="2:10" ht="13.5" thickBot="1">
      <c r="B45" s="19"/>
      <c r="C45" s="20" t="s">
        <v>13</v>
      </c>
      <c r="D45" s="21"/>
      <c r="I45" s="22"/>
      <c r="J45" s="22"/>
    </row>
    <row r="46" spans="2:10" ht="12.75">
      <c r="B46" s="23" t="s">
        <v>50</v>
      </c>
      <c r="C46" s="25">
        <v>3320</v>
      </c>
      <c r="D46" s="25" t="s">
        <v>51</v>
      </c>
      <c r="E46" s="26"/>
      <c r="F46" s="26">
        <v>1</v>
      </c>
      <c r="G46" s="26">
        <f>E46*F46</f>
        <v>0</v>
      </c>
      <c r="H46" s="10">
        <v>3.8</v>
      </c>
      <c r="I46" s="11">
        <f>IF(E46="",0,G46*1.15+H46*F46)</f>
        <v>0</v>
      </c>
      <c r="J46" s="12"/>
    </row>
    <row r="47" spans="2:10" ht="12.75">
      <c r="B47" s="27" t="s">
        <v>50</v>
      </c>
      <c r="C47" s="29">
        <v>3322</v>
      </c>
      <c r="D47" s="29" t="s">
        <v>52</v>
      </c>
      <c r="E47" s="30"/>
      <c r="F47" s="30">
        <v>1</v>
      </c>
      <c r="G47" s="30">
        <f>E47*F47</f>
        <v>0</v>
      </c>
      <c r="H47" s="31">
        <v>3.8</v>
      </c>
      <c r="I47" s="32">
        <f>IF(E47="",0,G47*1.15+H47*F47)</f>
        <v>0</v>
      </c>
      <c r="J47" s="33"/>
    </row>
    <row r="48" spans="2:10" s="18" customFormat="1" ht="13.5" thickBot="1">
      <c r="B48" s="13" t="s">
        <v>11</v>
      </c>
      <c r="C48" s="14" t="s">
        <v>12</v>
      </c>
      <c r="D48" s="15"/>
      <c r="E48" s="14"/>
      <c r="F48" s="14"/>
      <c r="G48" s="14"/>
      <c r="H48" s="16"/>
      <c r="I48" s="14">
        <f>SUM(I46:I47)</f>
        <v>0</v>
      </c>
      <c r="J48" s="17"/>
    </row>
    <row r="49" spans="2:10" ht="13.5" thickBot="1">
      <c r="B49" s="19"/>
      <c r="C49" s="20" t="s">
        <v>13</v>
      </c>
      <c r="D49" s="21"/>
      <c r="I49" s="22"/>
      <c r="J49" s="22"/>
    </row>
    <row r="50" spans="2:10" ht="12.75">
      <c r="B50" s="23" t="s">
        <v>53</v>
      </c>
      <c r="C50" s="24">
        <v>8032</v>
      </c>
      <c r="D50" s="25" t="s">
        <v>54</v>
      </c>
      <c r="E50" s="26">
        <v>35</v>
      </c>
      <c r="F50" s="26">
        <v>1</v>
      </c>
      <c r="G50" s="26">
        <f>E50*F50</f>
        <v>35</v>
      </c>
      <c r="H50" s="10">
        <v>3.8</v>
      </c>
      <c r="I50" s="11">
        <f aca="true" t="shared" si="4" ref="I50:I60">IF(E50="",0,G50*1.15+H50*F50)</f>
        <v>44.05</v>
      </c>
      <c r="J50" s="12"/>
    </row>
    <row r="51" spans="2:10" ht="12.75">
      <c r="B51" s="27" t="s">
        <v>53</v>
      </c>
      <c r="C51" s="28">
        <v>8033</v>
      </c>
      <c r="D51" s="29" t="s">
        <v>55</v>
      </c>
      <c r="E51" s="30">
        <v>35</v>
      </c>
      <c r="F51" s="30">
        <v>1</v>
      </c>
      <c r="G51" s="30">
        <f>E51*F51</f>
        <v>35</v>
      </c>
      <c r="H51" s="31">
        <v>3.8</v>
      </c>
      <c r="I51" s="32">
        <f t="shared" si="4"/>
        <v>44.05</v>
      </c>
      <c r="J51" s="33"/>
    </row>
    <row r="52" spans="2:11" ht="12.75">
      <c r="B52" s="27" t="s">
        <v>53</v>
      </c>
      <c r="C52" s="28">
        <v>8034</v>
      </c>
      <c r="D52" s="29" t="s">
        <v>56</v>
      </c>
      <c r="E52" s="30">
        <v>35</v>
      </c>
      <c r="F52" s="30">
        <v>1</v>
      </c>
      <c r="G52" s="30">
        <v>35</v>
      </c>
      <c r="H52" s="31">
        <v>3.8</v>
      </c>
      <c r="I52" s="32">
        <f t="shared" si="4"/>
        <v>44.05</v>
      </c>
      <c r="J52" s="33"/>
      <c r="K52" s="6" t="s">
        <v>57</v>
      </c>
    </row>
    <row r="53" spans="2:10" ht="12.75">
      <c r="B53" s="27" t="s">
        <v>53</v>
      </c>
      <c r="C53" s="28">
        <v>7669</v>
      </c>
      <c r="D53" s="29" t="s">
        <v>58</v>
      </c>
      <c r="E53" s="30">
        <v>50</v>
      </c>
      <c r="F53" s="30">
        <v>1</v>
      </c>
      <c r="G53" s="30">
        <f>E53*F53</f>
        <v>50</v>
      </c>
      <c r="H53" s="31">
        <v>3.8</v>
      </c>
      <c r="I53" s="32">
        <f t="shared" si="4"/>
        <v>61.29999999999999</v>
      </c>
      <c r="J53" s="33"/>
    </row>
    <row r="54" spans="2:10" ht="12.75">
      <c r="B54" s="27" t="s">
        <v>53</v>
      </c>
      <c r="C54" s="28">
        <v>7670</v>
      </c>
      <c r="D54" s="29" t="s">
        <v>15</v>
      </c>
      <c r="E54" s="30">
        <v>50</v>
      </c>
      <c r="F54" s="30">
        <v>1</v>
      </c>
      <c r="G54" s="30">
        <f>E54*F54</f>
        <v>50</v>
      </c>
      <c r="H54" s="31">
        <v>3.8</v>
      </c>
      <c r="I54" s="32">
        <f t="shared" si="4"/>
        <v>61.29999999999999</v>
      </c>
      <c r="J54" s="33"/>
    </row>
    <row r="55" spans="2:11" ht="12.75">
      <c r="B55" s="27" t="s">
        <v>53</v>
      </c>
      <c r="C55" s="28">
        <v>7389</v>
      </c>
      <c r="D55" s="29" t="s">
        <v>59</v>
      </c>
      <c r="E55" s="30">
        <v>17</v>
      </c>
      <c r="F55" s="30">
        <v>1</v>
      </c>
      <c r="G55" s="30">
        <v>17</v>
      </c>
      <c r="H55" s="31">
        <v>3.8</v>
      </c>
      <c r="I55" s="32">
        <f t="shared" si="4"/>
        <v>23.349999999999998</v>
      </c>
      <c r="J55" s="33"/>
      <c r="K55" s="6" t="s">
        <v>60</v>
      </c>
    </row>
    <row r="56" spans="2:10" ht="12.75">
      <c r="B56" s="27" t="s">
        <v>53</v>
      </c>
      <c r="C56" s="28">
        <v>7956</v>
      </c>
      <c r="D56" s="29" t="s">
        <v>61</v>
      </c>
      <c r="E56" s="30">
        <v>85</v>
      </c>
      <c r="F56" s="30">
        <v>1</v>
      </c>
      <c r="G56" s="30">
        <f>E56*F56</f>
        <v>85</v>
      </c>
      <c r="H56" s="31">
        <v>3.8</v>
      </c>
      <c r="I56" s="32">
        <f t="shared" si="4"/>
        <v>101.54999999999998</v>
      </c>
      <c r="J56" s="33"/>
    </row>
    <row r="57" spans="2:10" ht="12.75">
      <c r="B57" s="27" t="s">
        <v>53</v>
      </c>
      <c r="C57" s="28">
        <v>7957</v>
      </c>
      <c r="D57" s="29" t="s">
        <v>62</v>
      </c>
      <c r="E57" s="30">
        <v>85</v>
      </c>
      <c r="F57" s="30">
        <v>1</v>
      </c>
      <c r="G57" s="30">
        <f>E57*F57</f>
        <v>85</v>
      </c>
      <c r="H57" s="31">
        <v>3.8</v>
      </c>
      <c r="I57" s="32">
        <f t="shared" si="4"/>
        <v>101.54999999999998</v>
      </c>
      <c r="J57" s="33"/>
    </row>
    <row r="58" spans="2:10" ht="12.75">
      <c r="B58" s="27" t="s">
        <v>53</v>
      </c>
      <c r="C58" s="28">
        <v>6942</v>
      </c>
      <c r="D58" s="29" t="s">
        <v>63</v>
      </c>
      <c r="E58" s="30">
        <v>165</v>
      </c>
      <c r="F58" s="30">
        <v>1</v>
      </c>
      <c r="G58" s="30">
        <f>E58*F58</f>
        <v>165</v>
      </c>
      <c r="H58" s="31">
        <v>3.8</v>
      </c>
      <c r="I58" s="32">
        <f t="shared" si="4"/>
        <v>193.54999999999998</v>
      </c>
      <c r="J58" s="33"/>
    </row>
    <row r="59" spans="2:10" ht="12.75">
      <c r="B59" s="27" t="s">
        <v>53</v>
      </c>
      <c r="C59" s="28">
        <v>6946</v>
      </c>
      <c r="D59" s="29" t="s">
        <v>64</v>
      </c>
      <c r="E59" s="30">
        <v>165</v>
      </c>
      <c r="F59" s="30">
        <v>1</v>
      </c>
      <c r="G59" s="30">
        <f>E59*F59</f>
        <v>165</v>
      </c>
      <c r="H59" s="31">
        <v>3.8</v>
      </c>
      <c r="I59" s="32">
        <f t="shared" si="4"/>
        <v>193.54999999999998</v>
      </c>
      <c r="J59" s="33"/>
    </row>
    <row r="60" spans="2:10" ht="12.75">
      <c r="B60" s="27" t="s">
        <v>53</v>
      </c>
      <c r="C60" s="28">
        <v>6945</v>
      </c>
      <c r="D60" s="29" t="s">
        <v>65</v>
      </c>
      <c r="E60" s="30">
        <v>165</v>
      </c>
      <c r="F60" s="30">
        <v>1</v>
      </c>
      <c r="G60" s="30">
        <f>E60*F60</f>
        <v>165</v>
      </c>
      <c r="H60" s="31">
        <v>3.8</v>
      </c>
      <c r="I60" s="32">
        <f t="shared" si="4"/>
        <v>193.54999999999998</v>
      </c>
      <c r="J60" s="33"/>
    </row>
    <row r="61" spans="2:10" s="18" customFormat="1" ht="13.5" thickBot="1">
      <c r="B61" s="13" t="s">
        <v>11</v>
      </c>
      <c r="C61" s="14" t="s">
        <v>12</v>
      </c>
      <c r="D61" s="15"/>
      <c r="E61" s="14"/>
      <c r="F61" s="14"/>
      <c r="G61" s="14"/>
      <c r="H61" s="16"/>
      <c r="I61" s="14">
        <f>SUM(I50:I60)</f>
        <v>1061.85</v>
      </c>
      <c r="J61" s="17"/>
    </row>
    <row r="62" spans="2:10" ht="13.5" thickBot="1">
      <c r="B62" s="19"/>
      <c r="C62" s="20" t="s">
        <v>13</v>
      </c>
      <c r="D62" s="21"/>
      <c r="I62" s="22"/>
      <c r="J62" s="22"/>
    </row>
    <row r="63" spans="2:10" ht="12.75">
      <c r="B63" s="23" t="s">
        <v>66</v>
      </c>
      <c r="C63" s="24">
        <v>8035</v>
      </c>
      <c r="D63" s="25" t="s">
        <v>67</v>
      </c>
      <c r="E63" s="26">
        <v>35</v>
      </c>
      <c r="F63" s="26">
        <v>23</v>
      </c>
      <c r="G63" s="26">
        <f>E63*F63</f>
        <v>805</v>
      </c>
      <c r="H63" s="10">
        <v>3.8</v>
      </c>
      <c r="I63" s="11">
        <f>IF(E63="",0,G63*1.15+H63*F63)</f>
        <v>1013.1499999999999</v>
      </c>
      <c r="J63" s="12"/>
    </row>
    <row r="64" spans="2:10" ht="12.75">
      <c r="B64" s="27" t="s">
        <v>66</v>
      </c>
      <c r="C64" s="28">
        <v>7087</v>
      </c>
      <c r="D64" s="29" t="s">
        <v>68</v>
      </c>
      <c r="E64" s="30">
        <v>30</v>
      </c>
      <c r="F64" s="30">
        <v>1</v>
      </c>
      <c r="G64" s="30">
        <f>E64*F64</f>
        <v>30</v>
      </c>
      <c r="H64" s="31">
        <v>3.8</v>
      </c>
      <c r="I64" s="32">
        <f>IF(E64="",0,G64*1.15+H64*F64)</f>
        <v>38.3</v>
      </c>
      <c r="J64" s="33"/>
    </row>
    <row r="65" spans="2:10" ht="12.75">
      <c r="B65" s="27" t="s">
        <v>66</v>
      </c>
      <c r="C65" s="28">
        <v>7382</v>
      </c>
      <c r="D65" s="29" t="s">
        <v>69</v>
      </c>
      <c r="E65" s="30">
        <v>22</v>
      </c>
      <c r="F65" s="30">
        <v>1</v>
      </c>
      <c r="G65" s="30">
        <f>E65*F65</f>
        <v>22</v>
      </c>
      <c r="H65" s="31">
        <v>3.8</v>
      </c>
      <c r="I65" s="32">
        <f>IF(E65="",0,G65*1.15+H65*F65)</f>
        <v>29.099999999999998</v>
      </c>
      <c r="J65" s="33"/>
    </row>
    <row r="66" spans="2:10" ht="12.75">
      <c r="B66" s="27" t="s">
        <v>66</v>
      </c>
      <c r="C66" s="29">
        <v>7820</v>
      </c>
      <c r="D66" s="29" t="s">
        <v>70</v>
      </c>
      <c r="E66" s="30"/>
      <c r="F66" s="30">
        <v>1</v>
      </c>
      <c r="G66" s="30">
        <f>E66*F66</f>
        <v>0</v>
      </c>
      <c r="H66" s="31">
        <v>3.8</v>
      </c>
      <c r="I66" s="32">
        <f>IF(E66="",0,G66*1.15+H66*F66)</f>
        <v>0</v>
      </c>
      <c r="J66" s="33"/>
    </row>
    <row r="67" spans="2:10" ht="12.75">
      <c r="B67" s="27" t="s">
        <v>66</v>
      </c>
      <c r="C67" s="29">
        <v>8052</v>
      </c>
      <c r="D67" s="29" t="s">
        <v>71</v>
      </c>
      <c r="E67" s="30"/>
      <c r="F67" s="30">
        <v>1</v>
      </c>
      <c r="G67" s="30">
        <f>E67*F67</f>
        <v>0</v>
      </c>
      <c r="H67" s="31">
        <v>3.8</v>
      </c>
      <c r="I67" s="32">
        <f>IF(E67="",0,G67*1.15+H67*F67)</f>
        <v>0</v>
      </c>
      <c r="J67" s="33"/>
    </row>
    <row r="68" spans="2:10" s="18" customFormat="1" ht="13.5" thickBot="1">
      <c r="B68" s="13" t="s">
        <v>11</v>
      </c>
      <c r="C68" s="14" t="s">
        <v>12</v>
      </c>
      <c r="D68" s="15"/>
      <c r="E68" s="14"/>
      <c r="F68" s="14"/>
      <c r="G68" s="14"/>
      <c r="H68" s="16"/>
      <c r="I68" s="14">
        <f>SUM(I63:I67)</f>
        <v>1080.5499999999997</v>
      </c>
      <c r="J68" s="17"/>
    </row>
    <row r="69" spans="2:10" ht="13.5" thickBot="1">
      <c r="B69" s="19"/>
      <c r="C69" s="20" t="s">
        <v>13</v>
      </c>
      <c r="D69" s="21"/>
      <c r="I69" s="22"/>
      <c r="J69" s="22"/>
    </row>
    <row r="70" spans="2:11" ht="12.75">
      <c r="B70" s="23" t="s">
        <v>72</v>
      </c>
      <c r="C70" s="24">
        <v>3622</v>
      </c>
      <c r="D70" s="25" t="s">
        <v>73</v>
      </c>
      <c r="E70" s="26">
        <v>40</v>
      </c>
      <c r="F70" s="26">
        <v>1</v>
      </c>
      <c r="G70" s="26">
        <v>40</v>
      </c>
      <c r="H70" s="10">
        <v>3.8</v>
      </c>
      <c r="I70" s="11">
        <f aca="true" t="shared" si="5" ref="I70:I80">IF(E70="",0,G70*1.15+H70*F70)</f>
        <v>49.8</v>
      </c>
      <c r="J70" s="12"/>
      <c r="K70" s="6" t="s">
        <v>60</v>
      </c>
    </row>
    <row r="71" spans="2:11" ht="12.75">
      <c r="B71" s="27" t="s">
        <v>72</v>
      </c>
      <c r="C71" s="28">
        <v>7298</v>
      </c>
      <c r="D71" s="29" t="s">
        <v>74</v>
      </c>
      <c r="E71" s="30">
        <v>16</v>
      </c>
      <c r="F71" s="30">
        <v>1</v>
      </c>
      <c r="G71" s="30">
        <v>16</v>
      </c>
      <c r="H71" s="31">
        <v>3.8</v>
      </c>
      <c r="I71" s="32">
        <f t="shared" si="5"/>
        <v>22.2</v>
      </c>
      <c r="J71" s="33"/>
      <c r="K71" s="6" t="s">
        <v>60</v>
      </c>
    </row>
    <row r="72" spans="2:11" ht="12.75">
      <c r="B72" s="27" t="s">
        <v>72</v>
      </c>
      <c r="C72" s="28">
        <v>7296</v>
      </c>
      <c r="D72" s="29" t="s">
        <v>75</v>
      </c>
      <c r="E72" s="30">
        <v>16</v>
      </c>
      <c r="F72" s="30">
        <v>1</v>
      </c>
      <c r="G72" s="30">
        <v>16</v>
      </c>
      <c r="H72" s="31">
        <v>3.8</v>
      </c>
      <c r="I72" s="32">
        <f t="shared" si="5"/>
        <v>22.2</v>
      </c>
      <c r="J72" s="33"/>
      <c r="K72" s="6" t="s">
        <v>60</v>
      </c>
    </row>
    <row r="73" spans="2:11" ht="12.75">
      <c r="B73" s="27" t="s">
        <v>72</v>
      </c>
      <c r="C73" s="29">
        <v>3365</v>
      </c>
      <c r="D73" s="29" t="s">
        <v>76</v>
      </c>
      <c r="E73" s="30"/>
      <c r="F73" s="30">
        <v>1</v>
      </c>
      <c r="G73" s="30"/>
      <c r="H73" s="31">
        <v>3.8</v>
      </c>
      <c r="I73" s="32">
        <f t="shared" si="5"/>
        <v>0</v>
      </c>
      <c r="J73" s="33"/>
      <c r="K73" s="6" t="s">
        <v>77</v>
      </c>
    </row>
    <row r="74" spans="2:11" ht="12.75">
      <c r="B74" s="27" t="s">
        <v>72</v>
      </c>
      <c r="C74" s="28">
        <v>3319</v>
      </c>
      <c r="D74" s="29" t="s">
        <v>78</v>
      </c>
      <c r="E74" s="30">
        <v>16</v>
      </c>
      <c r="F74" s="30">
        <v>1</v>
      </c>
      <c r="G74" s="30">
        <v>16</v>
      </c>
      <c r="H74" s="31">
        <v>3.8</v>
      </c>
      <c r="I74" s="32">
        <f t="shared" si="5"/>
        <v>22.2</v>
      </c>
      <c r="J74" s="33"/>
      <c r="K74" s="6" t="s">
        <v>60</v>
      </c>
    </row>
    <row r="75" spans="2:11" ht="12.75">
      <c r="B75" s="27" t="s">
        <v>72</v>
      </c>
      <c r="C75" s="28">
        <v>3362</v>
      </c>
      <c r="D75" s="29" t="s">
        <v>79</v>
      </c>
      <c r="E75" s="30">
        <v>16</v>
      </c>
      <c r="F75" s="30">
        <v>1</v>
      </c>
      <c r="G75" s="30">
        <v>16</v>
      </c>
      <c r="H75" s="31">
        <v>3.8</v>
      </c>
      <c r="I75" s="32">
        <f t="shared" si="5"/>
        <v>22.2</v>
      </c>
      <c r="J75" s="33"/>
      <c r="K75" s="6" t="s">
        <v>60</v>
      </c>
    </row>
    <row r="76" spans="2:11" ht="12.75">
      <c r="B76" s="27" t="s">
        <v>72</v>
      </c>
      <c r="C76" s="28">
        <v>3321</v>
      </c>
      <c r="D76" s="29" t="s">
        <v>80</v>
      </c>
      <c r="E76" s="30">
        <v>16</v>
      </c>
      <c r="F76" s="30">
        <v>1</v>
      </c>
      <c r="G76" s="30">
        <v>16</v>
      </c>
      <c r="H76" s="31">
        <v>3.8</v>
      </c>
      <c r="I76" s="32">
        <f t="shared" si="5"/>
        <v>22.2</v>
      </c>
      <c r="J76" s="33"/>
      <c r="K76" s="6" t="s">
        <v>60</v>
      </c>
    </row>
    <row r="77" spans="2:10" ht="12.75">
      <c r="B77" s="27" t="s">
        <v>72</v>
      </c>
      <c r="C77" s="28">
        <v>3147</v>
      </c>
      <c r="D77" s="29" t="s">
        <v>81</v>
      </c>
      <c r="E77" s="30">
        <v>40</v>
      </c>
      <c r="F77" s="30">
        <v>1</v>
      </c>
      <c r="G77" s="30">
        <f>E77*F77</f>
        <v>40</v>
      </c>
      <c r="H77" s="31">
        <v>3.8</v>
      </c>
      <c r="I77" s="32">
        <f t="shared" si="5"/>
        <v>49.8</v>
      </c>
      <c r="J77" s="33"/>
    </row>
    <row r="78" spans="2:10" ht="12.75">
      <c r="B78" s="27" t="s">
        <v>72</v>
      </c>
      <c r="C78" s="28">
        <v>8032</v>
      </c>
      <c r="D78" s="29" t="s">
        <v>54</v>
      </c>
      <c r="E78" s="30">
        <v>35</v>
      </c>
      <c r="F78" s="30">
        <v>1</v>
      </c>
      <c r="G78" s="30">
        <f>E78*F78</f>
        <v>35</v>
      </c>
      <c r="H78" s="31">
        <v>3.8</v>
      </c>
      <c r="I78" s="32">
        <f t="shared" si="5"/>
        <v>44.05</v>
      </c>
      <c r="J78" s="33"/>
    </row>
    <row r="79" spans="2:10" ht="12.75">
      <c r="B79" s="27" t="s">
        <v>72</v>
      </c>
      <c r="C79" s="28">
        <v>8033</v>
      </c>
      <c r="D79" s="29" t="s">
        <v>55</v>
      </c>
      <c r="E79" s="30">
        <v>35</v>
      </c>
      <c r="F79" s="30">
        <v>1</v>
      </c>
      <c r="G79" s="30">
        <f>E79*F79</f>
        <v>35</v>
      </c>
      <c r="H79" s="31">
        <v>3.8</v>
      </c>
      <c r="I79" s="32">
        <f t="shared" si="5"/>
        <v>44.05</v>
      </c>
      <c r="J79" s="33"/>
    </row>
    <row r="80" spans="2:11" ht="12.75">
      <c r="B80" s="27" t="s">
        <v>72</v>
      </c>
      <c r="C80" s="28">
        <v>8034</v>
      </c>
      <c r="D80" s="29" t="s">
        <v>56</v>
      </c>
      <c r="E80" s="30">
        <v>35</v>
      </c>
      <c r="F80" s="30">
        <v>1</v>
      </c>
      <c r="G80" s="30">
        <v>35</v>
      </c>
      <c r="H80" s="31">
        <v>3.8</v>
      </c>
      <c r="I80" s="32">
        <f t="shared" si="5"/>
        <v>44.05</v>
      </c>
      <c r="J80" s="33"/>
      <c r="K80" s="6" t="s">
        <v>57</v>
      </c>
    </row>
    <row r="81" spans="2:10" s="18" customFormat="1" ht="13.5" thickBot="1">
      <c r="B81" s="13" t="s">
        <v>11</v>
      </c>
      <c r="C81" s="14" t="s">
        <v>12</v>
      </c>
      <c r="D81" s="15"/>
      <c r="E81" s="14"/>
      <c r="F81" s="14"/>
      <c r="G81" s="14"/>
      <c r="H81" s="16"/>
      <c r="I81" s="14">
        <f>SUM(I70:I80)</f>
        <v>342.75</v>
      </c>
      <c r="J81" s="17"/>
    </row>
    <row r="82" spans="2:4" ht="13.5" thickBot="1">
      <c r="B82" s="34"/>
      <c r="C82" s="35" t="s">
        <v>13</v>
      </c>
      <c r="D82" s="21"/>
    </row>
    <row r="83" spans="2:10" ht="12.75">
      <c r="B83" s="23" t="s">
        <v>82</v>
      </c>
      <c r="C83" s="24">
        <v>8276</v>
      </c>
      <c r="D83" s="25" t="s">
        <v>83</v>
      </c>
      <c r="E83" s="26">
        <v>94</v>
      </c>
      <c r="F83" s="26">
        <v>1</v>
      </c>
      <c r="G83" s="26">
        <f aca="true" t="shared" si="6" ref="G83:G89">E83*F83</f>
        <v>94</v>
      </c>
      <c r="H83" s="10">
        <v>3.8</v>
      </c>
      <c r="I83" s="11">
        <f aca="true" t="shared" si="7" ref="I83:I89">IF(E83="",0,G83*1.15+H83*F83)</f>
        <v>111.89999999999999</v>
      </c>
      <c r="J83" s="12"/>
    </row>
    <row r="84" spans="2:10" ht="12.75">
      <c r="B84" s="27" t="s">
        <v>82</v>
      </c>
      <c r="C84" s="28">
        <v>7081</v>
      </c>
      <c r="D84" s="29" t="s">
        <v>84</v>
      </c>
      <c r="E84" s="30">
        <v>80</v>
      </c>
      <c r="F84" s="30">
        <v>1</v>
      </c>
      <c r="G84" s="30">
        <f t="shared" si="6"/>
        <v>80</v>
      </c>
      <c r="H84" s="31">
        <v>3.8</v>
      </c>
      <c r="I84" s="32">
        <f t="shared" si="7"/>
        <v>95.8</v>
      </c>
      <c r="J84" s="33"/>
    </row>
    <row r="85" spans="2:10" ht="12.75">
      <c r="B85" s="27" t="s">
        <v>82</v>
      </c>
      <c r="C85" s="28">
        <v>3614</v>
      </c>
      <c r="D85" s="29" t="s">
        <v>85</v>
      </c>
      <c r="E85" s="30">
        <v>45</v>
      </c>
      <c r="F85" s="30">
        <v>1</v>
      </c>
      <c r="G85" s="30">
        <f t="shared" si="6"/>
        <v>45</v>
      </c>
      <c r="H85" s="31">
        <v>3.8</v>
      </c>
      <c r="I85" s="32">
        <f t="shared" si="7"/>
        <v>55.54999999999999</v>
      </c>
      <c r="J85" s="33"/>
    </row>
    <row r="86" spans="2:10" ht="12.75">
      <c r="B86" s="27" t="s">
        <v>82</v>
      </c>
      <c r="C86" s="28">
        <v>5771</v>
      </c>
      <c r="D86" s="29" t="s">
        <v>86</v>
      </c>
      <c r="E86" s="30">
        <v>150</v>
      </c>
      <c r="F86" s="30">
        <v>1</v>
      </c>
      <c r="G86" s="30">
        <f t="shared" si="6"/>
        <v>150</v>
      </c>
      <c r="H86" s="31">
        <v>3.8</v>
      </c>
      <c r="I86" s="32">
        <f t="shared" si="7"/>
        <v>176.3</v>
      </c>
      <c r="J86" s="33"/>
    </row>
    <row r="87" spans="2:10" ht="12.75">
      <c r="B87" s="27" t="s">
        <v>82</v>
      </c>
      <c r="C87" s="28">
        <v>6933</v>
      </c>
      <c r="D87" s="29" t="s">
        <v>87</v>
      </c>
      <c r="E87" s="30">
        <v>92</v>
      </c>
      <c r="F87" s="30">
        <v>1</v>
      </c>
      <c r="G87" s="30">
        <f t="shared" si="6"/>
        <v>92</v>
      </c>
      <c r="H87" s="31">
        <v>3.8</v>
      </c>
      <c r="I87" s="32">
        <f t="shared" si="7"/>
        <v>109.6</v>
      </c>
      <c r="J87" s="33"/>
    </row>
    <row r="88" spans="2:10" ht="12.75">
      <c r="B88" s="27" t="s">
        <v>82</v>
      </c>
      <c r="C88" s="28">
        <v>7780</v>
      </c>
      <c r="D88" s="29" t="s">
        <v>88</v>
      </c>
      <c r="E88" s="30">
        <v>115</v>
      </c>
      <c r="F88" s="30">
        <v>1</v>
      </c>
      <c r="G88" s="30">
        <f t="shared" si="6"/>
        <v>115</v>
      </c>
      <c r="H88" s="31">
        <v>3.8</v>
      </c>
      <c r="I88" s="32">
        <f t="shared" si="7"/>
        <v>136.05</v>
      </c>
      <c r="J88" s="33"/>
    </row>
    <row r="89" spans="2:10" ht="12.75">
      <c r="B89" s="27" t="s">
        <v>82</v>
      </c>
      <c r="C89" s="28">
        <v>7321</v>
      </c>
      <c r="D89" s="29" t="s">
        <v>89</v>
      </c>
      <c r="E89" s="30">
        <v>59</v>
      </c>
      <c r="F89" s="30">
        <v>1</v>
      </c>
      <c r="G89" s="30">
        <f t="shared" si="6"/>
        <v>59</v>
      </c>
      <c r="H89" s="31">
        <v>3.8</v>
      </c>
      <c r="I89" s="32">
        <f t="shared" si="7"/>
        <v>71.64999999999999</v>
      </c>
      <c r="J89" s="33"/>
    </row>
    <row r="90" spans="2:10" s="18" customFormat="1" ht="13.5" thickBot="1">
      <c r="B90" s="13" t="s">
        <v>11</v>
      </c>
      <c r="C90" s="14" t="s">
        <v>12</v>
      </c>
      <c r="D90" s="15"/>
      <c r="E90" s="14"/>
      <c r="F90" s="14"/>
      <c r="G90" s="14"/>
      <c r="H90" s="16"/>
      <c r="I90" s="14">
        <f>SUM(I83:I89)</f>
        <v>756.85</v>
      </c>
      <c r="J90" s="17"/>
    </row>
    <row r="91" spans="2:10" ht="13.5" thickBot="1">
      <c r="B91" s="19"/>
      <c r="C91" s="20" t="s">
        <v>13</v>
      </c>
      <c r="D91" s="21"/>
      <c r="I91" s="22"/>
      <c r="J91" s="22"/>
    </row>
    <row r="92" spans="2:10" ht="12.75">
      <c r="B92" s="23" t="s">
        <v>90</v>
      </c>
      <c r="C92" s="24">
        <v>7591</v>
      </c>
      <c r="D92" s="25" t="s">
        <v>91</v>
      </c>
      <c r="E92" s="26">
        <v>58</v>
      </c>
      <c r="F92" s="26">
        <v>1</v>
      </c>
      <c r="G92" s="26">
        <f>E92*F92</f>
        <v>58</v>
      </c>
      <c r="H92" s="10">
        <v>3.8</v>
      </c>
      <c r="I92" s="11">
        <f>IF(E92="",0,G92*1.15+H92*F92)</f>
        <v>70.49999999999999</v>
      </c>
      <c r="J92" s="12"/>
    </row>
    <row r="93" spans="2:10" ht="12.75">
      <c r="B93" s="27" t="s">
        <v>90</v>
      </c>
      <c r="C93" s="28">
        <v>7574</v>
      </c>
      <c r="D93" s="29" t="s">
        <v>92</v>
      </c>
      <c r="E93" s="30">
        <v>135</v>
      </c>
      <c r="F93" s="30">
        <v>1</v>
      </c>
      <c r="G93" s="30">
        <f>E93*F93</f>
        <v>135</v>
      </c>
      <c r="H93" s="31">
        <v>3.8</v>
      </c>
      <c r="I93" s="32">
        <f>IF(E93="",0,G93*1.15+H93*F93)</f>
        <v>159.05</v>
      </c>
      <c r="J93" s="33"/>
    </row>
    <row r="94" spans="2:10" ht="12.75">
      <c r="B94" s="27" t="s">
        <v>90</v>
      </c>
      <c r="C94" s="28">
        <v>7579</v>
      </c>
      <c r="D94" s="29" t="s">
        <v>93</v>
      </c>
      <c r="E94" s="30">
        <v>135</v>
      </c>
      <c r="F94" s="30">
        <v>1</v>
      </c>
      <c r="G94" s="30">
        <f>E94*F94</f>
        <v>135</v>
      </c>
      <c r="H94" s="31">
        <v>3.8</v>
      </c>
      <c r="I94" s="32">
        <f>IF(E94="",0,G94*1.15+H94*F94)</f>
        <v>159.05</v>
      </c>
      <c r="J94" s="33"/>
    </row>
    <row r="95" spans="2:10" s="18" customFormat="1" ht="13.5" thickBot="1">
      <c r="B95" s="13" t="s">
        <v>11</v>
      </c>
      <c r="C95" s="14" t="s">
        <v>12</v>
      </c>
      <c r="D95" s="15"/>
      <c r="E95" s="14"/>
      <c r="F95" s="14"/>
      <c r="G95" s="14"/>
      <c r="H95" s="16"/>
      <c r="I95" s="14">
        <f>SUM(I92:I94)</f>
        <v>388.6</v>
      </c>
      <c r="J95" s="17"/>
    </row>
    <row r="96" spans="2:10" ht="13.5" thickBot="1">
      <c r="B96" s="19"/>
      <c r="C96" s="20" t="s">
        <v>13</v>
      </c>
      <c r="D96" s="21"/>
      <c r="I96" s="22"/>
      <c r="J96" s="22"/>
    </row>
    <row r="97" spans="2:10" ht="12.75">
      <c r="B97" s="23" t="s">
        <v>94</v>
      </c>
      <c r="C97" s="24">
        <v>7926</v>
      </c>
      <c r="D97" s="25" t="s">
        <v>95</v>
      </c>
      <c r="E97" s="26">
        <v>84</v>
      </c>
      <c r="F97" s="26">
        <v>1</v>
      </c>
      <c r="G97" s="26">
        <f>E97*F97</f>
        <v>84</v>
      </c>
      <c r="H97" s="10">
        <v>3.8</v>
      </c>
      <c r="I97" s="11">
        <f>IF(E97="",0,G97*1.15+H97*F97)</f>
        <v>100.39999999999999</v>
      </c>
      <c r="J97" s="12"/>
    </row>
    <row r="98" spans="2:10" ht="12.75">
      <c r="B98" s="27" t="s">
        <v>94</v>
      </c>
      <c r="C98" s="28">
        <v>6803</v>
      </c>
      <c r="D98" s="29" t="s">
        <v>96</v>
      </c>
      <c r="E98" s="30">
        <v>264</v>
      </c>
      <c r="F98" s="30">
        <v>1</v>
      </c>
      <c r="G98" s="30">
        <f>E98*F98</f>
        <v>264</v>
      </c>
      <c r="H98" s="31">
        <v>3.8</v>
      </c>
      <c r="I98" s="32">
        <f>IF(E98="",0,G98*1.15+H98*F98)</f>
        <v>307.4</v>
      </c>
      <c r="J98" s="33"/>
    </row>
    <row r="99" spans="2:10" ht="12.75">
      <c r="B99" s="27" t="s">
        <v>94</v>
      </c>
      <c r="C99" s="29">
        <v>8167</v>
      </c>
      <c r="D99" s="29" t="s">
        <v>97</v>
      </c>
      <c r="E99" s="30"/>
      <c r="F99" s="30">
        <v>1</v>
      </c>
      <c r="G99" s="30">
        <f>E99*F99</f>
        <v>0</v>
      </c>
      <c r="H99" s="31">
        <v>3.8</v>
      </c>
      <c r="I99" s="32">
        <f>IF(E99="",0,G99*1.15+H99*F99)</f>
        <v>0</v>
      </c>
      <c r="J99" s="33"/>
    </row>
    <row r="100" spans="2:10" s="18" customFormat="1" ht="13.5" thickBot="1">
      <c r="B100" s="13" t="s">
        <v>11</v>
      </c>
      <c r="C100" s="14" t="s">
        <v>12</v>
      </c>
      <c r="D100" s="15"/>
      <c r="E100" s="14"/>
      <c r="F100" s="14"/>
      <c r="G100" s="14"/>
      <c r="H100" s="16"/>
      <c r="I100" s="14">
        <f>SUM(I97:I99)</f>
        <v>407.79999999999995</v>
      </c>
      <c r="J100" s="17"/>
    </row>
    <row r="101" spans="2:10" ht="13.5" thickBot="1">
      <c r="B101" s="19"/>
      <c r="C101" s="20" t="s">
        <v>13</v>
      </c>
      <c r="D101" s="21"/>
      <c r="I101" s="22"/>
      <c r="J101" s="22"/>
    </row>
    <row r="102" spans="2:10" ht="12.75">
      <c r="B102" s="23" t="s">
        <v>98</v>
      </c>
      <c r="C102" s="24">
        <v>7954</v>
      </c>
      <c r="D102" s="25" t="s">
        <v>99</v>
      </c>
      <c r="E102" s="26">
        <v>85</v>
      </c>
      <c r="F102" s="26">
        <v>1</v>
      </c>
      <c r="G102" s="26">
        <f aca="true" t="shared" si="8" ref="G102:G109">E102*F102</f>
        <v>85</v>
      </c>
      <c r="H102" s="10">
        <v>3.8</v>
      </c>
      <c r="I102" s="11">
        <f aca="true" t="shared" si="9" ref="I102:I109">IF(E102="",0,G102*1.15+H102*F102)</f>
        <v>101.54999999999998</v>
      </c>
      <c r="J102" s="12"/>
    </row>
    <row r="103" spans="2:10" ht="12.75">
      <c r="B103" s="27" t="s">
        <v>98</v>
      </c>
      <c r="C103" s="28">
        <v>6988</v>
      </c>
      <c r="D103" s="29" t="s">
        <v>100</v>
      </c>
      <c r="E103" s="30">
        <v>30</v>
      </c>
      <c r="F103" s="30">
        <v>1</v>
      </c>
      <c r="G103" s="30">
        <f t="shared" si="8"/>
        <v>30</v>
      </c>
      <c r="H103" s="31">
        <v>3.8</v>
      </c>
      <c r="I103" s="32">
        <f t="shared" si="9"/>
        <v>38.3</v>
      </c>
      <c r="J103" s="33"/>
    </row>
    <row r="104" spans="2:10" ht="12.75">
      <c r="B104" s="27" t="s">
        <v>98</v>
      </c>
      <c r="C104" s="28">
        <v>7958</v>
      </c>
      <c r="D104" s="29" t="s">
        <v>101</v>
      </c>
      <c r="E104" s="30">
        <v>85</v>
      </c>
      <c r="F104" s="30">
        <v>1</v>
      </c>
      <c r="G104" s="30">
        <f t="shared" si="8"/>
        <v>85</v>
      </c>
      <c r="H104" s="31">
        <v>3.8</v>
      </c>
      <c r="I104" s="32">
        <f t="shared" si="9"/>
        <v>101.54999999999998</v>
      </c>
      <c r="J104" s="33"/>
    </row>
    <row r="105" spans="2:10" ht="12.75">
      <c r="B105" s="27" t="s">
        <v>98</v>
      </c>
      <c r="C105" s="28">
        <v>7670</v>
      </c>
      <c r="D105" s="29" t="s">
        <v>15</v>
      </c>
      <c r="E105" s="30">
        <v>50</v>
      </c>
      <c r="F105" s="30">
        <v>1</v>
      </c>
      <c r="G105" s="30">
        <f t="shared" si="8"/>
        <v>50</v>
      </c>
      <c r="H105" s="31">
        <v>3.8</v>
      </c>
      <c r="I105" s="32">
        <f t="shared" si="9"/>
        <v>61.29999999999999</v>
      </c>
      <c r="J105" s="33"/>
    </row>
    <row r="106" spans="2:10" ht="12.75">
      <c r="B106" s="27" t="s">
        <v>98</v>
      </c>
      <c r="C106" s="28">
        <v>5740</v>
      </c>
      <c r="D106" s="29" t="s">
        <v>102</v>
      </c>
      <c r="E106" s="30">
        <v>17</v>
      </c>
      <c r="F106" s="30">
        <v>1</v>
      </c>
      <c r="G106" s="30">
        <f t="shared" si="8"/>
        <v>17</v>
      </c>
      <c r="H106" s="31">
        <v>3.8</v>
      </c>
      <c r="I106" s="32">
        <f t="shared" si="9"/>
        <v>23.349999999999998</v>
      </c>
      <c r="J106" s="33"/>
    </row>
    <row r="107" spans="2:10" ht="12.75">
      <c r="B107" s="27" t="s">
        <v>98</v>
      </c>
      <c r="C107" s="28">
        <v>5742</v>
      </c>
      <c r="D107" s="29" t="s">
        <v>103</v>
      </c>
      <c r="E107" s="30">
        <v>17</v>
      </c>
      <c r="F107" s="30">
        <v>1</v>
      </c>
      <c r="G107" s="30">
        <f t="shared" si="8"/>
        <v>17</v>
      </c>
      <c r="H107" s="31">
        <v>3.8</v>
      </c>
      <c r="I107" s="32">
        <f t="shared" si="9"/>
        <v>23.349999999999998</v>
      </c>
      <c r="J107" s="33"/>
    </row>
    <row r="108" spans="2:10" ht="12.75">
      <c r="B108" s="27" t="s">
        <v>98</v>
      </c>
      <c r="C108" s="28">
        <v>4130</v>
      </c>
      <c r="D108" s="29" t="s">
        <v>104</v>
      </c>
      <c r="E108" s="30">
        <v>64</v>
      </c>
      <c r="F108" s="30">
        <v>1</v>
      </c>
      <c r="G108" s="30">
        <f t="shared" si="8"/>
        <v>64</v>
      </c>
      <c r="H108" s="31">
        <v>3.8</v>
      </c>
      <c r="I108" s="32">
        <f t="shared" si="9"/>
        <v>77.39999999999999</v>
      </c>
      <c r="J108" s="33"/>
    </row>
    <row r="109" spans="2:10" ht="12.75">
      <c r="B109" s="27" t="s">
        <v>98</v>
      </c>
      <c r="C109" s="28">
        <v>5829</v>
      </c>
      <c r="D109" s="29" t="s">
        <v>105</v>
      </c>
      <c r="E109" s="30">
        <v>60</v>
      </c>
      <c r="F109" s="30">
        <v>1</v>
      </c>
      <c r="G109" s="30">
        <f t="shared" si="8"/>
        <v>60</v>
      </c>
      <c r="H109" s="31">
        <v>3.8</v>
      </c>
      <c r="I109" s="32">
        <f t="shared" si="9"/>
        <v>72.8</v>
      </c>
      <c r="J109" s="33"/>
    </row>
    <row r="110" spans="2:10" s="18" customFormat="1" ht="13.5" thickBot="1">
      <c r="B110" s="13" t="s">
        <v>11</v>
      </c>
      <c r="C110" s="14" t="s">
        <v>12</v>
      </c>
      <c r="D110" s="15"/>
      <c r="E110" s="14"/>
      <c r="F110" s="14"/>
      <c r="G110" s="14"/>
      <c r="H110" s="16"/>
      <c r="I110" s="14">
        <f>SUM(I102:I109)</f>
        <v>499.59999999999997</v>
      </c>
      <c r="J110" s="17"/>
    </row>
    <row r="111" spans="3:10" ht="13.5" thickBot="1">
      <c r="C111" s="20" t="s">
        <v>13</v>
      </c>
      <c r="I111" s="22"/>
      <c r="J111" s="22"/>
    </row>
    <row r="112" spans="2:15" ht="12.75">
      <c r="B112" s="7" t="s">
        <v>106</v>
      </c>
      <c r="C112" s="8">
        <v>6652</v>
      </c>
      <c r="D112" s="11" t="s">
        <v>107</v>
      </c>
      <c r="E112" s="26">
        <v>57</v>
      </c>
      <c r="F112" s="26">
        <v>1</v>
      </c>
      <c r="G112" s="26">
        <f aca="true" t="shared" si="10" ref="G112:G158">E112*F112</f>
        <v>57</v>
      </c>
      <c r="H112" s="10">
        <v>3.8</v>
      </c>
      <c r="I112" s="11">
        <f aca="true" t="shared" si="11" ref="I112:I158">IF(E112="",0,G112*1.15+H112*F112)</f>
        <v>69.35</v>
      </c>
      <c r="J112" s="12"/>
      <c r="O112" s="36"/>
    </row>
    <row r="113" spans="2:10" ht="12.75">
      <c r="B113" s="37" t="s">
        <v>106</v>
      </c>
      <c r="C113" s="38">
        <v>6649</v>
      </c>
      <c r="D113" s="32" t="s">
        <v>108</v>
      </c>
      <c r="E113" s="30">
        <v>57</v>
      </c>
      <c r="F113" s="30">
        <v>1</v>
      </c>
      <c r="G113" s="30">
        <f t="shared" si="10"/>
        <v>57</v>
      </c>
      <c r="H113" s="31">
        <v>3.8</v>
      </c>
      <c r="I113" s="32">
        <f t="shared" si="11"/>
        <v>69.35</v>
      </c>
      <c r="J113" s="33"/>
    </row>
    <row r="114" spans="2:10" ht="12.75">
      <c r="B114" s="37" t="s">
        <v>106</v>
      </c>
      <c r="C114" s="38">
        <v>6648</v>
      </c>
      <c r="D114" s="32" t="s">
        <v>109</v>
      </c>
      <c r="E114" s="30">
        <v>57</v>
      </c>
      <c r="F114" s="30">
        <v>1</v>
      </c>
      <c r="G114" s="30">
        <f t="shared" si="10"/>
        <v>57</v>
      </c>
      <c r="H114" s="31">
        <v>3.8</v>
      </c>
      <c r="I114" s="32">
        <f t="shared" si="11"/>
        <v>69.35</v>
      </c>
      <c r="J114" s="33"/>
    </row>
    <row r="115" spans="2:10" ht="12.75">
      <c r="B115" s="37" t="s">
        <v>106</v>
      </c>
      <c r="C115" s="38">
        <v>6653</v>
      </c>
      <c r="D115" s="32" t="s">
        <v>110</v>
      </c>
      <c r="E115" s="30">
        <v>57</v>
      </c>
      <c r="F115" s="30">
        <v>1</v>
      </c>
      <c r="G115" s="30">
        <f t="shared" si="10"/>
        <v>57</v>
      </c>
      <c r="H115" s="31">
        <v>3.8</v>
      </c>
      <c r="I115" s="32">
        <f t="shared" si="11"/>
        <v>69.35</v>
      </c>
      <c r="J115" s="33"/>
    </row>
    <row r="116" spans="2:10" ht="12.75">
      <c r="B116" s="37" t="s">
        <v>106</v>
      </c>
      <c r="C116" s="38">
        <v>6655</v>
      </c>
      <c r="D116" s="32" t="s">
        <v>111</v>
      </c>
      <c r="E116" s="30">
        <v>57</v>
      </c>
      <c r="F116" s="30">
        <v>1</v>
      </c>
      <c r="G116" s="30">
        <f t="shared" si="10"/>
        <v>57</v>
      </c>
      <c r="H116" s="31">
        <v>3.8</v>
      </c>
      <c r="I116" s="32">
        <f t="shared" si="11"/>
        <v>69.35</v>
      </c>
      <c r="J116" s="33"/>
    </row>
    <row r="117" spans="2:10" ht="12.75">
      <c r="B117" s="37" t="s">
        <v>106</v>
      </c>
      <c r="C117" s="38">
        <v>6650</v>
      </c>
      <c r="D117" s="32" t="s">
        <v>112</v>
      </c>
      <c r="E117" s="30">
        <v>57</v>
      </c>
      <c r="F117" s="30">
        <v>1</v>
      </c>
      <c r="G117" s="30">
        <f t="shared" si="10"/>
        <v>57</v>
      </c>
      <c r="H117" s="31">
        <v>3.8</v>
      </c>
      <c r="I117" s="32">
        <f t="shared" si="11"/>
        <v>69.35</v>
      </c>
      <c r="J117" s="33"/>
    </row>
    <row r="118" spans="2:10" ht="12.75">
      <c r="B118" s="37" t="s">
        <v>106</v>
      </c>
      <c r="C118" s="38">
        <v>6654</v>
      </c>
      <c r="D118" s="32" t="s">
        <v>113</v>
      </c>
      <c r="E118" s="30">
        <v>57</v>
      </c>
      <c r="F118" s="30">
        <v>1</v>
      </c>
      <c r="G118" s="30">
        <f t="shared" si="10"/>
        <v>57</v>
      </c>
      <c r="H118" s="31">
        <v>3.8</v>
      </c>
      <c r="I118" s="32">
        <f t="shared" si="11"/>
        <v>69.35</v>
      </c>
      <c r="J118" s="33"/>
    </row>
    <row r="119" spans="2:10" ht="12.75">
      <c r="B119" s="37" t="s">
        <v>106</v>
      </c>
      <c r="C119" s="38">
        <v>6651</v>
      </c>
      <c r="D119" s="32" t="s">
        <v>114</v>
      </c>
      <c r="E119" s="30">
        <v>57</v>
      </c>
      <c r="F119" s="30">
        <v>1</v>
      </c>
      <c r="G119" s="30">
        <f t="shared" si="10"/>
        <v>57</v>
      </c>
      <c r="H119" s="31">
        <v>3.8</v>
      </c>
      <c r="I119" s="32">
        <f t="shared" si="11"/>
        <v>69.35</v>
      </c>
      <c r="J119" s="33"/>
    </row>
    <row r="120" spans="2:10" ht="12.75">
      <c r="B120" s="37" t="s">
        <v>106</v>
      </c>
      <c r="C120" s="38">
        <v>2241</v>
      </c>
      <c r="D120" s="32" t="s">
        <v>115</v>
      </c>
      <c r="E120" s="30">
        <v>30</v>
      </c>
      <c r="F120" s="30">
        <v>1</v>
      </c>
      <c r="G120" s="30">
        <f t="shared" si="10"/>
        <v>30</v>
      </c>
      <c r="H120" s="31">
        <v>3.8</v>
      </c>
      <c r="I120" s="32">
        <f t="shared" si="11"/>
        <v>38.3</v>
      </c>
      <c r="J120" s="33"/>
    </row>
    <row r="121" spans="2:10" ht="12.75">
      <c r="B121" s="37" t="s">
        <v>106</v>
      </c>
      <c r="C121" s="38">
        <v>2240</v>
      </c>
      <c r="D121" s="32" t="s">
        <v>116</v>
      </c>
      <c r="E121" s="30">
        <v>27</v>
      </c>
      <c r="F121" s="30">
        <v>1</v>
      </c>
      <c r="G121" s="30">
        <f t="shared" si="10"/>
        <v>27</v>
      </c>
      <c r="H121" s="31">
        <v>3.8</v>
      </c>
      <c r="I121" s="32">
        <f t="shared" si="11"/>
        <v>34.849999999999994</v>
      </c>
      <c r="J121" s="33"/>
    </row>
    <row r="122" spans="2:15" ht="12.75">
      <c r="B122" s="37" t="s">
        <v>106</v>
      </c>
      <c r="C122" s="38">
        <v>8132</v>
      </c>
      <c r="D122" s="32" t="s">
        <v>117</v>
      </c>
      <c r="E122" s="30">
        <v>27</v>
      </c>
      <c r="F122" s="30">
        <v>1</v>
      </c>
      <c r="G122" s="30">
        <f t="shared" si="10"/>
        <v>27</v>
      </c>
      <c r="H122" s="31">
        <v>3.8</v>
      </c>
      <c r="I122" s="32">
        <f t="shared" si="11"/>
        <v>34.849999999999994</v>
      </c>
      <c r="J122" s="33"/>
      <c r="O122" s="36"/>
    </row>
    <row r="123" spans="2:10" ht="12.75">
      <c r="B123" s="37" t="s">
        <v>106</v>
      </c>
      <c r="C123" s="38">
        <v>1575</v>
      </c>
      <c r="D123" s="32" t="s">
        <v>118</v>
      </c>
      <c r="E123" s="30">
        <v>27</v>
      </c>
      <c r="F123" s="30">
        <v>1</v>
      </c>
      <c r="G123" s="30">
        <f t="shared" si="10"/>
        <v>27</v>
      </c>
      <c r="H123" s="31">
        <v>3.8</v>
      </c>
      <c r="I123" s="32">
        <f t="shared" si="11"/>
        <v>34.849999999999994</v>
      </c>
      <c r="J123" s="33"/>
    </row>
    <row r="124" spans="2:10" ht="12.75">
      <c r="B124" s="37" t="s">
        <v>106</v>
      </c>
      <c r="C124" s="38">
        <v>8133</v>
      </c>
      <c r="D124" s="32" t="s">
        <v>119</v>
      </c>
      <c r="E124" s="30">
        <v>27</v>
      </c>
      <c r="F124" s="30">
        <v>1</v>
      </c>
      <c r="G124" s="30">
        <f t="shared" si="10"/>
        <v>27</v>
      </c>
      <c r="H124" s="31">
        <v>3.8</v>
      </c>
      <c r="I124" s="32">
        <f t="shared" si="11"/>
        <v>34.849999999999994</v>
      </c>
      <c r="J124" s="33"/>
    </row>
    <row r="125" spans="2:10" ht="12.75">
      <c r="B125" s="37" t="s">
        <v>106</v>
      </c>
      <c r="C125" s="38">
        <v>8134</v>
      </c>
      <c r="D125" s="32" t="s">
        <v>120</v>
      </c>
      <c r="E125" s="30">
        <v>27</v>
      </c>
      <c r="F125" s="30">
        <v>1</v>
      </c>
      <c r="G125" s="30">
        <f t="shared" si="10"/>
        <v>27</v>
      </c>
      <c r="H125" s="31">
        <v>3.8</v>
      </c>
      <c r="I125" s="32">
        <f t="shared" si="11"/>
        <v>34.849999999999994</v>
      </c>
      <c r="J125" s="33"/>
    </row>
    <row r="126" spans="2:10" ht="12.75">
      <c r="B126" s="37" t="s">
        <v>106</v>
      </c>
      <c r="C126" s="38">
        <v>2048</v>
      </c>
      <c r="D126" s="32" t="s">
        <v>121</v>
      </c>
      <c r="E126" s="30">
        <v>30</v>
      </c>
      <c r="F126" s="30">
        <v>1</v>
      </c>
      <c r="G126" s="30">
        <f t="shared" si="10"/>
        <v>30</v>
      </c>
      <c r="H126" s="31">
        <v>3.8</v>
      </c>
      <c r="I126" s="32">
        <f t="shared" si="11"/>
        <v>38.3</v>
      </c>
      <c r="J126" s="33"/>
    </row>
    <row r="127" spans="2:10" ht="12.75">
      <c r="B127" s="37" t="s">
        <v>106</v>
      </c>
      <c r="C127" s="38">
        <v>1770</v>
      </c>
      <c r="D127" s="32" t="s">
        <v>122</v>
      </c>
      <c r="E127" s="30">
        <v>27</v>
      </c>
      <c r="F127" s="30">
        <v>1</v>
      </c>
      <c r="G127" s="30">
        <f t="shared" si="10"/>
        <v>27</v>
      </c>
      <c r="H127" s="31">
        <v>3.8</v>
      </c>
      <c r="I127" s="32">
        <f t="shared" si="11"/>
        <v>34.849999999999994</v>
      </c>
      <c r="J127" s="33"/>
    </row>
    <row r="128" spans="2:10" ht="12.75">
      <c r="B128" s="37" t="s">
        <v>106</v>
      </c>
      <c r="C128" s="38">
        <v>8096</v>
      </c>
      <c r="D128" s="32" t="s">
        <v>123</v>
      </c>
      <c r="E128" s="30">
        <v>27</v>
      </c>
      <c r="F128" s="30">
        <v>1</v>
      </c>
      <c r="G128" s="30">
        <f t="shared" si="10"/>
        <v>27</v>
      </c>
      <c r="H128" s="31">
        <v>3.8</v>
      </c>
      <c r="I128" s="32">
        <f t="shared" si="11"/>
        <v>34.849999999999994</v>
      </c>
      <c r="J128" s="33"/>
    </row>
    <row r="129" spans="2:10" ht="12.75">
      <c r="B129" s="37" t="s">
        <v>106</v>
      </c>
      <c r="C129" s="38">
        <v>1979</v>
      </c>
      <c r="D129" s="32" t="s">
        <v>124</v>
      </c>
      <c r="E129" s="30">
        <v>27</v>
      </c>
      <c r="F129" s="30">
        <v>1</v>
      </c>
      <c r="G129" s="30">
        <f t="shared" si="10"/>
        <v>27</v>
      </c>
      <c r="H129" s="31">
        <v>3.8</v>
      </c>
      <c r="I129" s="32">
        <f t="shared" si="11"/>
        <v>34.849999999999994</v>
      </c>
      <c r="J129" s="33"/>
    </row>
    <row r="130" spans="2:10" ht="12.75">
      <c r="B130" s="37" t="s">
        <v>106</v>
      </c>
      <c r="C130" s="38">
        <v>2318</v>
      </c>
      <c r="D130" s="32" t="s">
        <v>125</v>
      </c>
      <c r="E130" s="30">
        <v>30</v>
      </c>
      <c r="F130" s="30">
        <v>1</v>
      </c>
      <c r="G130" s="30">
        <f t="shared" si="10"/>
        <v>30</v>
      </c>
      <c r="H130" s="31">
        <v>3.8</v>
      </c>
      <c r="I130" s="32">
        <f t="shared" si="11"/>
        <v>38.3</v>
      </c>
      <c r="J130" s="33"/>
    </row>
    <row r="131" spans="2:10" ht="12.75">
      <c r="B131" s="37" t="s">
        <v>106</v>
      </c>
      <c r="C131" s="38">
        <v>2315</v>
      </c>
      <c r="D131" s="32" t="s">
        <v>126</v>
      </c>
      <c r="E131" s="30">
        <v>27</v>
      </c>
      <c r="F131" s="30">
        <v>1</v>
      </c>
      <c r="G131" s="30">
        <f t="shared" si="10"/>
        <v>27</v>
      </c>
      <c r="H131" s="31">
        <v>3.8</v>
      </c>
      <c r="I131" s="32">
        <f t="shared" si="11"/>
        <v>34.849999999999994</v>
      </c>
      <c r="J131" s="33"/>
    </row>
    <row r="132" spans="2:10" ht="12.75">
      <c r="B132" s="37" t="s">
        <v>106</v>
      </c>
      <c r="C132" s="38">
        <v>1554</v>
      </c>
      <c r="D132" s="32" t="s">
        <v>127</v>
      </c>
      <c r="E132" s="30">
        <v>27</v>
      </c>
      <c r="F132" s="30">
        <v>1</v>
      </c>
      <c r="G132" s="30">
        <f t="shared" si="10"/>
        <v>27</v>
      </c>
      <c r="H132" s="31">
        <v>3.8</v>
      </c>
      <c r="I132" s="32">
        <f t="shared" si="11"/>
        <v>34.849999999999994</v>
      </c>
      <c r="J132" s="33"/>
    </row>
    <row r="133" spans="2:10" ht="12.75">
      <c r="B133" s="37" t="s">
        <v>106</v>
      </c>
      <c r="C133" s="38">
        <v>2316</v>
      </c>
      <c r="D133" s="32" t="s">
        <v>128</v>
      </c>
      <c r="E133" s="30">
        <v>30</v>
      </c>
      <c r="F133" s="30">
        <v>1</v>
      </c>
      <c r="G133" s="30">
        <f t="shared" si="10"/>
        <v>30</v>
      </c>
      <c r="H133" s="31">
        <v>3.8</v>
      </c>
      <c r="I133" s="32">
        <f t="shared" si="11"/>
        <v>38.3</v>
      </c>
      <c r="J133" s="33"/>
    </row>
    <row r="134" spans="2:10" ht="12.75">
      <c r="B134" s="37" t="s">
        <v>106</v>
      </c>
      <c r="C134" s="38">
        <v>2342</v>
      </c>
      <c r="D134" s="32" t="s">
        <v>129</v>
      </c>
      <c r="E134" s="30">
        <v>27</v>
      </c>
      <c r="F134" s="30">
        <v>1</v>
      </c>
      <c r="G134" s="30">
        <f t="shared" si="10"/>
        <v>27</v>
      </c>
      <c r="H134" s="31">
        <v>3.8</v>
      </c>
      <c r="I134" s="32">
        <f t="shared" si="11"/>
        <v>34.849999999999994</v>
      </c>
      <c r="J134" s="33"/>
    </row>
    <row r="135" spans="2:10" ht="12.75">
      <c r="B135" s="37" t="s">
        <v>106</v>
      </c>
      <c r="C135" s="38">
        <v>1949</v>
      </c>
      <c r="D135" s="32" t="s">
        <v>130</v>
      </c>
      <c r="E135" s="30">
        <v>27</v>
      </c>
      <c r="F135" s="30">
        <v>1</v>
      </c>
      <c r="G135" s="30">
        <f t="shared" si="10"/>
        <v>27</v>
      </c>
      <c r="H135" s="31">
        <v>3.8</v>
      </c>
      <c r="I135" s="32">
        <f t="shared" si="11"/>
        <v>34.849999999999994</v>
      </c>
      <c r="J135" s="33"/>
    </row>
    <row r="136" spans="2:10" ht="12.75">
      <c r="B136" s="37" t="s">
        <v>106</v>
      </c>
      <c r="C136" s="38">
        <v>8098</v>
      </c>
      <c r="D136" s="32" t="s">
        <v>131</v>
      </c>
      <c r="E136" s="30">
        <v>27</v>
      </c>
      <c r="F136" s="30">
        <v>1</v>
      </c>
      <c r="G136" s="30">
        <f t="shared" si="10"/>
        <v>27</v>
      </c>
      <c r="H136" s="31">
        <v>3.8</v>
      </c>
      <c r="I136" s="32">
        <f t="shared" si="11"/>
        <v>34.849999999999994</v>
      </c>
      <c r="J136" s="33"/>
    </row>
    <row r="137" spans="2:10" ht="12.75">
      <c r="B137" s="37" t="s">
        <v>106</v>
      </c>
      <c r="C137" s="38">
        <v>2243</v>
      </c>
      <c r="D137" s="32" t="s">
        <v>132</v>
      </c>
      <c r="E137" s="30">
        <v>27</v>
      </c>
      <c r="F137" s="30">
        <v>1</v>
      </c>
      <c r="G137" s="30">
        <f t="shared" si="10"/>
        <v>27</v>
      </c>
      <c r="H137" s="31">
        <v>3.8</v>
      </c>
      <c r="I137" s="32">
        <f t="shared" si="11"/>
        <v>34.849999999999994</v>
      </c>
      <c r="J137" s="33"/>
    </row>
    <row r="138" spans="2:10" ht="12.75">
      <c r="B138" s="37" t="s">
        <v>106</v>
      </c>
      <c r="C138" s="38">
        <v>2317</v>
      </c>
      <c r="D138" s="32" t="s">
        <v>133</v>
      </c>
      <c r="E138" s="30">
        <v>27</v>
      </c>
      <c r="F138" s="30">
        <v>1</v>
      </c>
      <c r="G138" s="30">
        <f t="shared" si="10"/>
        <v>27</v>
      </c>
      <c r="H138" s="31">
        <v>3.8</v>
      </c>
      <c r="I138" s="32">
        <f t="shared" si="11"/>
        <v>34.849999999999994</v>
      </c>
      <c r="J138" s="33"/>
    </row>
    <row r="139" spans="2:10" ht="12.75">
      <c r="B139" s="37" t="s">
        <v>106</v>
      </c>
      <c r="C139" s="38">
        <v>1871</v>
      </c>
      <c r="D139" s="32" t="s">
        <v>134</v>
      </c>
      <c r="E139" s="30">
        <v>27</v>
      </c>
      <c r="F139" s="30">
        <v>1</v>
      </c>
      <c r="G139" s="30">
        <f t="shared" si="10"/>
        <v>27</v>
      </c>
      <c r="H139" s="31">
        <v>3.8</v>
      </c>
      <c r="I139" s="32">
        <f t="shared" si="11"/>
        <v>34.849999999999994</v>
      </c>
      <c r="J139" s="33"/>
    </row>
    <row r="140" spans="2:10" ht="12.75">
      <c r="B140" s="37" t="s">
        <v>106</v>
      </c>
      <c r="C140" s="38">
        <v>8127</v>
      </c>
      <c r="D140" s="32" t="s">
        <v>135</v>
      </c>
      <c r="E140" s="30">
        <v>27</v>
      </c>
      <c r="F140" s="30">
        <v>1</v>
      </c>
      <c r="G140" s="30">
        <f t="shared" si="10"/>
        <v>27</v>
      </c>
      <c r="H140" s="31">
        <v>3.8</v>
      </c>
      <c r="I140" s="32">
        <f t="shared" si="11"/>
        <v>34.849999999999994</v>
      </c>
      <c r="J140" s="33"/>
    </row>
    <row r="141" spans="2:10" ht="12.75">
      <c r="B141" s="37" t="s">
        <v>106</v>
      </c>
      <c r="C141" s="38">
        <v>2242</v>
      </c>
      <c r="D141" s="32" t="s">
        <v>136</v>
      </c>
      <c r="E141" s="30">
        <v>27</v>
      </c>
      <c r="F141" s="30">
        <v>1</v>
      </c>
      <c r="G141" s="30">
        <f t="shared" si="10"/>
        <v>27</v>
      </c>
      <c r="H141" s="31">
        <v>3.8</v>
      </c>
      <c r="I141" s="32">
        <f t="shared" si="11"/>
        <v>34.849999999999994</v>
      </c>
      <c r="J141" s="33"/>
    </row>
    <row r="142" spans="2:10" ht="12.75">
      <c r="B142" s="37" t="s">
        <v>106</v>
      </c>
      <c r="C142" s="38">
        <v>7097</v>
      </c>
      <c r="D142" s="32" t="s">
        <v>137</v>
      </c>
      <c r="E142" s="30">
        <v>70</v>
      </c>
      <c r="F142" s="30">
        <v>1</v>
      </c>
      <c r="G142" s="30">
        <f t="shared" si="10"/>
        <v>70</v>
      </c>
      <c r="H142" s="31">
        <v>3.8</v>
      </c>
      <c r="I142" s="32">
        <f t="shared" si="11"/>
        <v>84.3</v>
      </c>
      <c r="J142" s="33"/>
    </row>
    <row r="143" spans="2:10" ht="12.75">
      <c r="B143" s="37" t="s">
        <v>106</v>
      </c>
      <c r="C143" s="38">
        <v>7098</v>
      </c>
      <c r="D143" s="32" t="s">
        <v>138</v>
      </c>
      <c r="E143" s="30">
        <v>70</v>
      </c>
      <c r="F143" s="30">
        <v>1</v>
      </c>
      <c r="G143" s="30">
        <f t="shared" si="10"/>
        <v>70</v>
      </c>
      <c r="H143" s="31">
        <v>3.8</v>
      </c>
      <c r="I143" s="32">
        <f t="shared" si="11"/>
        <v>84.3</v>
      </c>
      <c r="J143" s="33"/>
    </row>
    <row r="144" spans="2:10" ht="12.75">
      <c r="B144" s="37" t="s">
        <v>106</v>
      </c>
      <c r="C144" s="38">
        <v>7178</v>
      </c>
      <c r="D144" s="32" t="s">
        <v>139</v>
      </c>
      <c r="E144" s="30">
        <v>18</v>
      </c>
      <c r="F144" s="30">
        <v>1</v>
      </c>
      <c r="G144" s="30">
        <f t="shared" si="10"/>
        <v>18</v>
      </c>
      <c r="H144" s="31">
        <v>3.8</v>
      </c>
      <c r="I144" s="32">
        <f t="shared" si="11"/>
        <v>24.5</v>
      </c>
      <c r="J144" s="33"/>
    </row>
    <row r="145" spans="2:10" ht="12.75">
      <c r="B145" s="37" t="s">
        <v>106</v>
      </c>
      <c r="C145" s="38">
        <v>7179</v>
      </c>
      <c r="D145" s="32" t="s">
        <v>140</v>
      </c>
      <c r="E145" s="30">
        <v>18</v>
      </c>
      <c r="F145" s="30">
        <v>1</v>
      </c>
      <c r="G145" s="30">
        <f t="shared" si="10"/>
        <v>18</v>
      </c>
      <c r="H145" s="31">
        <v>3.8</v>
      </c>
      <c r="I145" s="32">
        <f t="shared" si="11"/>
        <v>24.5</v>
      </c>
      <c r="J145" s="33"/>
    </row>
    <row r="146" spans="2:10" ht="12.75">
      <c r="B146" s="37" t="s">
        <v>106</v>
      </c>
      <c r="C146" s="38">
        <v>7180</v>
      </c>
      <c r="D146" s="32" t="s">
        <v>141</v>
      </c>
      <c r="E146" s="30">
        <v>18</v>
      </c>
      <c r="F146" s="30">
        <v>1</v>
      </c>
      <c r="G146" s="30">
        <f t="shared" si="10"/>
        <v>18</v>
      </c>
      <c r="H146" s="31">
        <v>3.8</v>
      </c>
      <c r="I146" s="32">
        <f t="shared" si="11"/>
        <v>24.5</v>
      </c>
      <c r="J146" s="33"/>
    </row>
    <row r="147" spans="2:10" ht="12.75">
      <c r="B147" s="37" t="s">
        <v>106</v>
      </c>
      <c r="C147" s="38">
        <v>8128</v>
      </c>
      <c r="D147" s="32" t="s">
        <v>142</v>
      </c>
      <c r="E147" s="30">
        <v>17</v>
      </c>
      <c r="F147" s="30">
        <v>1</v>
      </c>
      <c r="G147" s="30">
        <f t="shared" si="10"/>
        <v>17</v>
      </c>
      <c r="H147" s="31">
        <v>3.8</v>
      </c>
      <c r="I147" s="32">
        <f t="shared" si="11"/>
        <v>23.349999999999998</v>
      </c>
      <c r="J147" s="33"/>
    </row>
    <row r="148" spans="2:10" ht="12.75">
      <c r="B148" s="37" t="s">
        <v>106</v>
      </c>
      <c r="C148" s="38">
        <v>8129</v>
      </c>
      <c r="D148" s="32" t="s">
        <v>143</v>
      </c>
      <c r="E148" s="30">
        <v>17</v>
      </c>
      <c r="F148" s="30">
        <v>1</v>
      </c>
      <c r="G148" s="30">
        <f t="shared" si="10"/>
        <v>17</v>
      </c>
      <c r="H148" s="31">
        <v>3.8</v>
      </c>
      <c r="I148" s="32">
        <f t="shared" si="11"/>
        <v>23.349999999999998</v>
      </c>
      <c r="J148" s="33"/>
    </row>
    <row r="149" spans="2:10" ht="12.75">
      <c r="B149" s="37" t="s">
        <v>106</v>
      </c>
      <c r="C149" s="38">
        <v>8130</v>
      </c>
      <c r="D149" s="32" t="s">
        <v>144</v>
      </c>
      <c r="E149" s="30">
        <v>17</v>
      </c>
      <c r="F149" s="30">
        <v>1</v>
      </c>
      <c r="G149" s="30">
        <f t="shared" si="10"/>
        <v>17</v>
      </c>
      <c r="H149" s="31">
        <v>3.8</v>
      </c>
      <c r="I149" s="32">
        <f t="shared" si="11"/>
        <v>23.349999999999998</v>
      </c>
      <c r="J149" s="33"/>
    </row>
    <row r="150" spans="2:10" ht="12.75">
      <c r="B150" s="37" t="s">
        <v>106</v>
      </c>
      <c r="C150" s="38">
        <v>8131</v>
      </c>
      <c r="D150" s="32" t="s">
        <v>145</v>
      </c>
      <c r="E150" s="30">
        <v>17</v>
      </c>
      <c r="F150" s="30">
        <v>1</v>
      </c>
      <c r="G150" s="30">
        <f t="shared" si="10"/>
        <v>17</v>
      </c>
      <c r="H150" s="31">
        <v>3.8</v>
      </c>
      <c r="I150" s="32">
        <f t="shared" si="11"/>
        <v>23.349999999999998</v>
      </c>
      <c r="J150" s="33"/>
    </row>
    <row r="151" spans="2:10" ht="12.75">
      <c r="B151" s="37" t="s">
        <v>106</v>
      </c>
      <c r="C151" s="38">
        <v>7025</v>
      </c>
      <c r="D151" s="32" t="s">
        <v>146</v>
      </c>
      <c r="E151" s="30">
        <v>17</v>
      </c>
      <c r="F151" s="30">
        <v>2</v>
      </c>
      <c r="G151" s="30">
        <f t="shared" si="10"/>
        <v>34</v>
      </c>
      <c r="H151" s="31">
        <v>3.8</v>
      </c>
      <c r="I151" s="32">
        <f t="shared" si="11"/>
        <v>46.699999999999996</v>
      </c>
      <c r="J151" s="33"/>
    </row>
    <row r="152" spans="2:10" ht="12.75">
      <c r="B152" s="37" t="s">
        <v>106</v>
      </c>
      <c r="C152" s="38">
        <v>7182</v>
      </c>
      <c r="D152" s="32" t="s">
        <v>147</v>
      </c>
      <c r="E152" s="30">
        <v>17</v>
      </c>
      <c r="F152" s="30">
        <v>2</v>
      </c>
      <c r="G152" s="30">
        <f t="shared" si="10"/>
        <v>34</v>
      </c>
      <c r="H152" s="31">
        <v>3.8</v>
      </c>
      <c r="I152" s="32">
        <f t="shared" si="11"/>
        <v>46.699999999999996</v>
      </c>
      <c r="J152" s="33"/>
    </row>
    <row r="153" spans="2:10" ht="12.75">
      <c r="B153" s="37" t="s">
        <v>106</v>
      </c>
      <c r="C153" s="38">
        <v>7029</v>
      </c>
      <c r="D153" s="32" t="s">
        <v>148</v>
      </c>
      <c r="E153" s="30">
        <v>17</v>
      </c>
      <c r="F153" s="30">
        <v>2</v>
      </c>
      <c r="G153" s="30">
        <f t="shared" si="10"/>
        <v>34</v>
      </c>
      <c r="H153" s="31">
        <v>3.8</v>
      </c>
      <c r="I153" s="32">
        <f t="shared" si="11"/>
        <v>46.699999999999996</v>
      </c>
      <c r="J153" s="33"/>
    </row>
    <row r="154" spans="2:10" ht="12.75">
      <c r="B154" s="37" t="s">
        <v>106</v>
      </c>
      <c r="C154" s="38">
        <v>7030</v>
      </c>
      <c r="D154" s="32" t="s">
        <v>149</v>
      </c>
      <c r="E154" s="30">
        <v>17</v>
      </c>
      <c r="F154" s="30">
        <v>2</v>
      </c>
      <c r="G154" s="30">
        <f t="shared" si="10"/>
        <v>34</v>
      </c>
      <c r="H154" s="31">
        <v>3.8</v>
      </c>
      <c r="I154" s="32">
        <f t="shared" si="11"/>
        <v>46.699999999999996</v>
      </c>
      <c r="J154" s="33"/>
    </row>
    <row r="155" spans="2:10" ht="12.75">
      <c r="B155" s="37" t="s">
        <v>106</v>
      </c>
      <c r="C155" s="38">
        <v>7519</v>
      </c>
      <c r="D155" s="32" t="s">
        <v>150</v>
      </c>
      <c r="E155" s="30">
        <v>17</v>
      </c>
      <c r="F155" s="30">
        <v>2</v>
      </c>
      <c r="G155" s="30">
        <f t="shared" si="10"/>
        <v>34</v>
      </c>
      <c r="H155" s="31">
        <v>3.8</v>
      </c>
      <c r="I155" s="32">
        <f t="shared" si="11"/>
        <v>46.699999999999996</v>
      </c>
      <c r="J155" s="33"/>
    </row>
    <row r="156" spans="2:10" ht="12.75">
      <c r="B156" s="37" t="s">
        <v>106</v>
      </c>
      <c r="C156" s="38">
        <v>7032</v>
      </c>
      <c r="D156" s="32" t="s">
        <v>151</v>
      </c>
      <c r="E156" s="30">
        <v>17</v>
      </c>
      <c r="F156" s="30">
        <v>2</v>
      </c>
      <c r="G156" s="30">
        <f t="shared" si="10"/>
        <v>34</v>
      </c>
      <c r="H156" s="31">
        <v>3.8</v>
      </c>
      <c r="I156" s="32">
        <f t="shared" si="11"/>
        <v>46.699999999999996</v>
      </c>
      <c r="J156" s="33"/>
    </row>
    <row r="157" spans="2:10" ht="12.75">
      <c r="B157" s="37" t="s">
        <v>106</v>
      </c>
      <c r="C157" s="38">
        <v>7033</v>
      </c>
      <c r="D157" s="32" t="s">
        <v>152</v>
      </c>
      <c r="E157" s="30">
        <v>17</v>
      </c>
      <c r="F157" s="30">
        <v>2</v>
      </c>
      <c r="G157" s="30">
        <f t="shared" si="10"/>
        <v>34</v>
      </c>
      <c r="H157" s="31">
        <v>3.8</v>
      </c>
      <c r="I157" s="32">
        <f t="shared" si="11"/>
        <v>46.699999999999996</v>
      </c>
      <c r="J157" s="33"/>
    </row>
    <row r="158" spans="2:10" ht="12.75">
      <c r="B158" s="37" t="s">
        <v>106</v>
      </c>
      <c r="C158" s="38">
        <v>7034</v>
      </c>
      <c r="D158" s="32" t="s">
        <v>153</v>
      </c>
      <c r="E158" s="30">
        <v>17</v>
      </c>
      <c r="F158" s="30">
        <v>2</v>
      </c>
      <c r="G158" s="30">
        <f t="shared" si="10"/>
        <v>34</v>
      </c>
      <c r="H158" s="31">
        <v>3.8</v>
      </c>
      <c r="I158" s="32">
        <f t="shared" si="11"/>
        <v>46.699999999999996</v>
      </c>
      <c r="J158" s="33"/>
    </row>
    <row r="159" spans="2:10" s="18" customFormat="1" ht="13.5" thickBot="1">
      <c r="B159" s="13" t="s">
        <v>11</v>
      </c>
      <c r="C159" s="14" t="s">
        <v>12</v>
      </c>
      <c r="D159" s="15"/>
      <c r="E159" s="14"/>
      <c r="F159" s="14"/>
      <c r="G159" s="14"/>
      <c r="H159" s="16"/>
      <c r="I159" s="14">
        <f>SUM(I112:I158)</f>
        <v>2044.3999999999994</v>
      </c>
      <c r="J159" s="17"/>
    </row>
    <row r="160" spans="3:10" ht="13.5" thickBot="1">
      <c r="C160" s="20" t="s">
        <v>13</v>
      </c>
      <c r="I160" s="22"/>
      <c r="J160" s="22"/>
    </row>
    <row r="161" spans="2:10" ht="12.75">
      <c r="B161" s="39" t="s">
        <v>154</v>
      </c>
      <c r="C161" s="40">
        <v>6935</v>
      </c>
      <c r="D161" s="41" t="s">
        <v>155</v>
      </c>
      <c r="E161" s="26">
        <v>92</v>
      </c>
      <c r="F161" s="26">
        <v>1</v>
      </c>
      <c r="G161" s="26">
        <f>E161*F161</f>
        <v>92</v>
      </c>
      <c r="H161" s="10">
        <v>3.8</v>
      </c>
      <c r="I161" s="11">
        <f>IF(E161="",0,G161*1.15+H161*F161)</f>
        <v>109.6</v>
      </c>
      <c r="J161" s="12"/>
    </row>
    <row r="162" spans="2:10" ht="12.75">
      <c r="B162" s="42" t="s">
        <v>154</v>
      </c>
      <c r="C162" s="43">
        <v>6937</v>
      </c>
      <c r="D162" s="44" t="s">
        <v>156</v>
      </c>
      <c r="E162" s="30">
        <v>92</v>
      </c>
      <c r="F162" s="30">
        <v>1</v>
      </c>
      <c r="G162" s="30">
        <f>E162*F162</f>
        <v>92</v>
      </c>
      <c r="H162" s="31">
        <v>3.8</v>
      </c>
      <c r="I162" s="32">
        <f>IF(E162="",0,G162*1.15+H162*F162)</f>
        <v>109.6</v>
      </c>
      <c r="J162" s="33"/>
    </row>
    <row r="163" spans="2:10" ht="12.75">
      <c r="B163" s="42" t="s">
        <v>154</v>
      </c>
      <c r="C163" s="43">
        <v>6936</v>
      </c>
      <c r="D163" s="44" t="s">
        <v>157</v>
      </c>
      <c r="E163" s="30">
        <v>92</v>
      </c>
      <c r="F163" s="30">
        <v>1</v>
      </c>
      <c r="G163" s="30">
        <f>E163*F163</f>
        <v>92</v>
      </c>
      <c r="H163" s="31">
        <v>3.8</v>
      </c>
      <c r="I163" s="32">
        <f>IF(E163="",0,G163*1.15+H163*F163)</f>
        <v>109.6</v>
      </c>
      <c r="J163" s="33"/>
    </row>
    <row r="164" spans="2:10" s="18" customFormat="1" ht="13.5" thickBot="1">
      <c r="B164" s="13" t="s">
        <v>11</v>
      </c>
      <c r="C164" s="14" t="s">
        <v>12</v>
      </c>
      <c r="D164" s="15"/>
      <c r="E164" s="14"/>
      <c r="F164" s="14"/>
      <c r="G164" s="14"/>
      <c r="H164" s="16"/>
      <c r="I164" s="14">
        <f>SUM(I161:I163)</f>
        <v>328.79999999999995</v>
      </c>
      <c r="J164" s="17"/>
    </row>
    <row r="165" spans="3:10" ht="13.5" thickBot="1">
      <c r="C165" s="20" t="s">
        <v>13</v>
      </c>
      <c r="I165" s="22"/>
      <c r="J165" s="22"/>
    </row>
    <row r="166" spans="2:10" ht="12.75">
      <c r="B166" s="39" t="s">
        <v>158</v>
      </c>
      <c r="C166" s="40">
        <v>7194</v>
      </c>
      <c r="D166" s="11" t="s">
        <v>159</v>
      </c>
      <c r="E166" s="26">
        <v>47</v>
      </c>
      <c r="F166" s="26">
        <v>1</v>
      </c>
      <c r="G166" s="26">
        <f aca="true" t="shared" si="12" ref="G166:G172">E166*F166</f>
        <v>47</v>
      </c>
      <c r="H166" s="10">
        <v>3.8</v>
      </c>
      <c r="I166" s="11">
        <f aca="true" t="shared" si="13" ref="I166:I172">IF(E166="",0,G166*1.15+H166*F166)</f>
        <v>57.849999999999994</v>
      </c>
      <c r="J166" s="12"/>
    </row>
    <row r="167" spans="2:10" ht="12.75">
      <c r="B167" s="42" t="s">
        <v>158</v>
      </c>
      <c r="C167" s="43">
        <v>2471</v>
      </c>
      <c r="D167" s="32" t="s">
        <v>160</v>
      </c>
      <c r="E167" s="30">
        <v>28</v>
      </c>
      <c r="F167" s="30">
        <v>1</v>
      </c>
      <c r="G167" s="30">
        <f t="shared" si="12"/>
        <v>28</v>
      </c>
      <c r="H167" s="31">
        <v>3.8</v>
      </c>
      <c r="I167" s="32">
        <f t="shared" si="13"/>
        <v>35.99999999999999</v>
      </c>
      <c r="J167" s="33"/>
    </row>
    <row r="168" spans="2:10" ht="12.75">
      <c r="B168" s="42" t="s">
        <v>158</v>
      </c>
      <c r="C168" s="43">
        <v>8174</v>
      </c>
      <c r="D168" s="32" t="s">
        <v>161</v>
      </c>
      <c r="E168" s="30">
        <v>120</v>
      </c>
      <c r="F168" s="30">
        <v>1</v>
      </c>
      <c r="G168" s="30">
        <f t="shared" si="12"/>
        <v>120</v>
      </c>
      <c r="H168" s="31">
        <v>3.8</v>
      </c>
      <c r="I168" s="32">
        <f t="shared" si="13"/>
        <v>141.8</v>
      </c>
      <c r="J168" s="33"/>
    </row>
    <row r="169" spans="2:10" ht="12.75">
      <c r="B169" s="42" t="s">
        <v>158</v>
      </c>
      <c r="C169" s="43">
        <v>5742</v>
      </c>
      <c r="D169" s="32" t="s">
        <v>103</v>
      </c>
      <c r="E169" s="30">
        <v>17</v>
      </c>
      <c r="F169" s="30">
        <v>1</v>
      </c>
      <c r="G169" s="30">
        <f t="shared" si="12"/>
        <v>17</v>
      </c>
      <c r="H169" s="31">
        <v>3.8</v>
      </c>
      <c r="I169" s="32">
        <f t="shared" si="13"/>
        <v>23.349999999999998</v>
      </c>
      <c r="J169" s="33"/>
    </row>
    <row r="170" spans="2:10" ht="12.75">
      <c r="B170" s="42" t="s">
        <v>158</v>
      </c>
      <c r="C170" s="43">
        <v>7758</v>
      </c>
      <c r="D170" s="32" t="s">
        <v>162</v>
      </c>
      <c r="E170" s="30">
        <v>52</v>
      </c>
      <c r="F170" s="30">
        <v>1</v>
      </c>
      <c r="G170" s="30">
        <f t="shared" si="12"/>
        <v>52</v>
      </c>
      <c r="H170" s="31">
        <v>3.8</v>
      </c>
      <c r="I170" s="32">
        <f t="shared" si="13"/>
        <v>63.599999999999994</v>
      </c>
      <c r="J170" s="33"/>
    </row>
    <row r="171" spans="2:10" ht="12.75">
      <c r="B171" s="42" t="s">
        <v>158</v>
      </c>
      <c r="C171" s="43">
        <v>5558</v>
      </c>
      <c r="D171" s="32" t="s">
        <v>163</v>
      </c>
      <c r="E171" s="30">
        <v>52</v>
      </c>
      <c r="F171" s="30">
        <v>1</v>
      </c>
      <c r="G171" s="30">
        <f t="shared" si="12"/>
        <v>52</v>
      </c>
      <c r="H171" s="31">
        <v>3.8</v>
      </c>
      <c r="I171" s="32">
        <f t="shared" si="13"/>
        <v>63.599999999999994</v>
      </c>
      <c r="J171" s="33"/>
    </row>
    <row r="172" spans="2:10" ht="12.75">
      <c r="B172" s="42" t="s">
        <v>158</v>
      </c>
      <c r="C172" s="43">
        <v>7695</v>
      </c>
      <c r="D172" s="32" t="s">
        <v>164</v>
      </c>
      <c r="E172" s="30">
        <v>50</v>
      </c>
      <c r="F172" s="30">
        <v>1</v>
      </c>
      <c r="G172" s="30">
        <f t="shared" si="12"/>
        <v>50</v>
      </c>
      <c r="H172" s="31">
        <v>3.8</v>
      </c>
      <c r="I172" s="32">
        <f t="shared" si="13"/>
        <v>61.29999999999999</v>
      </c>
      <c r="J172" s="33"/>
    </row>
    <row r="173" spans="2:10" s="18" customFormat="1" ht="13.5" thickBot="1">
      <c r="B173" s="13" t="s">
        <v>11</v>
      </c>
      <c r="C173" s="14" t="s">
        <v>12</v>
      </c>
      <c r="D173" s="15"/>
      <c r="E173" s="14"/>
      <c r="F173" s="14"/>
      <c r="G173" s="14"/>
      <c r="H173" s="16"/>
      <c r="I173" s="14">
        <f>SUM(I166:I172)</f>
        <v>447.50000000000006</v>
      </c>
      <c r="J173" s="17"/>
    </row>
  </sheetData>
  <sheetProtection/>
  <autoFilter ref="A1:M17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zvs</dc:creator>
  <cp:keywords/>
  <dc:description/>
  <cp:lastModifiedBy>zvs</cp:lastModifiedBy>
  <dcterms:created xsi:type="dcterms:W3CDTF">2014-11-24T17:48:51Z</dcterms:created>
  <dcterms:modified xsi:type="dcterms:W3CDTF">2014-11-24T19:14:41Z</dcterms:modified>
  <cp:category/>
  <cp:version/>
  <cp:contentType/>
  <cp:contentStatus/>
</cp:coreProperties>
</file>