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680" activeTab="1"/>
  </bookViews>
  <sheets>
    <sheet name="ХК 1" sheetId="1" r:id="rId1"/>
    <sheet name="ХК 2" sheetId="2" r:id="rId2"/>
    <sheet name="Лист3" sheetId="3" r:id="rId3"/>
  </sheets>
  <definedNames>
    <definedName name="_xlnm._FilterDatabase" localSheetId="0" hidden="1">'ХК 1'!$A$1:$I$70</definedName>
    <definedName name="_xlnm._FilterDatabase" localSheetId="1" hidden="1">'ХК 2'!$A$1:$I$53</definedName>
  </definedNames>
  <calcPr fullCalcOnLoad="1" refMode="R1C1"/>
</workbook>
</file>

<file path=xl/sharedStrings.xml><?xml version="1.0" encoding="utf-8"?>
<sst xmlns="http://schemas.openxmlformats.org/spreadsheetml/2006/main" count="348" uniqueCount="129">
  <si>
    <t>ник</t>
  </si>
  <si>
    <t>заказ</t>
  </si>
  <si>
    <t>цена</t>
  </si>
  <si>
    <t>*NaТаша*</t>
  </si>
  <si>
    <t>цвет</t>
  </si>
  <si>
    <t>Betulla 70</t>
  </si>
  <si>
    <t>cappuccino</t>
  </si>
  <si>
    <t>размер</t>
  </si>
  <si>
    <t>кол.</t>
  </si>
  <si>
    <t>Ciao 40</t>
  </si>
  <si>
    <t>fumo</t>
  </si>
  <si>
    <t>Iriscka</t>
  </si>
  <si>
    <t>Flirt 20 AUT</t>
  </si>
  <si>
    <t>Gardenia 20 Vita Bassa</t>
  </si>
  <si>
    <t>Gardenia 40 Vita Bassa</t>
  </si>
  <si>
    <t>bronzo</t>
  </si>
  <si>
    <t>daino</t>
  </si>
  <si>
    <t>Ginestra 20 GB гольфы</t>
  </si>
  <si>
    <t>Бюст 10671</t>
  </si>
  <si>
    <t>95с</t>
  </si>
  <si>
    <t>итог</t>
  </si>
  <si>
    <t>Khodyreva</t>
  </si>
  <si>
    <t>Attiva 40</t>
  </si>
  <si>
    <t>nero</t>
  </si>
  <si>
    <t>Maus</t>
  </si>
  <si>
    <t>Positive Press 50</t>
  </si>
  <si>
    <t>АндрОлька</t>
  </si>
  <si>
    <t>70с</t>
  </si>
  <si>
    <t>Анна-краса</t>
  </si>
  <si>
    <t>Гузнаева Ольга</t>
  </si>
  <si>
    <t>Nudo 40 VB</t>
  </si>
  <si>
    <t>Ёяя</t>
  </si>
  <si>
    <t>Bella 20</t>
  </si>
  <si>
    <t>Кливия</t>
  </si>
  <si>
    <t>Miss 40</t>
  </si>
  <si>
    <t>naturalle</t>
  </si>
  <si>
    <t>МарисО</t>
  </si>
  <si>
    <t>Fantastiko 20</t>
  </si>
  <si>
    <t>Fantastiko 40</t>
  </si>
  <si>
    <t>Салями</t>
  </si>
  <si>
    <t>Gardenia 40</t>
  </si>
  <si>
    <t>Nudo 40</t>
  </si>
  <si>
    <t>ТаТиКос</t>
  </si>
  <si>
    <t>Perfect Body 50</t>
  </si>
  <si>
    <t>Positive press 30</t>
  </si>
  <si>
    <t>Positive press 50</t>
  </si>
  <si>
    <t>Татьяна Шенк</t>
  </si>
  <si>
    <t>marrone</t>
  </si>
  <si>
    <t>camoscio</t>
  </si>
  <si>
    <t>miele</t>
  </si>
  <si>
    <t>Super 50/Super 40</t>
  </si>
  <si>
    <t>я</t>
  </si>
  <si>
    <t>DL 12-020</t>
  </si>
  <si>
    <t>DL 11-019</t>
  </si>
  <si>
    <t>ТМВ11-27</t>
  </si>
  <si>
    <t>ТМВ12-02-2</t>
  </si>
  <si>
    <t>SERAFINA</t>
  </si>
  <si>
    <t>СТ 11-229</t>
  </si>
  <si>
    <t>пристрой</t>
  </si>
  <si>
    <t>cl 002</t>
  </si>
  <si>
    <t>черный</t>
  </si>
  <si>
    <t>телесный</t>
  </si>
  <si>
    <t>кофе</t>
  </si>
  <si>
    <t>visone</t>
  </si>
  <si>
    <t>ninfa 40 чулки</t>
  </si>
  <si>
    <t>дайно</t>
  </si>
  <si>
    <t>мелон</t>
  </si>
  <si>
    <t>три/четыре</t>
  </si>
  <si>
    <t>оплачено</t>
  </si>
  <si>
    <t>носки</t>
  </si>
  <si>
    <t>Докота</t>
  </si>
  <si>
    <t>Selesta</t>
  </si>
  <si>
    <t>итог общий</t>
  </si>
  <si>
    <t>Жанна 111</t>
  </si>
  <si>
    <t>Вино винодела</t>
  </si>
  <si>
    <t>70А</t>
  </si>
  <si>
    <t>РОЗОВЫЙ</t>
  </si>
  <si>
    <t>XS</t>
  </si>
  <si>
    <t>СТ 201</t>
  </si>
  <si>
    <t>Фруктовая сказка</t>
  </si>
  <si>
    <t>км 11-002</t>
  </si>
  <si>
    <t>L</t>
  </si>
  <si>
    <t>XL</t>
  </si>
  <si>
    <t>The snow Queen</t>
  </si>
  <si>
    <t>DL1041 стринг</t>
  </si>
  <si>
    <t>black</t>
  </si>
  <si>
    <t>DL1044</t>
  </si>
  <si>
    <t>white</t>
  </si>
  <si>
    <t>DL11-040</t>
  </si>
  <si>
    <t>Я</t>
  </si>
  <si>
    <t>DL12-009</t>
  </si>
  <si>
    <t>DL12-014</t>
  </si>
  <si>
    <t>DS1044</t>
  </si>
  <si>
    <t>TMB11-27 боксеры</t>
  </si>
  <si>
    <t>olive</t>
  </si>
  <si>
    <t>TMB12-07-2</t>
  </si>
  <si>
    <t>85с</t>
  </si>
  <si>
    <t>Ninfa 20</t>
  </si>
  <si>
    <t>black934</t>
  </si>
  <si>
    <t>Oda 40 elegance</t>
  </si>
  <si>
    <t>antracite</t>
  </si>
  <si>
    <t>АРТ</t>
  </si>
  <si>
    <t>МарКа</t>
  </si>
  <si>
    <t>Tulle</t>
  </si>
  <si>
    <t>lady.elena</t>
  </si>
  <si>
    <t>oksana teacher</t>
  </si>
  <si>
    <t>Aloe 20</t>
  </si>
  <si>
    <t>Aloe 40</t>
  </si>
  <si>
    <t>Окигна</t>
  </si>
  <si>
    <t>Edelweiss 150</t>
  </si>
  <si>
    <t>ELFARISS</t>
  </si>
  <si>
    <t>Bella 15</t>
  </si>
  <si>
    <t>Magic 40</t>
  </si>
  <si>
    <t>Micro Velour 180</t>
  </si>
  <si>
    <t>чёрный</t>
  </si>
  <si>
    <t>Katunchik</t>
  </si>
  <si>
    <t>caramello</t>
  </si>
  <si>
    <t>diana</t>
  </si>
  <si>
    <t>Attiva 40 XXL</t>
  </si>
  <si>
    <t>XXL</t>
  </si>
  <si>
    <t>Attiva Control Top</t>
  </si>
  <si>
    <t>lola</t>
  </si>
  <si>
    <t>@Юлия!!!</t>
  </si>
  <si>
    <t>Be Free VB 20</t>
  </si>
  <si>
    <t>naturelle</t>
  </si>
  <si>
    <t>Be Free VB 40</t>
  </si>
  <si>
    <t>moka</t>
  </si>
  <si>
    <t>Relax 40</t>
  </si>
  <si>
    <t>я2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</si>
</sst>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2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14.28125" style="0" customWidth="1"/>
    <col min="4" max="4" width="13.8515625" style="0" customWidth="1"/>
  </cols>
  <sheetData>
    <row r="1" spans="1:9" ht="15">
      <c r="A1" s="3" t="s">
        <v>0</v>
      </c>
      <c r="B1" s="3" t="s">
        <v>1</v>
      </c>
      <c r="C1" s="3" t="s">
        <v>4</v>
      </c>
      <c r="D1" s="3" t="s">
        <v>7</v>
      </c>
      <c r="E1" s="3" t="s">
        <v>8</v>
      </c>
      <c r="F1" s="3" t="s">
        <v>2</v>
      </c>
      <c r="G1" s="3" t="s">
        <v>20</v>
      </c>
      <c r="H1" s="3"/>
      <c r="I1" s="3" t="s">
        <v>68</v>
      </c>
    </row>
    <row r="2" spans="1:9" ht="15">
      <c r="A2" s="1" t="s">
        <v>3</v>
      </c>
      <c r="B2" s="1" t="s">
        <v>5</v>
      </c>
      <c r="C2" s="1" t="s">
        <v>6</v>
      </c>
      <c r="D2" s="1">
        <v>3</v>
      </c>
      <c r="E2" s="1">
        <v>1</v>
      </c>
      <c r="F2" s="1">
        <v>69.9</v>
      </c>
      <c r="G2" s="1">
        <f>F2</f>
        <v>69.9</v>
      </c>
      <c r="H2" s="1"/>
      <c r="I2" s="1"/>
    </row>
    <row r="3" spans="1:9" ht="15">
      <c r="A3" s="1" t="s">
        <v>3</v>
      </c>
      <c r="B3" s="1" t="s">
        <v>9</v>
      </c>
      <c r="C3" s="1" t="s">
        <v>10</v>
      </c>
      <c r="D3" s="1">
        <v>3</v>
      </c>
      <c r="E3" s="1">
        <v>1</v>
      </c>
      <c r="F3" s="1">
        <v>75.9</v>
      </c>
      <c r="G3" s="1">
        <f>F3</f>
        <v>75.9</v>
      </c>
      <c r="H3" s="1"/>
      <c r="I3" s="1"/>
    </row>
    <row r="4" spans="1:9" ht="15">
      <c r="A4" s="3" t="s">
        <v>3</v>
      </c>
      <c r="B4" s="3"/>
      <c r="C4" s="3"/>
      <c r="D4" s="3"/>
      <c r="E4" s="3"/>
      <c r="F4" s="3">
        <f>SUM(F2:F3)</f>
        <v>145.8</v>
      </c>
      <c r="G4" s="3">
        <f>F4</f>
        <v>145.8</v>
      </c>
      <c r="H4" s="3">
        <v>145.8</v>
      </c>
      <c r="I4" s="1">
        <v>146.8</v>
      </c>
    </row>
    <row r="5" spans="1:9" ht="15">
      <c r="A5" s="1" t="s">
        <v>11</v>
      </c>
      <c r="B5" s="1" t="s">
        <v>12</v>
      </c>
      <c r="C5" s="1"/>
      <c r="D5" s="2">
        <v>41002</v>
      </c>
      <c r="E5" s="1">
        <v>1</v>
      </c>
      <c r="F5" s="1">
        <v>122.5</v>
      </c>
      <c r="G5" s="1">
        <f>F5</f>
        <v>122.5</v>
      </c>
      <c r="H5" s="1"/>
      <c r="I5" s="1"/>
    </row>
    <row r="6" spans="1:9" ht="15">
      <c r="A6" s="1" t="s">
        <v>11</v>
      </c>
      <c r="B6" s="1" t="s">
        <v>13</v>
      </c>
      <c r="C6" s="1" t="s">
        <v>15</v>
      </c>
      <c r="D6" s="1">
        <v>4</v>
      </c>
      <c r="E6" s="1">
        <v>1</v>
      </c>
      <c r="F6" s="1">
        <v>50.5</v>
      </c>
      <c r="G6" s="1">
        <f>F6</f>
        <v>50.5</v>
      </c>
      <c r="H6" s="1"/>
      <c r="I6" s="1"/>
    </row>
    <row r="7" spans="1:9" ht="15">
      <c r="A7" s="1" t="s">
        <v>11</v>
      </c>
      <c r="B7" s="1" t="s">
        <v>14</v>
      </c>
      <c r="C7" s="1" t="s">
        <v>16</v>
      </c>
      <c r="D7" s="1">
        <v>4</v>
      </c>
      <c r="E7" s="1">
        <v>1</v>
      </c>
      <c r="F7" s="1">
        <v>70.8</v>
      </c>
      <c r="G7" s="1">
        <f>F7</f>
        <v>70.8</v>
      </c>
      <c r="H7" s="1"/>
      <c r="I7" s="1"/>
    </row>
    <row r="8" spans="1:9" ht="15">
      <c r="A8" s="1" t="s">
        <v>11</v>
      </c>
      <c r="B8" s="1" t="s">
        <v>17</v>
      </c>
      <c r="C8" s="1"/>
      <c r="D8" s="1"/>
      <c r="E8" s="1">
        <v>2</v>
      </c>
      <c r="F8" s="1">
        <v>24.5</v>
      </c>
      <c r="G8" s="1">
        <v>49</v>
      </c>
      <c r="H8" s="1"/>
      <c r="I8" s="1"/>
    </row>
    <row r="9" spans="1:9" ht="15">
      <c r="A9" s="1" t="s">
        <v>11</v>
      </c>
      <c r="B9" s="1" t="s">
        <v>18</v>
      </c>
      <c r="C9" s="1"/>
      <c r="D9" s="1" t="s">
        <v>19</v>
      </c>
      <c r="E9" s="1">
        <v>1</v>
      </c>
      <c r="F9" s="1">
        <v>319.4</v>
      </c>
      <c r="G9" s="1">
        <v>319.4</v>
      </c>
      <c r="H9" s="1"/>
      <c r="I9" s="1"/>
    </row>
    <row r="10" spans="1:9" ht="15">
      <c r="A10" s="3" t="s">
        <v>11</v>
      </c>
      <c r="B10" s="3"/>
      <c r="C10" s="3"/>
      <c r="D10" s="3"/>
      <c r="E10" s="3"/>
      <c r="F10" s="3"/>
      <c r="G10" s="3">
        <f>SUM(G5:G9)</f>
        <v>612.2</v>
      </c>
      <c r="H10" s="3">
        <v>612.2</v>
      </c>
      <c r="I10" s="1">
        <v>612.2</v>
      </c>
    </row>
    <row r="11" spans="1:9" ht="15">
      <c r="A11" s="3" t="s">
        <v>21</v>
      </c>
      <c r="B11" s="3" t="s">
        <v>22</v>
      </c>
      <c r="C11" s="3" t="s">
        <v>23</v>
      </c>
      <c r="D11" s="3">
        <v>3</v>
      </c>
      <c r="E11" s="3">
        <v>4</v>
      </c>
      <c r="F11" s="3">
        <v>103.8</v>
      </c>
      <c r="G11" s="3">
        <f>F11*E11</f>
        <v>415.2</v>
      </c>
      <c r="H11" s="3">
        <v>415.2</v>
      </c>
      <c r="I11" s="1">
        <v>415.2</v>
      </c>
    </row>
    <row r="12" spans="1:9" ht="15">
      <c r="A12" s="1" t="s">
        <v>24</v>
      </c>
      <c r="B12" s="1" t="s">
        <v>13</v>
      </c>
      <c r="C12" s="1" t="s">
        <v>6</v>
      </c>
      <c r="D12" s="1">
        <v>2</v>
      </c>
      <c r="E12" s="1">
        <v>1</v>
      </c>
      <c r="F12" s="1">
        <v>50.5</v>
      </c>
      <c r="G12" s="5">
        <f>F12*E12</f>
        <v>50.5</v>
      </c>
      <c r="H12" s="1"/>
      <c r="I12" s="1"/>
    </row>
    <row r="13" spans="1:9" ht="15">
      <c r="A13" s="1" t="s">
        <v>24</v>
      </c>
      <c r="B13" s="1" t="s">
        <v>25</v>
      </c>
      <c r="C13" s="1" t="s">
        <v>23</v>
      </c>
      <c r="D13" s="1">
        <v>4</v>
      </c>
      <c r="E13" s="1">
        <v>1</v>
      </c>
      <c r="F13" s="1">
        <v>59.9</v>
      </c>
      <c r="G13" s="5">
        <f>F13*E13</f>
        <v>59.9</v>
      </c>
      <c r="H13" s="1"/>
      <c r="I13" s="1"/>
    </row>
    <row r="14" spans="1:8" ht="15">
      <c r="A14" s="3" t="s">
        <v>24</v>
      </c>
      <c r="B14" s="1" t="s">
        <v>25</v>
      </c>
      <c r="C14" s="1" t="s">
        <v>47</v>
      </c>
      <c r="D14" s="1">
        <v>2</v>
      </c>
      <c r="E14" s="6">
        <v>1</v>
      </c>
      <c r="F14" s="1">
        <v>59.9</v>
      </c>
      <c r="G14" s="1">
        <f>F14*E14</f>
        <v>59.9</v>
      </c>
      <c r="H14" s="3"/>
    </row>
    <row r="15" spans="1:10" ht="15">
      <c r="A15" s="3" t="s">
        <v>24</v>
      </c>
      <c r="B15" s="4"/>
      <c r="C15" s="4"/>
      <c r="D15" s="4"/>
      <c r="E15" s="4"/>
      <c r="F15" s="4"/>
      <c r="G15" s="4">
        <f>SUM(G12:G14)</f>
        <v>170.3</v>
      </c>
      <c r="H15" s="3">
        <v>170.3</v>
      </c>
      <c r="I15" s="1">
        <f>161+60</f>
        <v>221</v>
      </c>
      <c r="J15">
        <f>I15-H15</f>
        <v>50.69999999999999</v>
      </c>
    </row>
    <row r="16" spans="1:9" ht="15">
      <c r="A16" s="6" t="s">
        <v>71</v>
      </c>
      <c r="B16" s="1" t="s">
        <v>64</v>
      </c>
      <c r="C16" s="1" t="s">
        <v>65</v>
      </c>
      <c r="D16" s="1" t="s">
        <v>67</v>
      </c>
      <c r="E16" s="1">
        <v>1</v>
      </c>
      <c r="F16" s="1">
        <v>122.4</v>
      </c>
      <c r="G16" s="1">
        <f>F16*E16</f>
        <v>122.4</v>
      </c>
      <c r="H16" s="1"/>
      <c r="I16" s="1"/>
    </row>
    <row r="17" spans="1:9" ht="15">
      <c r="A17" s="6" t="s">
        <v>71</v>
      </c>
      <c r="B17" s="1" t="s">
        <v>64</v>
      </c>
      <c r="C17" s="1" t="s">
        <v>66</v>
      </c>
      <c r="D17" s="1" t="s">
        <v>67</v>
      </c>
      <c r="E17" s="1">
        <v>1</v>
      </c>
      <c r="F17" s="1">
        <v>122.4</v>
      </c>
      <c r="G17" s="1">
        <f>F17*E17</f>
        <v>122.4</v>
      </c>
      <c r="H17" s="1">
        <f>G17*2</f>
        <v>244.8</v>
      </c>
      <c r="I17" s="1">
        <v>244.8</v>
      </c>
    </row>
    <row r="18" spans="1:9" ht="15">
      <c r="A18" s="1" t="s">
        <v>26</v>
      </c>
      <c r="B18" s="1">
        <v>11591</v>
      </c>
      <c r="C18" s="1"/>
      <c r="D18" s="1" t="s">
        <v>27</v>
      </c>
      <c r="E18" s="1">
        <v>1</v>
      </c>
      <c r="F18" s="1">
        <v>288.3</v>
      </c>
      <c r="G18" s="5">
        <f>F18*E18</f>
        <v>288.3</v>
      </c>
      <c r="H18" s="1"/>
      <c r="I18" s="1"/>
    </row>
    <row r="19" spans="1:9" ht="15">
      <c r="A19" s="1" t="s">
        <v>26</v>
      </c>
      <c r="B19" s="1">
        <v>11768</v>
      </c>
      <c r="C19" s="1"/>
      <c r="D19" s="1" t="s">
        <v>27</v>
      </c>
      <c r="E19" s="1">
        <v>1</v>
      </c>
      <c r="F19" s="1">
        <v>418.6</v>
      </c>
      <c r="G19" s="5">
        <v>418.6</v>
      </c>
      <c r="H19" s="1"/>
      <c r="I19" s="1"/>
    </row>
    <row r="20" spans="1:9" ht="15">
      <c r="A20" s="1" t="s">
        <v>26</v>
      </c>
      <c r="B20" s="1">
        <v>44058</v>
      </c>
      <c r="C20" s="1"/>
      <c r="D20" s="1">
        <v>90</v>
      </c>
      <c r="E20" s="1">
        <v>2</v>
      </c>
      <c r="F20" s="1">
        <v>113.6</v>
      </c>
      <c r="G20" s="5">
        <v>227.2</v>
      </c>
      <c r="H20" s="1"/>
      <c r="I20" s="1"/>
    </row>
    <row r="21" spans="1:9" ht="15">
      <c r="A21" s="3" t="s">
        <v>26</v>
      </c>
      <c r="B21" s="3"/>
      <c r="C21" s="3"/>
      <c r="D21" s="3"/>
      <c r="E21" s="3"/>
      <c r="F21" s="3"/>
      <c r="G21" s="3">
        <f>SUM(G18:G20)</f>
        <v>934.1000000000001</v>
      </c>
      <c r="H21" s="3">
        <v>934.1</v>
      </c>
      <c r="I21" s="1">
        <v>934.1</v>
      </c>
    </row>
    <row r="22" spans="1:9" ht="15">
      <c r="A22" s="3" t="s">
        <v>28</v>
      </c>
      <c r="B22" s="3" t="s">
        <v>14</v>
      </c>
      <c r="C22" s="3" t="s">
        <v>16</v>
      </c>
      <c r="D22" s="3">
        <v>3</v>
      </c>
      <c r="E22" s="3">
        <v>1</v>
      </c>
      <c r="F22" s="3">
        <v>70.8</v>
      </c>
      <c r="G22" s="3">
        <v>70.8</v>
      </c>
      <c r="H22" s="3">
        <v>70.8</v>
      </c>
      <c r="I22" s="1">
        <v>71</v>
      </c>
    </row>
    <row r="23" spans="1:9" ht="15">
      <c r="A23" s="1" t="s">
        <v>29</v>
      </c>
      <c r="B23" s="1" t="s">
        <v>30</v>
      </c>
      <c r="C23" s="1" t="s">
        <v>16</v>
      </c>
      <c r="D23" s="1">
        <v>2</v>
      </c>
      <c r="E23" s="1">
        <v>1</v>
      </c>
      <c r="F23" s="1">
        <v>135.3</v>
      </c>
      <c r="G23" s="5">
        <v>135.3</v>
      </c>
      <c r="H23" s="1"/>
      <c r="I23" s="1"/>
    </row>
    <row r="24" spans="1:9" ht="15">
      <c r="A24" s="1" t="s">
        <v>29</v>
      </c>
      <c r="B24" s="1" t="s">
        <v>30</v>
      </c>
      <c r="C24" s="1" t="s">
        <v>16</v>
      </c>
      <c r="D24" s="1">
        <v>3</v>
      </c>
      <c r="E24" s="1">
        <v>1</v>
      </c>
      <c r="F24" s="1">
        <v>135.3</v>
      </c>
      <c r="G24" s="5">
        <v>135.3</v>
      </c>
      <c r="H24" s="1"/>
      <c r="I24" s="1"/>
    </row>
    <row r="25" spans="1:9" ht="15">
      <c r="A25" s="1" t="s">
        <v>29</v>
      </c>
      <c r="B25" s="1" t="s">
        <v>30</v>
      </c>
      <c r="C25" s="1" t="s">
        <v>23</v>
      </c>
      <c r="D25" s="1">
        <v>3</v>
      </c>
      <c r="E25" s="1">
        <v>1</v>
      </c>
      <c r="F25" s="1">
        <v>135.3</v>
      </c>
      <c r="G25" s="5">
        <v>135.3</v>
      </c>
      <c r="H25" s="1"/>
      <c r="I25" s="1"/>
    </row>
    <row r="26" spans="1:9" ht="15">
      <c r="A26" s="3" t="s">
        <v>29</v>
      </c>
      <c r="B26" s="3"/>
      <c r="C26" s="3"/>
      <c r="D26" s="3"/>
      <c r="E26" s="3"/>
      <c r="F26" s="3"/>
      <c r="G26" s="3">
        <f>SUM(G23:G25)</f>
        <v>405.90000000000003</v>
      </c>
      <c r="H26" s="3">
        <v>405.9</v>
      </c>
      <c r="I26" s="1">
        <v>405.09</v>
      </c>
    </row>
    <row r="27" spans="1:9" ht="15">
      <c r="A27" s="6" t="s">
        <v>70</v>
      </c>
      <c r="B27" s="1" t="s">
        <v>13</v>
      </c>
      <c r="C27" s="1" t="s">
        <v>16</v>
      </c>
      <c r="D27" s="1">
        <v>4</v>
      </c>
      <c r="E27" s="1">
        <v>1</v>
      </c>
      <c r="F27" s="1">
        <v>50.5</v>
      </c>
      <c r="G27" s="1">
        <f>F27</f>
        <v>50.5</v>
      </c>
      <c r="H27" s="5"/>
      <c r="I27" s="1"/>
    </row>
    <row r="28" spans="1:9" ht="15">
      <c r="A28" s="6" t="s">
        <v>70</v>
      </c>
      <c r="B28" s="1" t="s">
        <v>13</v>
      </c>
      <c r="C28" s="1" t="s">
        <v>63</v>
      </c>
      <c r="D28" s="1">
        <v>4</v>
      </c>
      <c r="E28" s="1">
        <v>1</v>
      </c>
      <c r="F28" s="1">
        <v>50.5</v>
      </c>
      <c r="G28" s="1">
        <f>F28</f>
        <v>50.5</v>
      </c>
      <c r="H28" s="5">
        <f>G28*2</f>
        <v>101</v>
      </c>
      <c r="I28" s="1">
        <v>101</v>
      </c>
    </row>
    <row r="29" spans="1:9" ht="15">
      <c r="A29" s="3" t="s">
        <v>31</v>
      </c>
      <c r="B29" s="3" t="s">
        <v>32</v>
      </c>
      <c r="C29" s="3" t="s">
        <v>23</v>
      </c>
      <c r="D29" s="3">
        <v>3</v>
      </c>
      <c r="E29" s="3">
        <v>2</v>
      </c>
      <c r="F29" s="3">
        <v>63.7</v>
      </c>
      <c r="G29" s="3">
        <f>F29*2</f>
        <v>127.4</v>
      </c>
      <c r="H29" s="3">
        <v>127.4</v>
      </c>
      <c r="I29" s="1">
        <v>127.4</v>
      </c>
    </row>
    <row r="30" spans="1:9" ht="15">
      <c r="A30" s="3" t="s">
        <v>33</v>
      </c>
      <c r="B30" s="8" t="s">
        <v>34</v>
      </c>
      <c r="C30" s="8" t="s">
        <v>35</v>
      </c>
      <c r="D30" s="8">
        <v>3</v>
      </c>
      <c r="E30" s="8">
        <v>2</v>
      </c>
      <c r="F30" s="8">
        <v>102.5</v>
      </c>
      <c r="G30" s="8">
        <f>F30*2</f>
        <v>205</v>
      </c>
      <c r="H30" s="3">
        <f>205+G31</f>
        <v>290.2</v>
      </c>
      <c r="I30" s="1">
        <v>290</v>
      </c>
    </row>
    <row r="31" spans="1:9" ht="15">
      <c r="A31" s="1" t="s">
        <v>33</v>
      </c>
      <c r="B31" s="1" t="s">
        <v>59</v>
      </c>
      <c r="C31" s="1" t="s">
        <v>61</v>
      </c>
      <c r="D31" s="1" t="s">
        <v>69</v>
      </c>
      <c r="E31" s="1">
        <v>3</v>
      </c>
      <c r="F31" s="1">
        <v>28.4</v>
      </c>
      <c r="G31" s="1">
        <f>F31*E31</f>
        <v>85.19999999999999</v>
      </c>
      <c r="H31" s="1"/>
      <c r="I31" s="1"/>
    </row>
    <row r="32" spans="1:9" ht="15">
      <c r="A32" s="1" t="s">
        <v>36</v>
      </c>
      <c r="B32" s="1" t="s">
        <v>37</v>
      </c>
      <c r="C32" s="1" t="s">
        <v>23</v>
      </c>
      <c r="D32" s="1">
        <v>3</v>
      </c>
      <c r="E32" s="1">
        <v>1</v>
      </c>
      <c r="F32" s="1">
        <v>91.4</v>
      </c>
      <c r="G32" s="6">
        <v>91.4</v>
      </c>
      <c r="H32" s="1"/>
      <c r="I32" s="1"/>
    </row>
    <row r="33" spans="1:9" ht="15">
      <c r="A33" s="1" t="s">
        <v>36</v>
      </c>
      <c r="B33" s="1" t="s">
        <v>37</v>
      </c>
      <c r="C33" s="1" t="s">
        <v>16</v>
      </c>
      <c r="D33" s="1">
        <v>3</v>
      </c>
      <c r="E33" s="1">
        <v>1</v>
      </c>
      <c r="F33" s="1">
        <v>91.4</v>
      </c>
      <c r="G33" s="6">
        <v>91.4</v>
      </c>
      <c r="H33" s="1"/>
      <c r="I33" s="1"/>
    </row>
    <row r="34" spans="1:9" ht="15">
      <c r="A34" s="1" t="s">
        <v>36</v>
      </c>
      <c r="B34" s="1" t="s">
        <v>38</v>
      </c>
      <c r="C34" s="1" t="s">
        <v>16</v>
      </c>
      <c r="D34" s="5">
        <v>3</v>
      </c>
      <c r="E34" s="5">
        <v>1</v>
      </c>
      <c r="F34" s="5">
        <v>113.4</v>
      </c>
      <c r="G34" s="5">
        <v>113.4</v>
      </c>
      <c r="H34" s="1"/>
      <c r="I34" s="1"/>
    </row>
    <row r="35" spans="1:9" ht="15">
      <c r="A35" s="1" t="s">
        <v>36</v>
      </c>
      <c r="B35" s="1" t="s">
        <v>41</v>
      </c>
      <c r="C35" s="1" t="s">
        <v>10</v>
      </c>
      <c r="D35" s="1">
        <v>3</v>
      </c>
      <c r="E35" s="1">
        <v>1</v>
      </c>
      <c r="F35" s="1">
        <v>106.8</v>
      </c>
      <c r="G35" s="1">
        <v>106.8</v>
      </c>
      <c r="H35" s="5"/>
      <c r="I35" s="1"/>
    </row>
    <row r="36" spans="1:9" ht="15">
      <c r="A36" s="3" t="s">
        <v>36</v>
      </c>
      <c r="B36" s="3"/>
      <c r="C36" s="3"/>
      <c r="D36" s="3"/>
      <c r="E36" s="3"/>
      <c r="F36" s="3"/>
      <c r="G36" s="3">
        <f>SUM(G32:G35)</f>
        <v>403.00000000000006</v>
      </c>
      <c r="H36" s="3">
        <v>403</v>
      </c>
      <c r="I36" s="1">
        <v>403</v>
      </c>
    </row>
    <row r="37" spans="1:9" ht="15">
      <c r="A37" s="6" t="s">
        <v>58</v>
      </c>
      <c r="B37" s="1" t="s">
        <v>59</v>
      </c>
      <c r="C37" s="1" t="s">
        <v>60</v>
      </c>
      <c r="D37" s="1" t="s">
        <v>69</v>
      </c>
      <c r="E37" s="6">
        <v>6</v>
      </c>
      <c r="F37" s="6">
        <v>28.4</v>
      </c>
      <c r="G37" s="1">
        <f>F37*E37</f>
        <v>170.39999999999998</v>
      </c>
      <c r="H37" s="1"/>
      <c r="I37" s="1"/>
    </row>
    <row r="38" spans="1:9" ht="15">
      <c r="A38" s="6" t="s">
        <v>58</v>
      </c>
      <c r="B38" s="1" t="s">
        <v>59</v>
      </c>
      <c r="C38" s="1" t="s">
        <v>61</v>
      </c>
      <c r="D38" s="1" t="s">
        <v>69</v>
      </c>
      <c r="E38" s="6">
        <v>3</v>
      </c>
      <c r="F38" s="6">
        <v>28.4</v>
      </c>
      <c r="G38" s="1">
        <f>F38*E38</f>
        <v>85.19999999999999</v>
      </c>
      <c r="H38" s="5"/>
      <c r="I38" s="1"/>
    </row>
    <row r="39" spans="1:9" ht="15">
      <c r="A39" s="6" t="s">
        <v>58</v>
      </c>
      <c r="B39" s="1" t="s">
        <v>14</v>
      </c>
      <c r="C39" s="1" t="s">
        <v>15</v>
      </c>
      <c r="D39" s="1">
        <v>4</v>
      </c>
      <c r="E39" s="1">
        <v>1</v>
      </c>
      <c r="F39" s="5">
        <v>70.8</v>
      </c>
      <c r="G39" s="1">
        <f>F39</f>
        <v>70.8</v>
      </c>
      <c r="H39" s="5"/>
      <c r="I39" s="1"/>
    </row>
    <row r="40" spans="1:9" ht="15">
      <c r="A40" s="6" t="s">
        <v>58</v>
      </c>
      <c r="B40" s="1" t="s">
        <v>40</v>
      </c>
      <c r="C40" s="1" t="s">
        <v>62</v>
      </c>
      <c r="D40" s="1">
        <v>2</v>
      </c>
      <c r="E40" s="1">
        <v>1</v>
      </c>
      <c r="F40" s="1">
        <v>58.9</v>
      </c>
      <c r="G40" s="1">
        <f>F40</f>
        <v>58.9</v>
      </c>
      <c r="H40" s="5"/>
      <c r="I40" s="1"/>
    </row>
    <row r="41" spans="1:9" ht="15">
      <c r="A41" s="6" t="s">
        <v>58</v>
      </c>
      <c r="B41" s="1" t="s">
        <v>13</v>
      </c>
      <c r="C41" s="1" t="s">
        <v>16</v>
      </c>
      <c r="D41" s="1">
        <v>2</v>
      </c>
      <c r="E41" s="1">
        <v>1</v>
      </c>
      <c r="F41" s="1">
        <v>50.5</v>
      </c>
      <c r="G41" s="1">
        <f>F41*E41</f>
        <v>50.5</v>
      </c>
      <c r="H41" s="1"/>
      <c r="I41" s="1"/>
    </row>
    <row r="42" spans="1:9" ht="15">
      <c r="A42" s="6" t="s">
        <v>58</v>
      </c>
      <c r="B42" s="1" t="s">
        <v>25</v>
      </c>
      <c r="C42" s="1" t="s">
        <v>15</v>
      </c>
      <c r="D42" s="1">
        <v>2</v>
      </c>
      <c r="E42" s="6">
        <v>1</v>
      </c>
      <c r="F42" s="1">
        <v>59.9</v>
      </c>
      <c r="G42" s="1">
        <f>F42*E42</f>
        <v>59.9</v>
      </c>
      <c r="H42" s="1"/>
      <c r="I42" s="1"/>
    </row>
    <row r="43" spans="1:9" ht="15">
      <c r="A43" s="3" t="s">
        <v>58</v>
      </c>
      <c r="B43" s="3"/>
      <c r="C43" s="3"/>
      <c r="D43" s="3"/>
      <c r="E43" s="3"/>
      <c r="F43" s="3"/>
      <c r="G43" s="3">
        <f>SUM(G32:G42)</f>
        <v>1301.7000000000003</v>
      </c>
      <c r="H43" s="3">
        <v>986.6</v>
      </c>
      <c r="I43" s="1"/>
    </row>
    <row r="44" spans="1:9" ht="15">
      <c r="A44" s="1" t="s">
        <v>39</v>
      </c>
      <c r="B44" s="1" t="s">
        <v>40</v>
      </c>
      <c r="C44" s="1" t="s">
        <v>6</v>
      </c>
      <c r="D44" s="1">
        <v>5</v>
      </c>
      <c r="E44" s="1">
        <v>2</v>
      </c>
      <c r="F44" s="1">
        <v>58.9</v>
      </c>
      <c r="G44" s="1">
        <f>F44*E44</f>
        <v>117.8</v>
      </c>
      <c r="H44" s="1"/>
      <c r="I44" s="1"/>
    </row>
    <row r="45" spans="1:9" ht="15">
      <c r="A45" s="1" t="s">
        <v>39</v>
      </c>
      <c r="B45" s="1" t="s">
        <v>41</v>
      </c>
      <c r="C45" s="1" t="s">
        <v>16</v>
      </c>
      <c r="D45" s="1">
        <v>3</v>
      </c>
      <c r="E45" s="1">
        <v>1</v>
      </c>
      <c r="F45" s="1">
        <v>106.8</v>
      </c>
      <c r="G45" s="1">
        <f>F45*E45</f>
        <v>106.8</v>
      </c>
      <c r="H45" s="1"/>
      <c r="I45" s="1"/>
    </row>
    <row r="46" spans="1:9" ht="15">
      <c r="A46" s="3" t="s">
        <v>39</v>
      </c>
      <c r="B46" s="3"/>
      <c r="C46" s="3"/>
      <c r="D46" s="3"/>
      <c r="E46" s="3"/>
      <c r="F46" s="3"/>
      <c r="G46" s="3">
        <f>SUM(G44:G45)</f>
        <v>224.6</v>
      </c>
      <c r="H46" s="3">
        <v>224.6</v>
      </c>
      <c r="I46" s="1">
        <v>225</v>
      </c>
    </row>
    <row r="47" spans="1:9" ht="15">
      <c r="A47" s="1" t="s">
        <v>42</v>
      </c>
      <c r="B47" s="1" t="s">
        <v>43</v>
      </c>
      <c r="C47" s="1" t="s">
        <v>23</v>
      </c>
      <c r="D47" s="1">
        <v>5</v>
      </c>
      <c r="E47" s="1">
        <v>1</v>
      </c>
      <c r="F47" s="1">
        <v>121.4</v>
      </c>
      <c r="G47" s="1">
        <f>F47*E47</f>
        <v>121.4</v>
      </c>
      <c r="H47" s="1"/>
      <c r="I47" s="1"/>
    </row>
    <row r="48" spans="1:9" ht="15">
      <c r="A48" s="1" t="s">
        <v>42</v>
      </c>
      <c r="B48" s="1" t="s">
        <v>44</v>
      </c>
      <c r="C48" s="1" t="s">
        <v>23</v>
      </c>
      <c r="D48" s="1">
        <v>4</v>
      </c>
      <c r="E48" s="1">
        <v>1</v>
      </c>
      <c r="F48" s="1">
        <v>59.1</v>
      </c>
      <c r="G48" s="1">
        <f>F48*E48</f>
        <v>59.1</v>
      </c>
      <c r="H48" s="1"/>
      <c r="I48" s="1"/>
    </row>
    <row r="49" spans="1:9" ht="15">
      <c r="A49" s="1" t="s">
        <v>42</v>
      </c>
      <c r="B49" s="1" t="s">
        <v>45</v>
      </c>
      <c r="C49" s="1" t="s">
        <v>23</v>
      </c>
      <c r="D49" s="1">
        <v>4</v>
      </c>
      <c r="E49" s="1">
        <v>1</v>
      </c>
      <c r="F49" s="1">
        <v>59.9</v>
      </c>
      <c r="G49" s="5">
        <v>59.9</v>
      </c>
      <c r="H49" s="1"/>
      <c r="I49" s="1"/>
    </row>
    <row r="50" spans="1:9" ht="15">
      <c r="A50" s="3" t="s">
        <v>42</v>
      </c>
      <c r="B50" s="3"/>
      <c r="C50" s="3"/>
      <c r="D50" s="3"/>
      <c r="E50" s="3"/>
      <c r="F50" s="3"/>
      <c r="G50" s="3">
        <f>SUM(G47:G49)</f>
        <v>240.4</v>
      </c>
      <c r="H50" s="3">
        <v>240.4</v>
      </c>
      <c r="I50" s="1">
        <v>240.4</v>
      </c>
    </row>
    <row r="51" spans="1:9" ht="15">
      <c r="A51" s="1" t="s">
        <v>46</v>
      </c>
      <c r="B51" s="1" t="s">
        <v>22</v>
      </c>
      <c r="C51" s="1" t="s">
        <v>47</v>
      </c>
      <c r="D51" s="1">
        <v>2</v>
      </c>
      <c r="E51" s="1">
        <v>1</v>
      </c>
      <c r="F51" s="1">
        <v>103.8</v>
      </c>
      <c r="G51" s="5">
        <v>103.8</v>
      </c>
      <c r="H51" s="1"/>
      <c r="I51" s="1"/>
    </row>
    <row r="52" spans="1:9" ht="15">
      <c r="A52" s="1" t="s">
        <v>46</v>
      </c>
      <c r="B52" s="1" t="s">
        <v>22</v>
      </c>
      <c r="C52" s="1" t="s">
        <v>48</v>
      </c>
      <c r="D52" s="1">
        <v>2</v>
      </c>
      <c r="E52" s="1">
        <v>1</v>
      </c>
      <c r="F52" s="1">
        <v>103.8</v>
      </c>
      <c r="G52" s="5">
        <v>103.8</v>
      </c>
      <c r="H52" s="1"/>
      <c r="I52" s="1"/>
    </row>
    <row r="53" spans="1:9" ht="15">
      <c r="A53" s="1" t="s">
        <v>46</v>
      </c>
      <c r="B53" s="1" t="s">
        <v>22</v>
      </c>
      <c r="C53" s="1" t="s">
        <v>16</v>
      </c>
      <c r="D53" s="1">
        <v>3</v>
      </c>
      <c r="E53" s="1">
        <v>2</v>
      </c>
      <c r="F53" s="1">
        <v>103.8</v>
      </c>
      <c r="G53" s="5">
        <f>103.8*2</f>
        <v>207.6</v>
      </c>
      <c r="H53" s="1"/>
      <c r="I53" s="1"/>
    </row>
    <row r="54" spans="1:9" ht="15">
      <c r="A54" s="1" t="s">
        <v>46</v>
      </c>
      <c r="B54" s="1" t="s">
        <v>40</v>
      </c>
      <c r="C54" s="1" t="s">
        <v>16</v>
      </c>
      <c r="D54" s="1">
        <v>3</v>
      </c>
      <c r="E54" s="1">
        <v>2</v>
      </c>
      <c r="F54" s="1">
        <v>58.9</v>
      </c>
      <c r="G54" s="5">
        <f>F54*2</f>
        <v>117.8</v>
      </c>
      <c r="H54" s="1"/>
      <c r="I54" s="1"/>
    </row>
    <row r="55" spans="1:9" ht="15">
      <c r="A55" s="1" t="s">
        <v>46</v>
      </c>
      <c r="B55" s="1" t="s">
        <v>43</v>
      </c>
      <c r="C55" s="1" t="s">
        <v>47</v>
      </c>
      <c r="D55" s="1">
        <v>2</v>
      </c>
      <c r="E55" s="1">
        <v>1</v>
      </c>
      <c r="F55" s="1">
        <v>121.4</v>
      </c>
      <c r="G55" s="5">
        <v>121.4</v>
      </c>
      <c r="H55" s="1"/>
      <c r="I55" s="1"/>
    </row>
    <row r="56" spans="1:9" ht="15">
      <c r="A56" s="1" t="s">
        <v>46</v>
      </c>
      <c r="B56" s="1" t="s">
        <v>45</v>
      </c>
      <c r="C56" s="1" t="s">
        <v>47</v>
      </c>
      <c r="D56" s="1">
        <v>2</v>
      </c>
      <c r="E56" s="1">
        <v>1</v>
      </c>
      <c r="F56" s="1">
        <v>59.9</v>
      </c>
      <c r="G56" s="7">
        <v>59.9</v>
      </c>
      <c r="H56" s="9"/>
      <c r="I56" s="1"/>
    </row>
    <row r="57" spans="1:9" ht="15">
      <c r="A57" s="1" t="s">
        <v>46</v>
      </c>
      <c r="B57" s="1" t="s">
        <v>45</v>
      </c>
      <c r="C57" s="1" t="s">
        <v>49</v>
      </c>
      <c r="D57" s="1">
        <v>2</v>
      </c>
      <c r="E57" s="1">
        <v>1</v>
      </c>
      <c r="F57" s="1">
        <v>59.9</v>
      </c>
      <c r="G57" s="5">
        <v>59.9</v>
      </c>
      <c r="H57" s="1"/>
      <c r="I57" s="1"/>
    </row>
    <row r="58" spans="1:9" ht="15">
      <c r="A58" s="1" t="s">
        <v>46</v>
      </c>
      <c r="B58" s="1" t="s">
        <v>50</v>
      </c>
      <c r="C58" s="1" t="s">
        <v>16</v>
      </c>
      <c r="D58" s="1">
        <v>3</v>
      </c>
      <c r="E58" s="1">
        <v>1</v>
      </c>
      <c r="F58" s="1">
        <v>91.7</v>
      </c>
      <c r="G58" s="1">
        <v>91.7</v>
      </c>
      <c r="H58" s="1"/>
      <c r="I58" s="1"/>
    </row>
    <row r="59" spans="1:9" ht="15">
      <c r="A59" s="3" t="s">
        <v>46</v>
      </c>
      <c r="B59" s="3"/>
      <c r="C59" s="3"/>
      <c r="D59" s="3"/>
      <c r="E59" s="3"/>
      <c r="F59" s="3"/>
      <c r="G59" s="3">
        <f>SUM(G51:G58)</f>
        <v>865.9</v>
      </c>
      <c r="H59" s="3">
        <v>865.9</v>
      </c>
      <c r="I59" s="1">
        <v>866</v>
      </c>
    </row>
    <row r="60" spans="1:9" ht="15">
      <c r="A60" s="1" t="s">
        <v>51</v>
      </c>
      <c r="B60" s="1" t="s">
        <v>22</v>
      </c>
      <c r="C60" s="1" t="s">
        <v>16</v>
      </c>
      <c r="D60" s="1">
        <v>3</v>
      </c>
      <c r="E60" s="1">
        <v>1</v>
      </c>
      <c r="F60" s="1">
        <v>103.8</v>
      </c>
      <c r="G60" s="5">
        <v>103.8</v>
      </c>
      <c r="H60" s="1"/>
      <c r="I60" s="1"/>
    </row>
    <row r="61" spans="1:9" ht="15">
      <c r="A61" s="1" t="s">
        <v>51</v>
      </c>
      <c r="B61" s="1" t="s">
        <v>22</v>
      </c>
      <c r="C61" s="1" t="s">
        <v>23</v>
      </c>
      <c r="D61" s="1">
        <v>3</v>
      </c>
      <c r="E61" s="1">
        <v>1</v>
      </c>
      <c r="F61" s="1">
        <v>103.8</v>
      </c>
      <c r="G61" s="6">
        <v>103.8</v>
      </c>
      <c r="H61" s="1"/>
      <c r="I61" s="1"/>
    </row>
    <row r="62" spans="1:9" ht="15">
      <c r="A62" s="1" t="s">
        <v>51</v>
      </c>
      <c r="B62" s="1" t="s">
        <v>14</v>
      </c>
      <c r="C62" s="1" t="s">
        <v>23</v>
      </c>
      <c r="D62" s="1">
        <v>3</v>
      </c>
      <c r="E62" s="1">
        <v>1</v>
      </c>
      <c r="F62" s="5">
        <v>70.8</v>
      </c>
      <c r="G62" s="5">
        <f>F62*E62</f>
        <v>70.8</v>
      </c>
      <c r="H62" s="1"/>
      <c r="I62" s="1"/>
    </row>
    <row r="63" spans="1:9" ht="15">
      <c r="A63" s="1" t="s">
        <v>51</v>
      </c>
      <c r="B63" s="1" t="s">
        <v>52</v>
      </c>
      <c r="C63" s="1"/>
      <c r="D63" s="1">
        <v>100</v>
      </c>
      <c r="E63" s="1">
        <v>1</v>
      </c>
      <c r="F63" s="5">
        <v>97</v>
      </c>
      <c r="G63" s="5">
        <f>F63*E63</f>
        <v>97</v>
      </c>
      <c r="H63" s="1"/>
      <c r="I63" s="1"/>
    </row>
    <row r="64" spans="1:9" ht="15">
      <c r="A64" s="1" t="s">
        <v>51</v>
      </c>
      <c r="B64" s="1" t="s">
        <v>53</v>
      </c>
      <c r="C64" s="1"/>
      <c r="D64" s="1">
        <v>100</v>
      </c>
      <c r="E64" s="1">
        <v>1</v>
      </c>
      <c r="F64" s="1">
        <v>87.2</v>
      </c>
      <c r="G64" s="5">
        <f>F64*E64</f>
        <v>87.2</v>
      </c>
      <c r="H64" s="1"/>
      <c r="I64" s="1"/>
    </row>
    <row r="65" spans="1:9" ht="15">
      <c r="A65" s="1" t="s">
        <v>51</v>
      </c>
      <c r="B65" s="1" t="s">
        <v>54</v>
      </c>
      <c r="C65" s="1"/>
      <c r="D65" s="1">
        <v>56</v>
      </c>
      <c r="E65" s="1">
        <v>1</v>
      </c>
      <c r="F65" s="1">
        <v>158.8</v>
      </c>
      <c r="G65" s="1">
        <f>F65*E65</f>
        <v>158.8</v>
      </c>
      <c r="H65" s="1"/>
      <c r="I65" s="1"/>
    </row>
    <row r="66" spans="1:9" ht="15">
      <c r="A66" s="1" t="s">
        <v>51</v>
      </c>
      <c r="B66" s="1" t="s">
        <v>55</v>
      </c>
      <c r="C66" s="1"/>
      <c r="D66" s="1">
        <v>56</v>
      </c>
      <c r="E66" s="1">
        <v>1</v>
      </c>
      <c r="F66" s="1">
        <v>168.6</v>
      </c>
      <c r="G66" s="1">
        <f>F66*E66</f>
        <v>168.6</v>
      </c>
      <c r="H66" s="1"/>
      <c r="I66" s="1"/>
    </row>
    <row r="67" spans="1:9" ht="15">
      <c r="A67" s="1" t="s">
        <v>51</v>
      </c>
      <c r="B67" s="1" t="s">
        <v>56</v>
      </c>
      <c r="C67" s="1"/>
      <c r="D67" s="1">
        <v>3</v>
      </c>
      <c r="E67" s="1">
        <v>1</v>
      </c>
      <c r="F67" s="1">
        <v>113</v>
      </c>
      <c r="G67" s="1">
        <v>113</v>
      </c>
      <c r="H67" s="1"/>
      <c r="I67" s="1"/>
    </row>
    <row r="68" spans="1:9" ht="15">
      <c r="A68" s="1" t="s">
        <v>51</v>
      </c>
      <c r="B68" s="1" t="s">
        <v>12</v>
      </c>
      <c r="C68" s="1" t="s">
        <v>16</v>
      </c>
      <c r="D68" s="2">
        <v>41002</v>
      </c>
      <c r="E68" s="1">
        <v>1</v>
      </c>
      <c r="F68" s="1">
        <v>122.5</v>
      </c>
      <c r="G68" s="1">
        <v>122.5</v>
      </c>
      <c r="H68" s="1"/>
      <c r="I68" s="1"/>
    </row>
    <row r="69" spans="1:9" ht="15">
      <c r="A69" s="1" t="s">
        <v>51</v>
      </c>
      <c r="B69" s="1" t="s">
        <v>57</v>
      </c>
      <c r="C69" s="1"/>
      <c r="D69" s="1"/>
      <c r="E69" s="1">
        <v>1</v>
      </c>
      <c r="F69" s="1">
        <v>127.4</v>
      </c>
      <c r="G69" s="1">
        <v>127.4</v>
      </c>
      <c r="H69" s="1"/>
      <c r="I69" s="1"/>
    </row>
    <row r="70" spans="1:9" ht="15">
      <c r="A70" s="3" t="s">
        <v>51</v>
      </c>
      <c r="B70" s="3"/>
      <c r="C70" s="3"/>
      <c r="D70" s="3"/>
      <c r="E70" s="3"/>
      <c r="F70" s="3"/>
      <c r="G70" s="3">
        <f>SUM(G60:G69)</f>
        <v>1152.9</v>
      </c>
      <c r="H70" s="3">
        <v>1152.9</v>
      </c>
      <c r="I70" s="1">
        <v>1152.9</v>
      </c>
    </row>
  </sheetData>
  <sheetProtection/>
  <autoFilter ref="A1:I70">
    <sortState ref="A2:I70">
      <sortCondition sortBy="value" ref="A2:A70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2">
      <selection activeCell="K31" sqref="K31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3" width="14.7109375" style="0" customWidth="1"/>
  </cols>
  <sheetData>
    <row r="1" spans="1:9" ht="15">
      <c r="A1" s="10" t="s">
        <v>0</v>
      </c>
      <c r="B1" s="10" t="s">
        <v>101</v>
      </c>
      <c r="C1" s="10" t="s">
        <v>4</v>
      </c>
      <c r="D1" s="10" t="s">
        <v>7</v>
      </c>
      <c r="E1" s="10" t="s">
        <v>8</v>
      </c>
      <c r="F1" s="10" t="s">
        <v>2</v>
      </c>
      <c r="G1" s="10" t="s">
        <v>20</v>
      </c>
      <c r="H1" s="10" t="s">
        <v>72</v>
      </c>
      <c r="I1" s="10" t="s">
        <v>68</v>
      </c>
    </row>
    <row r="2" spans="1:9" ht="15">
      <c r="A2" s="11" t="s">
        <v>122</v>
      </c>
      <c r="B2" s="11" t="s">
        <v>43</v>
      </c>
      <c r="C2" s="11" t="s">
        <v>6</v>
      </c>
      <c r="D2" s="11">
        <v>3</v>
      </c>
      <c r="E2" s="11">
        <v>1</v>
      </c>
      <c r="F2" s="11">
        <v>121.4</v>
      </c>
      <c r="G2" s="11">
        <f>F2*E2</f>
        <v>121.4</v>
      </c>
      <c r="H2" s="11">
        <v>121.4</v>
      </c>
      <c r="I2" s="1"/>
    </row>
    <row r="3" spans="1:9" ht="15">
      <c r="A3" s="14" t="s">
        <v>98</v>
      </c>
      <c r="B3" s="14" t="s">
        <v>99</v>
      </c>
      <c r="C3" s="14" t="s">
        <v>23</v>
      </c>
      <c r="D3" s="14">
        <v>4</v>
      </c>
      <c r="E3" s="14">
        <v>1</v>
      </c>
      <c r="F3" s="14">
        <v>97.5</v>
      </c>
      <c r="G3" s="14">
        <f>F3*E3</f>
        <v>97.5</v>
      </c>
      <c r="H3" s="14"/>
      <c r="I3" s="1"/>
    </row>
    <row r="4" spans="1:9" ht="15">
      <c r="A4" s="14" t="s">
        <v>98</v>
      </c>
      <c r="B4" s="14" t="s">
        <v>56</v>
      </c>
      <c r="C4" s="14" t="s">
        <v>60</v>
      </c>
      <c r="D4" s="14">
        <v>4</v>
      </c>
      <c r="E4" s="14">
        <v>1</v>
      </c>
      <c r="F4" s="14">
        <v>113</v>
      </c>
      <c r="G4" s="14">
        <f>F4*E4</f>
        <v>113</v>
      </c>
      <c r="H4" s="14">
        <f>G4+G3</f>
        <v>210.5</v>
      </c>
      <c r="I4" s="1"/>
    </row>
    <row r="5" spans="1:9" ht="15">
      <c r="A5" s="15" t="s">
        <v>110</v>
      </c>
      <c r="B5" s="15" t="s">
        <v>111</v>
      </c>
      <c r="C5" s="15" t="s">
        <v>49</v>
      </c>
      <c r="D5" s="15">
        <v>3</v>
      </c>
      <c r="E5" s="15">
        <v>1</v>
      </c>
      <c r="F5" s="15">
        <v>61.7</v>
      </c>
      <c r="G5" s="15">
        <f>F5*E5</f>
        <v>61.7</v>
      </c>
      <c r="H5" s="15"/>
      <c r="I5" s="1"/>
    </row>
    <row r="6" spans="1:9" ht="15">
      <c r="A6" s="15" t="s">
        <v>110</v>
      </c>
      <c r="B6" s="15" t="s">
        <v>112</v>
      </c>
      <c r="C6" s="15" t="s">
        <v>16</v>
      </c>
      <c r="D6" s="15">
        <v>3</v>
      </c>
      <c r="E6" s="15">
        <v>1</v>
      </c>
      <c r="F6" s="15">
        <v>74.5</v>
      </c>
      <c r="G6" s="15">
        <f>F6*E6</f>
        <v>74.5</v>
      </c>
      <c r="H6" s="15">
        <f>G6+G5</f>
        <v>136.2</v>
      </c>
      <c r="I6" s="1"/>
    </row>
    <row r="7" spans="1:9" ht="15">
      <c r="A7" s="16" t="s">
        <v>115</v>
      </c>
      <c r="B7" s="16" t="s">
        <v>22</v>
      </c>
      <c r="C7" s="16" t="s">
        <v>116</v>
      </c>
      <c r="D7" s="16">
        <v>3</v>
      </c>
      <c r="E7" s="16">
        <v>3</v>
      </c>
      <c r="F7" s="16">
        <v>103.8</v>
      </c>
      <c r="G7" s="16">
        <f>F7*E7</f>
        <v>311.4</v>
      </c>
      <c r="H7" s="16"/>
      <c r="I7" s="1"/>
    </row>
    <row r="8" spans="1:9" ht="15">
      <c r="A8" s="16" t="s">
        <v>115</v>
      </c>
      <c r="B8" s="16" t="s">
        <v>22</v>
      </c>
      <c r="C8" s="16" t="s">
        <v>117</v>
      </c>
      <c r="D8" s="16">
        <v>3</v>
      </c>
      <c r="E8" s="16">
        <v>1</v>
      </c>
      <c r="F8" s="16">
        <v>103.8</v>
      </c>
      <c r="G8" s="16">
        <f>F8*E8</f>
        <v>103.8</v>
      </c>
      <c r="H8" s="16"/>
      <c r="I8" s="1"/>
    </row>
    <row r="9" spans="1:9" ht="15">
      <c r="A9" s="16" t="s">
        <v>115</v>
      </c>
      <c r="B9" s="16" t="s">
        <v>22</v>
      </c>
      <c r="C9" s="16" t="s">
        <v>121</v>
      </c>
      <c r="D9" s="16">
        <v>3</v>
      </c>
      <c r="E9" s="16">
        <v>2</v>
      </c>
      <c r="F9" s="16">
        <v>103.8</v>
      </c>
      <c r="G9" s="16">
        <f>F9*E9</f>
        <v>207.6</v>
      </c>
      <c r="H9" s="16"/>
      <c r="I9" s="1"/>
    </row>
    <row r="10" spans="1:9" ht="15">
      <c r="A10" s="16" t="s">
        <v>115</v>
      </c>
      <c r="B10" s="16" t="s">
        <v>22</v>
      </c>
      <c r="C10" s="16" t="s">
        <v>114</v>
      </c>
      <c r="D10" s="16">
        <v>4</v>
      </c>
      <c r="E10" s="16">
        <v>1</v>
      </c>
      <c r="F10" s="16">
        <v>103.8</v>
      </c>
      <c r="G10" s="16">
        <f>F10*E10</f>
        <v>103.8</v>
      </c>
      <c r="H10" s="16"/>
      <c r="I10" s="1"/>
    </row>
    <row r="11" spans="1:9" ht="15">
      <c r="A11" s="16" t="s">
        <v>115</v>
      </c>
      <c r="B11" s="16" t="s">
        <v>22</v>
      </c>
      <c r="C11" s="16" t="s">
        <v>116</v>
      </c>
      <c r="D11" s="16">
        <v>4</v>
      </c>
      <c r="E11" s="16">
        <v>1</v>
      </c>
      <c r="F11" s="16">
        <v>103.8</v>
      </c>
      <c r="G11" s="16">
        <f>F11*E11</f>
        <v>103.8</v>
      </c>
      <c r="H11" s="16"/>
      <c r="I11" s="1"/>
    </row>
    <row r="12" spans="1:9" ht="15">
      <c r="A12" s="16" t="s">
        <v>115</v>
      </c>
      <c r="B12" s="16" t="s">
        <v>118</v>
      </c>
      <c r="C12" s="16" t="s">
        <v>23</v>
      </c>
      <c r="D12" s="16" t="s">
        <v>119</v>
      </c>
      <c r="E12" s="16">
        <v>2</v>
      </c>
      <c r="F12" s="16">
        <v>124</v>
      </c>
      <c r="G12" s="16">
        <f>F12*E12</f>
        <v>248</v>
      </c>
      <c r="H12" s="16"/>
      <c r="I12" s="1"/>
    </row>
    <row r="13" spans="1:9" ht="15">
      <c r="A13" s="16" t="s">
        <v>115</v>
      </c>
      <c r="B13" s="16" t="s">
        <v>118</v>
      </c>
      <c r="C13" s="16" t="s">
        <v>116</v>
      </c>
      <c r="D13" s="16" t="s">
        <v>119</v>
      </c>
      <c r="E13" s="16">
        <v>2</v>
      </c>
      <c r="F13" s="16">
        <v>124</v>
      </c>
      <c r="G13" s="16">
        <f>F13*E13</f>
        <v>248</v>
      </c>
      <c r="H13" s="16"/>
      <c r="I13" s="1"/>
    </row>
    <row r="14" spans="1:9" ht="15">
      <c r="A14" s="16" t="s">
        <v>115</v>
      </c>
      <c r="B14" s="16" t="s">
        <v>120</v>
      </c>
      <c r="C14" s="16" t="s">
        <v>16</v>
      </c>
      <c r="D14" s="16">
        <v>3</v>
      </c>
      <c r="E14" s="16">
        <v>1</v>
      </c>
      <c r="F14" s="16">
        <v>150.2</v>
      </c>
      <c r="G14" s="16">
        <f>F14*E14</f>
        <v>150.2</v>
      </c>
      <c r="H14" s="16"/>
      <c r="I14" s="1"/>
    </row>
    <row r="15" spans="1:9" ht="15">
      <c r="A15" s="16" t="s">
        <v>115</v>
      </c>
      <c r="B15" s="16" t="s">
        <v>30</v>
      </c>
      <c r="C15" s="16" t="s">
        <v>116</v>
      </c>
      <c r="D15" s="16">
        <v>2</v>
      </c>
      <c r="E15" s="16">
        <v>1</v>
      </c>
      <c r="F15" s="16">
        <v>135.3</v>
      </c>
      <c r="G15" s="16">
        <f>F15*E15</f>
        <v>135.3</v>
      </c>
      <c r="H15" s="16"/>
      <c r="I15" s="1"/>
    </row>
    <row r="16" spans="1:9" ht="15">
      <c r="A16" s="16" t="s">
        <v>115</v>
      </c>
      <c r="B16" s="16" t="s">
        <v>30</v>
      </c>
      <c r="C16" s="16" t="s">
        <v>116</v>
      </c>
      <c r="D16" s="16">
        <v>3</v>
      </c>
      <c r="E16" s="16">
        <v>2</v>
      </c>
      <c r="F16" s="16">
        <v>135.3</v>
      </c>
      <c r="G16" s="16">
        <f>F16*E16</f>
        <v>270.6</v>
      </c>
      <c r="H16" s="16"/>
      <c r="I16" s="1"/>
    </row>
    <row r="17" spans="1:9" ht="15">
      <c r="A17" s="16" t="s">
        <v>115</v>
      </c>
      <c r="B17" s="16" t="s">
        <v>30</v>
      </c>
      <c r="C17" s="16" t="s">
        <v>10</v>
      </c>
      <c r="D17" s="16">
        <v>3</v>
      </c>
      <c r="E17" s="16">
        <v>1</v>
      </c>
      <c r="F17" s="16">
        <v>135.3</v>
      </c>
      <c r="G17" s="16">
        <f>F17*E17</f>
        <v>135.3</v>
      </c>
      <c r="H17" s="16"/>
      <c r="I17" s="1"/>
    </row>
    <row r="18" spans="1:9" ht="15">
      <c r="A18" s="16" t="s">
        <v>115</v>
      </c>
      <c r="B18" s="16" t="s">
        <v>30</v>
      </c>
      <c r="C18" s="16" t="s">
        <v>121</v>
      </c>
      <c r="D18" s="16">
        <v>3</v>
      </c>
      <c r="E18" s="16">
        <v>1</v>
      </c>
      <c r="F18" s="16">
        <v>135.3</v>
      </c>
      <c r="G18" s="16">
        <f>F18*E18</f>
        <v>135.3</v>
      </c>
      <c r="H18" s="16"/>
      <c r="I18" s="1"/>
    </row>
    <row r="19" spans="1:9" ht="15">
      <c r="A19" s="16" t="s">
        <v>115</v>
      </c>
      <c r="B19" s="16" t="s">
        <v>123</v>
      </c>
      <c r="C19" s="16" t="s">
        <v>49</v>
      </c>
      <c r="D19" s="16">
        <v>2</v>
      </c>
      <c r="E19" s="16">
        <v>1</v>
      </c>
      <c r="F19" s="16">
        <v>128.1</v>
      </c>
      <c r="G19" s="16">
        <f>F19*E19</f>
        <v>128.1</v>
      </c>
      <c r="H19" s="16"/>
      <c r="I19" s="1"/>
    </row>
    <row r="20" spans="1:9" ht="15">
      <c r="A20" s="16" t="s">
        <v>115</v>
      </c>
      <c r="B20" s="16" t="s">
        <v>123</v>
      </c>
      <c r="C20" s="16" t="s">
        <v>124</v>
      </c>
      <c r="D20" s="16">
        <v>3</v>
      </c>
      <c r="E20" s="16">
        <v>2</v>
      </c>
      <c r="F20" s="16">
        <v>128.1</v>
      </c>
      <c r="G20" s="16">
        <f>F20*E20</f>
        <v>256.2</v>
      </c>
      <c r="H20" s="16"/>
      <c r="I20" s="1"/>
    </row>
    <row r="21" spans="1:9" ht="15">
      <c r="A21" s="16" t="s">
        <v>115</v>
      </c>
      <c r="B21" s="16" t="s">
        <v>123</v>
      </c>
      <c r="C21" s="16" t="s">
        <v>124</v>
      </c>
      <c r="D21" s="16">
        <v>4</v>
      </c>
      <c r="E21" s="16">
        <v>1</v>
      </c>
      <c r="F21" s="16">
        <v>128.1</v>
      </c>
      <c r="G21" s="16">
        <f>F21*E21</f>
        <v>128.1</v>
      </c>
      <c r="H21" s="16"/>
      <c r="I21" s="1"/>
    </row>
    <row r="22" spans="1:9" ht="15">
      <c r="A22" s="16" t="s">
        <v>115</v>
      </c>
      <c r="B22" s="16" t="s">
        <v>125</v>
      </c>
      <c r="C22" s="16" t="s">
        <v>126</v>
      </c>
      <c r="D22" s="16">
        <v>2</v>
      </c>
      <c r="E22" s="16">
        <v>1</v>
      </c>
      <c r="F22" s="16">
        <v>144.8</v>
      </c>
      <c r="G22" s="16">
        <f>F22*E22</f>
        <v>144.8</v>
      </c>
      <c r="H22" s="16"/>
      <c r="I22" s="1"/>
    </row>
    <row r="23" spans="1:8" ht="15">
      <c r="A23" s="16" t="s">
        <v>115</v>
      </c>
      <c r="B23" s="16" t="s">
        <v>125</v>
      </c>
      <c r="C23" s="16" t="s">
        <v>124</v>
      </c>
      <c r="D23" s="16">
        <v>2</v>
      </c>
      <c r="E23" s="16">
        <v>1</v>
      </c>
      <c r="F23" s="16">
        <v>144.8</v>
      </c>
      <c r="G23" s="16">
        <f>F23*E23</f>
        <v>144.8</v>
      </c>
      <c r="H23" s="16">
        <v>2955.1</v>
      </c>
    </row>
    <row r="24" spans="1:9" ht="15">
      <c r="A24" s="17" t="s">
        <v>104</v>
      </c>
      <c r="B24" s="17" t="s">
        <v>103</v>
      </c>
      <c r="C24" s="17" t="s">
        <v>60</v>
      </c>
      <c r="D24" s="17">
        <v>4</v>
      </c>
      <c r="E24" s="17">
        <v>1</v>
      </c>
      <c r="F24" s="17">
        <v>177.3</v>
      </c>
      <c r="G24" s="17">
        <f>F24*E24</f>
        <v>177.3</v>
      </c>
      <c r="H24" s="17"/>
      <c r="I24" s="1"/>
    </row>
    <row r="25" spans="1:9" ht="15">
      <c r="A25" s="17" t="s">
        <v>104</v>
      </c>
      <c r="B25" s="17" t="s">
        <v>22</v>
      </c>
      <c r="C25" s="17" t="s">
        <v>114</v>
      </c>
      <c r="D25" s="17">
        <v>4</v>
      </c>
      <c r="E25" s="17">
        <v>1</v>
      </c>
      <c r="F25" s="17">
        <v>103.8</v>
      </c>
      <c r="G25" s="17">
        <f>F25*E25</f>
        <v>103.8</v>
      </c>
      <c r="H25" s="17"/>
      <c r="I25" s="1"/>
    </row>
    <row r="26" spans="1:9" ht="15">
      <c r="A26" s="17" t="s">
        <v>104</v>
      </c>
      <c r="B26" s="17" t="s">
        <v>22</v>
      </c>
      <c r="C26" s="17" t="s">
        <v>114</v>
      </c>
      <c r="D26" s="17">
        <v>4</v>
      </c>
      <c r="E26" s="17">
        <v>1</v>
      </c>
      <c r="F26" s="17">
        <v>103.8</v>
      </c>
      <c r="G26" s="17">
        <f>F26*E26</f>
        <v>103.8</v>
      </c>
      <c r="H26" s="17"/>
      <c r="I26" s="1"/>
    </row>
    <row r="27" spans="1:9" ht="15">
      <c r="A27" s="17" t="s">
        <v>104</v>
      </c>
      <c r="B27" s="17" t="s">
        <v>127</v>
      </c>
      <c r="C27" s="17" t="s">
        <v>23</v>
      </c>
      <c r="D27" s="17">
        <v>4</v>
      </c>
      <c r="E27" s="17">
        <v>1</v>
      </c>
      <c r="F27" s="17">
        <v>112.7</v>
      </c>
      <c r="G27" s="17">
        <f>F27*E27</f>
        <v>112.7</v>
      </c>
      <c r="H27" s="17">
        <f>G27+G26+G25+G24</f>
        <v>497.6</v>
      </c>
      <c r="I27" s="1"/>
    </row>
    <row r="28" spans="1:9" ht="15">
      <c r="A28" s="18" t="s">
        <v>24</v>
      </c>
      <c r="B28" s="18" t="s">
        <v>86</v>
      </c>
      <c r="C28" s="18" t="s">
        <v>87</v>
      </c>
      <c r="D28" s="18">
        <v>96</v>
      </c>
      <c r="E28" s="18">
        <v>1</v>
      </c>
      <c r="F28" s="18">
        <v>62.7</v>
      </c>
      <c r="G28" s="18">
        <f>F28*E28</f>
        <v>62.7</v>
      </c>
      <c r="H28" s="18"/>
      <c r="I28" s="1"/>
    </row>
    <row r="29" spans="1:9" ht="15">
      <c r="A29" s="18" t="s">
        <v>24</v>
      </c>
      <c r="B29" s="18" t="s">
        <v>92</v>
      </c>
      <c r="C29" s="18" t="s">
        <v>87</v>
      </c>
      <c r="D29" s="18">
        <v>96</v>
      </c>
      <c r="E29" s="18">
        <v>2</v>
      </c>
      <c r="F29" s="18">
        <v>73.5</v>
      </c>
      <c r="G29" s="18">
        <f>F29*E29</f>
        <v>147</v>
      </c>
      <c r="H29" s="18"/>
      <c r="I29" s="1"/>
    </row>
    <row r="30" spans="1:9" ht="15">
      <c r="A30" s="18" t="s">
        <v>24</v>
      </c>
      <c r="B30" s="18" t="s">
        <v>93</v>
      </c>
      <c r="C30" s="18" t="s">
        <v>85</v>
      </c>
      <c r="D30" s="18">
        <v>106</v>
      </c>
      <c r="E30" s="18">
        <v>1</v>
      </c>
      <c r="F30" s="18">
        <v>158.8</v>
      </c>
      <c r="G30" s="18">
        <f>F30*E30</f>
        <v>158.8</v>
      </c>
      <c r="H30" s="18"/>
      <c r="I30" s="1"/>
    </row>
    <row r="31" spans="1:10" ht="15">
      <c r="A31" s="18" t="s">
        <v>24</v>
      </c>
      <c r="B31" s="18" t="s">
        <v>95</v>
      </c>
      <c r="C31" s="18" t="s">
        <v>94</v>
      </c>
      <c r="D31" s="18">
        <v>106</v>
      </c>
      <c r="E31" s="18">
        <v>1</v>
      </c>
      <c r="F31" s="18">
        <v>166.6</v>
      </c>
      <c r="G31" s="18">
        <f>F31*E31</f>
        <v>166.6</v>
      </c>
      <c r="H31" s="18">
        <f>G31+G30+G29+G28</f>
        <v>535.1</v>
      </c>
      <c r="I31" s="1">
        <v>50.7</v>
      </c>
      <c r="J31">
        <f>H31-I31</f>
        <v>484.40000000000003</v>
      </c>
    </row>
    <row r="32" spans="1:9" ht="15">
      <c r="A32" s="19" t="s">
        <v>105</v>
      </c>
      <c r="B32" s="19" t="s">
        <v>106</v>
      </c>
      <c r="C32" s="19"/>
      <c r="D32" s="19">
        <v>2</v>
      </c>
      <c r="E32" s="19">
        <v>1</v>
      </c>
      <c r="F32" s="19">
        <v>52.8</v>
      </c>
      <c r="G32" s="19">
        <f>F32*E32</f>
        <v>52.8</v>
      </c>
      <c r="H32" s="19"/>
      <c r="I32" s="1"/>
    </row>
    <row r="33" spans="1:9" ht="15">
      <c r="A33" s="19" t="s">
        <v>105</v>
      </c>
      <c r="B33" s="19" t="s">
        <v>107</v>
      </c>
      <c r="C33" s="19" t="s">
        <v>16</v>
      </c>
      <c r="D33" s="19">
        <v>2</v>
      </c>
      <c r="E33" s="19">
        <v>1</v>
      </c>
      <c r="F33" s="19">
        <v>69.7</v>
      </c>
      <c r="G33" s="19">
        <f>F33*E33</f>
        <v>69.7</v>
      </c>
      <c r="H33" s="19"/>
      <c r="I33" s="1"/>
    </row>
    <row r="34" spans="1:9" ht="15">
      <c r="A34" s="19" t="s">
        <v>105</v>
      </c>
      <c r="B34" s="19" t="s">
        <v>107</v>
      </c>
      <c r="C34" s="19" t="s">
        <v>16</v>
      </c>
      <c r="D34" s="19">
        <v>4</v>
      </c>
      <c r="E34" s="19">
        <v>1</v>
      </c>
      <c r="F34" s="19">
        <v>69.7</v>
      </c>
      <c r="G34" s="19">
        <f>F34*E34</f>
        <v>69.7</v>
      </c>
      <c r="H34" s="19">
        <f>G34+G33+G32</f>
        <v>192.2</v>
      </c>
      <c r="I34" s="1"/>
    </row>
    <row r="35" spans="1:9" ht="15">
      <c r="A35" s="20" t="s">
        <v>83</v>
      </c>
      <c r="B35" s="20" t="s">
        <v>84</v>
      </c>
      <c r="C35" s="20" t="s">
        <v>85</v>
      </c>
      <c r="D35" s="20">
        <v>92</v>
      </c>
      <c r="E35" s="20">
        <v>1</v>
      </c>
      <c r="F35" s="20">
        <v>80.4</v>
      </c>
      <c r="G35" s="20">
        <f>F35*E35</f>
        <v>80.4</v>
      </c>
      <c r="H35" s="20">
        <v>80.4</v>
      </c>
      <c r="I35" s="1"/>
    </row>
    <row r="36" spans="1:9" ht="15">
      <c r="A36" s="3" t="s">
        <v>73</v>
      </c>
      <c r="B36" s="3">
        <v>32531</v>
      </c>
      <c r="C36" s="3" t="s">
        <v>74</v>
      </c>
      <c r="D36" s="3" t="s">
        <v>75</v>
      </c>
      <c r="E36" s="3">
        <v>1</v>
      </c>
      <c r="F36" s="3">
        <v>468.6</v>
      </c>
      <c r="G36" s="3">
        <f>F36*E36</f>
        <v>468.6</v>
      </c>
      <c r="H36" s="3">
        <v>468.6</v>
      </c>
      <c r="I36" s="1"/>
    </row>
    <row r="37" spans="1:9" ht="15">
      <c r="A37" s="12" t="s">
        <v>102</v>
      </c>
      <c r="B37" s="12" t="s">
        <v>103</v>
      </c>
      <c r="C37" s="12" t="s">
        <v>60</v>
      </c>
      <c r="D37" s="12">
        <v>3</v>
      </c>
      <c r="E37" s="12">
        <v>5</v>
      </c>
      <c r="F37" s="12">
        <v>177.3</v>
      </c>
      <c r="G37" s="12">
        <f>F37*E37</f>
        <v>886.5</v>
      </c>
      <c r="H37" s="12">
        <v>886.5</v>
      </c>
      <c r="I37" s="1"/>
    </row>
    <row r="38" spans="1:9" ht="15">
      <c r="A38" s="11" t="s">
        <v>108</v>
      </c>
      <c r="B38" s="11" t="s">
        <v>109</v>
      </c>
      <c r="C38" s="11" t="s">
        <v>60</v>
      </c>
      <c r="D38" s="11">
        <v>3</v>
      </c>
      <c r="E38" s="11">
        <v>1</v>
      </c>
      <c r="F38" s="11">
        <v>95.5</v>
      </c>
      <c r="G38" s="11">
        <f>F38*E38</f>
        <v>95.5</v>
      </c>
      <c r="H38" s="11"/>
      <c r="I38" s="1"/>
    </row>
    <row r="39" spans="1:9" ht="15">
      <c r="A39" s="11" t="s">
        <v>108</v>
      </c>
      <c r="B39" s="11" t="s">
        <v>113</v>
      </c>
      <c r="C39" s="11" t="s">
        <v>114</v>
      </c>
      <c r="D39" s="11">
        <v>3</v>
      </c>
      <c r="E39" s="11">
        <v>1</v>
      </c>
      <c r="F39" s="11">
        <v>137.1</v>
      </c>
      <c r="G39" s="11">
        <f>F39*E39</f>
        <v>137.1</v>
      </c>
      <c r="H39" s="11">
        <f>G39+G38</f>
        <v>232.6</v>
      </c>
      <c r="I39" s="1"/>
    </row>
    <row r="40" spans="1:9" ht="15">
      <c r="A40" s="1" t="s">
        <v>58</v>
      </c>
      <c r="B40" s="1">
        <v>32550</v>
      </c>
      <c r="C40" s="1" t="s">
        <v>74</v>
      </c>
      <c r="D40" s="1">
        <v>36</v>
      </c>
      <c r="E40" s="1">
        <v>1</v>
      </c>
      <c r="F40" s="1">
        <v>171.5</v>
      </c>
      <c r="G40" s="1">
        <f>F40*E40</f>
        <v>171.5</v>
      </c>
      <c r="H40" s="1">
        <v>171.5</v>
      </c>
      <c r="I40" s="1"/>
    </row>
    <row r="41" spans="1:9" ht="15">
      <c r="A41" s="10" t="s">
        <v>39</v>
      </c>
      <c r="B41" s="10">
        <v>11732</v>
      </c>
      <c r="C41" s="10"/>
      <c r="D41" s="10" t="s">
        <v>96</v>
      </c>
      <c r="E41" s="10">
        <v>1</v>
      </c>
      <c r="F41" s="10">
        <v>464</v>
      </c>
      <c r="G41" s="10">
        <f>F41*E41</f>
        <v>464</v>
      </c>
      <c r="H41" s="10">
        <v>464</v>
      </c>
      <c r="I41" s="1"/>
    </row>
    <row r="42" spans="1:9" ht="15">
      <c r="A42" s="13" t="s">
        <v>79</v>
      </c>
      <c r="B42" s="13" t="s">
        <v>80</v>
      </c>
      <c r="C42" s="13"/>
      <c r="D42" s="13" t="s">
        <v>81</v>
      </c>
      <c r="E42" s="13">
        <v>2</v>
      </c>
      <c r="F42" s="13">
        <v>127.4</v>
      </c>
      <c r="G42" s="13">
        <f>F42*E42</f>
        <v>254.8</v>
      </c>
      <c r="H42" s="13"/>
      <c r="I42" s="1"/>
    </row>
    <row r="43" spans="1:9" ht="15">
      <c r="A43" s="13" t="s">
        <v>79</v>
      </c>
      <c r="B43" s="13" t="s">
        <v>80</v>
      </c>
      <c r="C43" s="13"/>
      <c r="D43" s="13" t="s">
        <v>82</v>
      </c>
      <c r="E43" s="13">
        <v>2</v>
      </c>
      <c r="F43" s="13">
        <v>127.4</v>
      </c>
      <c r="G43" s="13">
        <f>F43*E43</f>
        <v>254.8</v>
      </c>
      <c r="H43" s="13"/>
      <c r="I43" s="1"/>
    </row>
    <row r="44" spans="1:9" ht="15">
      <c r="A44" s="13" t="s">
        <v>79</v>
      </c>
      <c r="B44" s="13" t="s">
        <v>97</v>
      </c>
      <c r="C44" s="13" t="s">
        <v>23</v>
      </c>
      <c r="D44" s="13" t="s">
        <v>82</v>
      </c>
      <c r="E44" s="13">
        <v>1</v>
      </c>
      <c r="F44" s="13">
        <v>118.2</v>
      </c>
      <c r="G44" s="13">
        <f>F44*E44</f>
        <v>118.2</v>
      </c>
      <c r="H44" s="13"/>
      <c r="I44" s="1"/>
    </row>
    <row r="45" spans="1:9" ht="15">
      <c r="A45" s="13" t="s">
        <v>79</v>
      </c>
      <c r="B45" s="13" t="s">
        <v>99</v>
      </c>
      <c r="C45" s="13" t="s">
        <v>100</v>
      </c>
      <c r="D45" s="13">
        <v>3</v>
      </c>
      <c r="E45" s="13">
        <v>1</v>
      </c>
      <c r="F45" s="13">
        <v>97.5</v>
      </c>
      <c r="G45" s="13">
        <f>F45*E45</f>
        <v>97.5</v>
      </c>
      <c r="H45" s="13">
        <f>G45+G44+G43+G42</f>
        <v>725.3</v>
      </c>
      <c r="I45" s="1"/>
    </row>
    <row r="46" spans="1:9" ht="15">
      <c r="A46" s="19" t="s">
        <v>89</v>
      </c>
      <c r="B46" s="19" t="s">
        <v>88</v>
      </c>
      <c r="C46" s="19"/>
      <c r="D46" s="19">
        <v>100</v>
      </c>
      <c r="E46" s="19">
        <v>1</v>
      </c>
      <c r="F46" s="19">
        <v>83.3</v>
      </c>
      <c r="G46" s="19">
        <f>F46*E46</f>
        <v>83.3</v>
      </c>
      <c r="H46" s="19"/>
      <c r="I46" s="1"/>
    </row>
    <row r="47" spans="1:9" ht="15">
      <c r="A47" s="19" t="s">
        <v>89</v>
      </c>
      <c r="B47" s="19" t="s">
        <v>90</v>
      </c>
      <c r="C47" s="19"/>
      <c r="D47" s="19">
        <v>100</v>
      </c>
      <c r="E47" s="19">
        <v>1</v>
      </c>
      <c r="F47" s="19">
        <v>126.4</v>
      </c>
      <c r="G47" s="19">
        <f>F47*E47</f>
        <v>126.4</v>
      </c>
      <c r="H47" s="19"/>
      <c r="I47" s="1"/>
    </row>
    <row r="48" spans="1:9" ht="15">
      <c r="A48" s="19" t="s">
        <v>89</v>
      </c>
      <c r="B48" s="19" t="s">
        <v>91</v>
      </c>
      <c r="C48" s="19"/>
      <c r="D48" s="19">
        <v>100</v>
      </c>
      <c r="E48" s="19">
        <v>1</v>
      </c>
      <c r="F48" s="19">
        <v>92.1</v>
      </c>
      <c r="G48" s="19">
        <f>F48*E48</f>
        <v>92.1</v>
      </c>
      <c r="H48" s="19"/>
      <c r="I48" s="1"/>
    </row>
    <row r="49" spans="1:9" ht="15">
      <c r="A49" s="19" t="s">
        <v>89</v>
      </c>
      <c r="B49" s="19" t="s">
        <v>56</v>
      </c>
      <c r="C49" s="19" t="s">
        <v>60</v>
      </c>
      <c r="D49" s="19">
        <v>3</v>
      </c>
      <c r="E49" s="19">
        <v>1</v>
      </c>
      <c r="F49" s="19">
        <v>113</v>
      </c>
      <c r="G49" s="19">
        <f>F49*E49</f>
        <v>113</v>
      </c>
      <c r="H49" s="19"/>
      <c r="I49" s="1"/>
    </row>
    <row r="50" spans="1:9" ht="15">
      <c r="A50" s="19" t="s">
        <v>51</v>
      </c>
      <c r="B50" s="19" t="s">
        <v>78</v>
      </c>
      <c r="C50" s="19" t="s">
        <v>76</v>
      </c>
      <c r="D50" s="19" t="s">
        <v>77</v>
      </c>
      <c r="E50" s="19">
        <v>1</v>
      </c>
      <c r="F50" s="19">
        <v>112.7</v>
      </c>
      <c r="G50" s="19">
        <v>112.7</v>
      </c>
      <c r="H50" s="19">
        <f>G50+G49+G48+G47+G46</f>
        <v>527.4999999999999</v>
      </c>
      <c r="I50" s="1"/>
    </row>
    <row r="51" spans="1:9" ht="15">
      <c r="A51" s="16" t="s">
        <v>128</v>
      </c>
      <c r="B51" s="16" t="s">
        <v>57</v>
      </c>
      <c r="C51" s="16" t="s">
        <v>76</v>
      </c>
      <c r="D51" s="16" t="s">
        <v>77</v>
      </c>
      <c r="E51" s="16">
        <v>1</v>
      </c>
      <c r="F51" s="16">
        <v>127.4</v>
      </c>
      <c r="G51" s="16">
        <f>F51*E51</f>
        <v>127.4</v>
      </c>
      <c r="H51" s="16"/>
      <c r="I51" s="1"/>
    </row>
    <row r="52" spans="1:9" ht="15">
      <c r="A52" s="16" t="s">
        <v>128</v>
      </c>
      <c r="B52" s="16" t="s">
        <v>78</v>
      </c>
      <c r="C52" s="16" t="s">
        <v>76</v>
      </c>
      <c r="D52" s="16" t="s">
        <v>77</v>
      </c>
      <c r="E52" s="16">
        <v>1</v>
      </c>
      <c r="F52" s="16">
        <v>112.7</v>
      </c>
      <c r="G52" s="16">
        <f>F52*E52</f>
        <v>112.7</v>
      </c>
      <c r="H52" s="16">
        <f>G52+G51</f>
        <v>240.10000000000002</v>
      </c>
      <c r="I52" s="1"/>
    </row>
    <row r="53" spans="1:9" ht="15">
      <c r="A53" s="1"/>
      <c r="B53" s="1"/>
      <c r="C53" s="1"/>
      <c r="D53" s="1"/>
      <c r="E53" s="1"/>
      <c r="F53" s="1"/>
      <c r="G53" s="1">
        <f>SUM(G2:G52)</f>
        <v>8444.600000000002</v>
      </c>
      <c r="H53" s="1">
        <f>SUM(H2:H52)</f>
        <v>8444.6</v>
      </c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</sheetData>
  <sheetProtection/>
  <autoFilter ref="A1:I53">
    <sortState ref="A2:I54">
      <sortCondition sortBy="value" ref="A2:A54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dcterms:created xsi:type="dcterms:W3CDTF">2012-04-13T00:55:40Z</dcterms:created>
  <dcterms:modified xsi:type="dcterms:W3CDTF">2012-04-17T08:26:18Z</dcterms:modified>
  <cp:category/>
  <cp:version/>
  <cp:contentType/>
  <cp:contentStatus/>
</cp:coreProperties>
</file>