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3240" activeTab="0"/>
  </bookViews>
  <sheets>
    <sheet name="1466819" sheetId="1" r:id="rId1"/>
  </sheets>
  <definedNames/>
  <calcPr fullCalcOnLoad="1" refMode="R1C1"/>
</workbook>
</file>

<file path=xl/sharedStrings.xml><?xml version="1.0" encoding="utf-8"?>
<sst xmlns="http://schemas.openxmlformats.org/spreadsheetml/2006/main" count="93" uniqueCount="74">
  <si>
    <t>УЗ</t>
  </si>
  <si>
    <t>Кол-во</t>
  </si>
  <si>
    <t>MarB</t>
  </si>
  <si>
    <t>ЗАКАЗ</t>
  </si>
  <si>
    <t>ШПАЛЕРА САДОВАЯ "ЗОНТ", антик бронза, Высота 195</t>
  </si>
  <si>
    <t>Цена</t>
  </si>
  <si>
    <t>ПОДСТ.МЕТАЛЛ.Д/ЦВ."ВЫШКА" 11 ЯЧ.-1 220.99 руб.205 см,антик бронза</t>
  </si>
  <si>
    <t>ссылка</t>
  </si>
  <si>
    <t>http://сибскань.рф/catalog/shpalery-sadovye/shpalera-sadovaya-zont/</t>
  </si>
  <si>
    <t>http://сибскань.рф/catalog/vysokie/podst-metall-d-tsv-vyshka-11-yach/</t>
  </si>
  <si>
    <t>Сапфира</t>
  </si>
  <si>
    <t>ШПАЛЕРА САДОВАЯ "ЗОНТ" 195 см ЗЕЛЕНЫЙ-4 шт</t>
  </si>
  <si>
    <t>irvina07</t>
  </si>
  <si>
    <t>КРОНШТЕЙН Д/ПОДВЕСН. КАШПО "ПТИЧКА", антик бронза</t>
  </si>
  <si>
    <t>Любаничка</t>
  </si>
  <si>
    <t>http://сибскань.рф/catalog/kronshteyny/kronshteyn-d-podvesn-kashpo-ptichka/</t>
  </si>
  <si>
    <t>ZaNa</t>
  </si>
  <si>
    <t>ДУГИ ДЛЯ ПАРНИКА 2 М 10 мм</t>
  </si>
  <si>
    <t>http://сибскань.рф/catalog/dlya-sada-i-ogoroda/dugi-dlya-parnika-2-m/</t>
  </si>
  <si>
    <t>Сумма</t>
  </si>
  <si>
    <t>Итого с Орг%</t>
  </si>
  <si>
    <t>Орг%</t>
  </si>
  <si>
    <t>Майра</t>
  </si>
  <si>
    <t>Aprill</t>
  </si>
  <si>
    <t>ПОДСТ.МЕТАЛЛ. Д/ЦВ. НА КОЛЁСАХ, антик бронза (замена - цвет черный)</t>
  </si>
  <si>
    <t>http://сибскань.рф/catalog/podstavki-dlya-tsvetov-iz-metalla/podst-metall-d-tsv-na-kolyesakh/</t>
  </si>
  <si>
    <t>Подст.металл.д/цв."Фиалка" 6 яч., белый, длина 74 см</t>
  </si>
  <si>
    <t>Подст. металл. д/цв. "Каскад" 5 яч., черное золото</t>
  </si>
  <si>
    <t>Подст.металл.д/цв."Фиалка" 6 яч., черное золото</t>
  </si>
  <si>
    <t>http://сибскань.рф/catalog/na-podokonnik/podst-metall-d-tsv-fialka-6-yach/</t>
  </si>
  <si>
    <t>http://сибскань.рф/catalog/na-podokonnik/podst-metall-d-tsv-kaskad-5-yach-/</t>
  </si>
  <si>
    <t>Энн</t>
  </si>
  <si>
    <t>http://сибскань.рф/catalog/nastennye/kronshteyn-d-podvesn-kashpo/</t>
  </si>
  <si>
    <t>КРОНШТЕЙН Д/ПОДВЕСН. КАШПО</t>
  </si>
  <si>
    <t>ПОДСТ.МЕТАЛЛ.Д/ЦВ."ВЫШКА" 9 ЯЧ., антик бронза</t>
  </si>
  <si>
    <t>http://сибскань.рф/catalog/vysokie/podst-metall-d-tsv-vyshka-9-yach/</t>
  </si>
  <si>
    <t>Тусечка</t>
  </si>
  <si>
    <t xml:space="preserve">ПОДСТ.МЕТАЛЛ. Д/ЦВ. "РАСПОРКА НА ПОДОКОННИК" цвет белый, плюс Дополнительные корзинки 3шт по 95руб </t>
  </si>
  <si>
    <t>http://сибскань.рф/catalog/na-podokonnik/podst-metall-d-tsv-rasporka-na-podokonnik-/</t>
  </si>
  <si>
    <t>Ёжик Эй</t>
  </si>
  <si>
    <t>Maechka</t>
  </si>
  <si>
    <t>КРОНШТЕЙН Д/ПОДВЕСН. КАШПО "КРЮК БОЛЬШОЙ", бронза</t>
  </si>
  <si>
    <t>БабаТаня</t>
  </si>
  <si>
    <t xml:space="preserve">ПОДСТ.МЕТАЛЛ.Д/ЦВ."КАСКАД" 6 ЯЧ.,белый 848.13 руб. 1 штука </t>
  </si>
  <si>
    <t>http://сибскань.рф/catalog/podstavki-dlya-tsvetov-iz-metalla/podst-metall-d-tsv-kaskad-6-yach/</t>
  </si>
  <si>
    <t>http://сибскань.рф/catalog/dugi-dlya-parnika/dugi-dlya-parnika-3-m-/</t>
  </si>
  <si>
    <t xml:space="preserve">ДУГИ ДЛЯ ПАРНИКА 3 М (Ф-12ММ) ,Диаметр: 12 мм 609 руб </t>
  </si>
  <si>
    <t>katlea</t>
  </si>
  <si>
    <t>КРОНШТЕЙН Д/ПОДВЕСН. КАШПО "КРЮК БОЛЬШОЙ" черн/золото</t>
  </si>
  <si>
    <t>http://сибскань.рф/catalog/kronshteyny/kronshteyn-d-podvesn-kashpo-kryuk-bolshoy/</t>
  </si>
  <si>
    <t>ОПОРА Д/РАСТЕНИЙ "ПОЛУКРУГЛАЯ" 65*75 6 шт.</t>
  </si>
  <si>
    <t>http://сибскань.рф/catalog/kustoderzhateli/opora-d-rasteniy-polukruglaya/</t>
  </si>
  <si>
    <t>Дамо4ка</t>
  </si>
  <si>
    <t>Лидунчик</t>
  </si>
  <si>
    <t>LAURUS</t>
  </si>
  <si>
    <t>ШПАЛЕРА САДОВАЯ "ЗОНТ" 195 см ЗЕЛЕНЫЙ-2</t>
  </si>
  <si>
    <t xml:space="preserve"> Поддержки для растений 100 см спираль, 6 шт, зеленый 30,59руб, если что 10 заберу </t>
  </si>
  <si>
    <t xml:space="preserve">Опора для вьющихся Пружина -2 шт 88,63 руб </t>
  </si>
  <si>
    <t xml:space="preserve">Подставка д/балк ящ 61*20 зеленый - 2шт 288,45 руб </t>
  </si>
  <si>
    <t>http://сибскань.рф/catalog/opory-dlya-rasteniy/podderzhka-d-rasteniy-spiral/</t>
  </si>
  <si>
    <t>http://сибскань.рф/catalog/opory-dlya-rasteniy/opora-d-vyushchikhsya-rasteniy-pruzhina/</t>
  </si>
  <si>
    <t>http://сибскань.рф/catalog/dlya-balkonnykh-yashchikov/podst-d-balk-yashch/</t>
  </si>
  <si>
    <t xml:space="preserve">Кронштейн д/под КРЮК черн/ зол -5 шт 115,50р </t>
  </si>
  <si>
    <t>http://сибскань.рф/catalog/nastennye/kronshteyn-d-podvesn-kashpo-kryuk-malyy/</t>
  </si>
  <si>
    <t>http://сибскань.рф/catalog/nastennye/podst-metall-d-tsv-odinochka-bolshaya/</t>
  </si>
  <si>
    <t>Подставка одиночная -5 шт, белый , 63 руб</t>
  </si>
  <si>
    <t>http://сибскань.рф/catalog/na-podokonnik/podst-metall-d-tsv-aistyenok-/</t>
  </si>
  <si>
    <t>ПОДСТ.МЕТАЛЛ. Д/ЦВ. "АИСТЁНОК"цвет  антик белый</t>
  </si>
  <si>
    <t>http://сибскань.рф/catalog/pechnye-i-kaminnye-prinadlezhnosti/nabor-stoyka-kocherga-sovok/</t>
  </si>
  <si>
    <t>НАБОР (СТОЙКА, КОЧЕРГА, СОВОК)</t>
  </si>
  <si>
    <t>http://сибскань.рф/catalog/kustoderzhateli/kustoderzhatel-metall-dvukhyarusnyy/</t>
  </si>
  <si>
    <t>КУСТОДЕРЖАТЕЛЬ МЕТАЛЛ. "ДВУХЪЯРУСНЫЙ"диаметр 50см, высота 100см</t>
  </si>
  <si>
    <t>http://сибскань.рф/catalog/dlya-balkonnykh-yashchikov/podst-d-balk-yashchikov-37kh20/</t>
  </si>
  <si>
    <t>ПОДСТ. Д/БАЛК. ЯЩИКОВ 37Х20, черный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</si>
</sst>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52C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31" fillId="0" borderId="10" xfId="42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42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right"/>
      <protection/>
    </xf>
    <xf numFmtId="0" fontId="31" fillId="33" borderId="10" xfId="42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33" borderId="10" xfId="42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1" fillId="0" borderId="0" xfId="42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right"/>
      <protection/>
    </xf>
    <xf numFmtId="0" fontId="46" fillId="13" borderId="10" xfId="0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9;&#1080;&#1073;&#1089;&#1082;&#1072;&#1085;&#1100;.&#1088;&#1092;/catalog/shpalery-sadovye/shpalera-sadovaya-zont/" TargetMode="External" /><Relationship Id="rId2" Type="http://schemas.openxmlformats.org/officeDocument/2006/relationships/hyperlink" Target="http://&#1089;&#1080;&#1073;&#1089;&#1082;&#1072;&#1085;&#1100;.&#1088;&#1092;/catalog/vysokie/podst-metall-d-tsv-vyshka-11-yach/" TargetMode="External" /><Relationship Id="rId3" Type="http://schemas.openxmlformats.org/officeDocument/2006/relationships/hyperlink" Target="http://&#1089;&#1080;&#1073;&#1089;&#1082;&#1072;&#1085;&#1100;.&#1088;&#1092;/catalog/shpalery-sadovye/shpalera-sadovaya-zont/" TargetMode="External" /><Relationship Id="rId4" Type="http://schemas.openxmlformats.org/officeDocument/2006/relationships/hyperlink" Target="http://&#1089;&#1080;&#1073;&#1089;&#1082;&#1072;&#1085;&#1100;.&#1088;&#1092;/catalog/shpalery-sadovye/shpalera-sadovaya-zont/" TargetMode="External" /><Relationship Id="rId5" Type="http://schemas.openxmlformats.org/officeDocument/2006/relationships/hyperlink" Target="http://&#1089;&#1080;&#1073;&#1089;&#1082;&#1072;&#1085;&#1100;.&#1088;&#1092;/catalog/kronshteyny/kronshteyn-d-podvesn-kashpo-ptichka/" TargetMode="External" /><Relationship Id="rId6" Type="http://schemas.openxmlformats.org/officeDocument/2006/relationships/hyperlink" Target="http://&#1089;&#1080;&#1073;&#1089;&#1082;&#1072;&#1085;&#1100;.&#1088;&#1092;/catalog/kronshteyny/kronshteyn-d-podvesn-kashpo-ptichka/" TargetMode="External" /><Relationship Id="rId7" Type="http://schemas.openxmlformats.org/officeDocument/2006/relationships/hyperlink" Target="http://&#1089;&#1080;&#1073;&#1089;&#1082;&#1072;&#1085;&#1100;.&#1088;&#1092;/catalog/dlya-sada-i-ogoroda/dugi-dlya-parnika-2-m/" TargetMode="External" /><Relationship Id="rId8" Type="http://schemas.openxmlformats.org/officeDocument/2006/relationships/hyperlink" Target="http://&#1089;&#1080;&#1073;&#1089;&#1082;&#1072;&#1085;&#1100;.&#1088;&#1092;/catalog/podstavki-dlya-tsvetov-iz-metalla/podst-metall-d-tsv-na-kolyesakh/" TargetMode="External" /><Relationship Id="rId9" Type="http://schemas.openxmlformats.org/officeDocument/2006/relationships/hyperlink" Target="http://&#1089;&#1080;&#1073;&#1089;&#1082;&#1072;&#1085;&#1100;.&#1088;&#1092;/catalog/vysokie/podst-metall-d-tsv-vyshka-11-yach/" TargetMode="External" /><Relationship Id="rId10" Type="http://schemas.openxmlformats.org/officeDocument/2006/relationships/hyperlink" Target="http://&#1089;&#1080;&#1073;&#1089;&#1082;&#1072;&#1085;&#1100;.&#1088;&#1092;/catalog/shpalery-sadovye/shpalera-sadovaya-zont/" TargetMode="External" /><Relationship Id="rId11" Type="http://schemas.openxmlformats.org/officeDocument/2006/relationships/hyperlink" Target="http://&#1089;&#1080;&#1073;&#1089;&#1082;&#1072;&#1085;&#1100;.&#1088;&#1092;/catalog/na-podokonnik/podst-metall-d-tsv-fialka-6-yach/" TargetMode="External" /><Relationship Id="rId12" Type="http://schemas.openxmlformats.org/officeDocument/2006/relationships/hyperlink" Target="http://&#1089;&#1080;&#1073;&#1089;&#1082;&#1072;&#1085;&#1100;.&#1088;&#1092;/catalog/na-podokonnik/podst-metall-d-tsv-fialka-6-yach/" TargetMode="External" /><Relationship Id="rId13" Type="http://schemas.openxmlformats.org/officeDocument/2006/relationships/hyperlink" Target="http://&#1089;&#1080;&#1073;&#1089;&#1082;&#1072;&#1085;&#1100;.&#1088;&#1092;/catalog/na-podokonnik/podst-metall-d-tsv-kaskad-5-yach-/" TargetMode="External" /><Relationship Id="rId14" Type="http://schemas.openxmlformats.org/officeDocument/2006/relationships/hyperlink" Target="http://&#1089;&#1080;&#1073;&#1089;&#1082;&#1072;&#1085;&#1100;.&#1088;&#1092;/catalog/vysokie/podst-metall-d-tsv-vyshka-9-yach/" TargetMode="External" /><Relationship Id="rId15" Type="http://schemas.openxmlformats.org/officeDocument/2006/relationships/hyperlink" Target="http://&#1089;&#1080;&#1073;&#1089;&#1082;&#1072;&#1085;&#1100;.&#1088;&#1092;/catalog/shpalery-sadovye/shpalera-sadovaya-zont/" TargetMode="External" /><Relationship Id="rId16" Type="http://schemas.openxmlformats.org/officeDocument/2006/relationships/hyperlink" Target="http://&#1089;&#1080;&#1073;&#1089;&#1082;&#1072;&#1085;&#1100;.&#1088;&#1092;/catalog/podstavki-dlya-tsvetov-iz-metalla/podst-metall-d-tsv-kaskad-6-yach/" TargetMode="External" /><Relationship Id="rId17" Type="http://schemas.openxmlformats.org/officeDocument/2006/relationships/hyperlink" Target="http://&#1089;&#1080;&#1073;&#1089;&#1082;&#1072;&#1085;&#1100;.&#1088;&#1092;/catalog/dugi-dlya-parnika/dugi-dlya-parnika-3-m-/" TargetMode="External" /><Relationship Id="rId18" Type="http://schemas.openxmlformats.org/officeDocument/2006/relationships/hyperlink" Target="http://&#1089;&#1080;&#1073;&#1089;&#1082;&#1072;&#1085;&#1100;.&#1088;&#1092;/catalog/kustoderzhateli/opora-d-rasteniy-polukruglaya/" TargetMode="External" /><Relationship Id="rId19" Type="http://schemas.openxmlformats.org/officeDocument/2006/relationships/hyperlink" Target="http://&#1089;&#1080;&#1073;&#1089;&#1082;&#1072;&#1085;&#1100;.&#1088;&#1092;/catalog/shpalery-sadovye/shpalera-sadovaya-zont/" TargetMode="External" /><Relationship Id="rId20" Type="http://schemas.openxmlformats.org/officeDocument/2006/relationships/hyperlink" Target="http://&#1089;&#1080;&#1073;&#1089;&#1082;&#1072;&#1085;&#1100;.&#1088;&#1092;/catalog/shpalery-sadovye/shpalera-sadovaya-zont/" TargetMode="External" /><Relationship Id="rId21" Type="http://schemas.openxmlformats.org/officeDocument/2006/relationships/hyperlink" Target="http://&#1089;&#1080;&#1073;&#1089;&#1082;&#1072;&#1085;&#1100;.&#1088;&#1092;/catalog/kustoderzhateli/opora-d-rasteniy-polukruglaya/" TargetMode="External" /><Relationship Id="rId22" Type="http://schemas.openxmlformats.org/officeDocument/2006/relationships/hyperlink" Target="http://&#1089;&#1080;&#1073;&#1089;&#1082;&#1072;&#1085;&#1100;.&#1088;&#1092;/catalog/shpalery-sadovye/shpalera-sadovaya-zont/" TargetMode="External" /><Relationship Id="rId23" Type="http://schemas.openxmlformats.org/officeDocument/2006/relationships/hyperlink" Target="http://&#1089;&#1080;&#1073;&#1089;&#1082;&#1072;&#1085;&#1100;.&#1088;&#1092;/catalog/opory-dlya-rasteniy/podderzhka-d-rasteniy-spiral/" TargetMode="External" /><Relationship Id="rId24" Type="http://schemas.openxmlformats.org/officeDocument/2006/relationships/hyperlink" Target="http://&#1089;&#1080;&#1073;&#1089;&#1082;&#1072;&#1085;&#1100;.&#1088;&#1092;/catalog/opory-dlya-rasteniy/opora-d-vyushchikhsya-rasteniy-pruzhina/" TargetMode="External" /><Relationship Id="rId25" Type="http://schemas.openxmlformats.org/officeDocument/2006/relationships/hyperlink" Target="http://&#1089;&#1080;&#1073;&#1089;&#1082;&#1072;&#1085;&#1100;.&#1088;&#1092;/catalog/na-podokonnik/podst-metall-d-tsv-aistyenok-/" TargetMode="External" /><Relationship Id="rId26" Type="http://schemas.openxmlformats.org/officeDocument/2006/relationships/hyperlink" Target="http://&#1089;&#1080;&#1073;&#1089;&#1082;&#1072;&#1085;&#1100;.&#1088;&#1092;/catalog/pechnye-i-kaminnye-prinadlezhnosti/nabor-stoyka-kocherga-sovok/" TargetMode="External" /><Relationship Id="rId27" Type="http://schemas.openxmlformats.org/officeDocument/2006/relationships/hyperlink" Target="http://&#1089;&#1080;&#1073;&#1089;&#1082;&#1072;&#1085;&#1100;.&#1088;&#1092;/catalog/kustoderzhateli/kustoderzhatel-metall-dvukhyarusnyy/" TargetMode="External" /><Relationship Id="rId28" Type="http://schemas.openxmlformats.org/officeDocument/2006/relationships/hyperlink" Target="http://&#1089;&#1080;&#1073;&#1089;&#1082;&#1072;&#1085;&#1100;.&#1088;&#1092;/catalog/dlya-balkonnykh-yashchikov/podst-d-balk-yashchikov-37kh20/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1"/>
  <sheetViews>
    <sheetView tabSelected="1" workbookViewId="0" topLeftCell="A1">
      <pane ySplit="1" topLeftCell="A35" activePane="bottomLeft" state="frozen"/>
      <selection pane="topLeft" activeCell="A1" sqref="A1"/>
      <selection pane="bottomLeft" activeCell="A48" sqref="A48:L48"/>
    </sheetView>
  </sheetViews>
  <sheetFormatPr defaultColWidth="9.140625" defaultRowHeight="12.75"/>
  <cols>
    <col min="1" max="1" width="15.00390625" style="3" customWidth="1"/>
    <col min="2" max="2" width="48.28125" style="3" customWidth="1"/>
    <col min="3" max="3" width="11.28125" style="3" customWidth="1"/>
    <col min="4" max="4" width="5.28125" style="26" customWidth="1"/>
    <col min="5" max="7" width="15.00390625" style="14" customWidth="1"/>
    <col min="8" max="8" width="7.00390625" style="3" customWidth="1"/>
    <col min="9" max="9" width="30.00390625" style="3" customWidth="1"/>
    <col min="10" max="12" width="20.00390625" style="0" customWidth="1"/>
    <col min="13" max="13" width="7.00390625" style="0" customWidth="1"/>
    <col min="14" max="15" width="12.00390625" style="0" customWidth="1"/>
    <col min="16" max="16" width="5.00390625" style="0" customWidth="1"/>
    <col min="17" max="17" width="11.00390625" style="0" customWidth="1"/>
    <col min="18" max="18" width="15.00390625" style="0" customWidth="1"/>
    <col min="19" max="19" width="6.00390625" style="0" customWidth="1"/>
    <col min="20" max="23" width="15.00390625" style="0" customWidth="1"/>
  </cols>
  <sheetData>
    <row r="1" spans="1:9" s="1" customFormat="1" ht="12.75">
      <c r="A1" s="2" t="s">
        <v>0</v>
      </c>
      <c r="B1" s="2" t="s">
        <v>3</v>
      </c>
      <c r="C1" s="2" t="s">
        <v>5</v>
      </c>
      <c r="D1" s="24" t="s">
        <v>1</v>
      </c>
      <c r="E1" s="23" t="s">
        <v>19</v>
      </c>
      <c r="F1" s="23" t="s">
        <v>21</v>
      </c>
      <c r="G1" s="23" t="s">
        <v>20</v>
      </c>
      <c r="H1" s="4" t="s">
        <v>7</v>
      </c>
      <c r="I1" s="2"/>
    </row>
    <row r="2" spans="1:10" ht="12.75">
      <c r="A2" s="15" t="s">
        <v>2</v>
      </c>
      <c r="B2" s="15" t="s">
        <v>4</v>
      </c>
      <c r="C2" s="20">
        <v>510.79</v>
      </c>
      <c r="D2" s="27">
        <v>2</v>
      </c>
      <c r="E2" s="21">
        <f>C2*D2</f>
        <v>1021.58</v>
      </c>
      <c r="F2" s="21">
        <f>E2*10/100</f>
        <v>102.15800000000002</v>
      </c>
      <c r="G2" s="21">
        <v>1021.58</v>
      </c>
      <c r="H2" s="8" t="s">
        <v>8</v>
      </c>
      <c r="I2" s="7"/>
      <c r="J2" s="9"/>
    </row>
    <row r="3" spans="1:10" ht="15.75">
      <c r="A3" s="15"/>
      <c r="B3" s="7" t="s">
        <v>6</v>
      </c>
      <c r="C3" s="11">
        <v>1220.99</v>
      </c>
      <c r="D3" s="25">
        <v>1</v>
      </c>
      <c r="E3" s="21">
        <f aca="true" t="shared" si="0" ref="E3:E22">C3*D3</f>
        <v>1220.99</v>
      </c>
      <c r="F3" s="21">
        <f aca="true" t="shared" si="1" ref="F3:F69">E3*10/100</f>
        <v>122.09899999999999</v>
      </c>
      <c r="G3" s="21">
        <v>1159.94</v>
      </c>
      <c r="H3" s="6" t="s">
        <v>9</v>
      </c>
      <c r="I3" s="7"/>
      <c r="J3" s="9"/>
    </row>
    <row r="4" spans="1:10" ht="15.75">
      <c r="A4" s="15"/>
      <c r="B4" s="7"/>
      <c r="C4" s="11"/>
      <c r="D4" s="25"/>
      <c r="E4" s="21">
        <f t="shared" si="0"/>
        <v>0</v>
      </c>
      <c r="F4" s="21">
        <f t="shared" si="1"/>
        <v>0</v>
      </c>
      <c r="G4" s="36">
        <f>SUM(G2:G3)</f>
        <v>2181.52</v>
      </c>
      <c r="H4" s="6"/>
      <c r="I4" s="7"/>
      <c r="J4" s="9"/>
    </row>
    <row r="5" spans="1:7" ht="12.75">
      <c r="A5" s="14"/>
      <c r="C5" s="12"/>
      <c r="E5" s="21">
        <f t="shared" si="0"/>
        <v>0</v>
      </c>
      <c r="F5" s="21">
        <f t="shared" si="1"/>
        <v>0</v>
      </c>
      <c r="G5" s="21">
        <f aca="true" t="shared" si="2" ref="G5:G68">E5+F5</f>
        <v>0</v>
      </c>
    </row>
    <row r="6" spans="1:8" ht="12.75">
      <c r="A6" s="13" t="s">
        <v>10</v>
      </c>
      <c r="B6" s="15" t="s">
        <v>4</v>
      </c>
      <c r="C6" s="20">
        <v>510.79</v>
      </c>
      <c r="D6" s="27">
        <v>3</v>
      </c>
      <c r="E6" s="21">
        <f t="shared" si="0"/>
        <v>1532.3700000000001</v>
      </c>
      <c r="F6" s="21">
        <f t="shared" si="1"/>
        <v>153.237</v>
      </c>
      <c r="G6" s="36">
        <f t="shared" si="2"/>
        <v>1685.6070000000002</v>
      </c>
      <c r="H6" s="8" t="s">
        <v>8</v>
      </c>
    </row>
    <row r="7" spans="1:9" s="19" customFormat="1" ht="12.75">
      <c r="A7" s="13"/>
      <c r="B7" s="15"/>
      <c r="C7" s="20"/>
      <c r="D7" s="27"/>
      <c r="E7" s="21">
        <f t="shared" si="0"/>
        <v>0</v>
      </c>
      <c r="F7" s="21">
        <f t="shared" si="1"/>
        <v>0</v>
      </c>
      <c r="G7" s="21">
        <f t="shared" si="2"/>
        <v>0</v>
      </c>
      <c r="H7" s="22"/>
      <c r="I7" s="14"/>
    </row>
    <row r="8" spans="1:7" ht="12.75">
      <c r="A8" s="14"/>
      <c r="B8" s="14"/>
      <c r="C8" s="35"/>
      <c r="D8" s="30"/>
      <c r="E8" s="21">
        <f t="shared" si="0"/>
        <v>0</v>
      </c>
      <c r="F8" s="21">
        <f t="shared" si="1"/>
        <v>0</v>
      </c>
      <c r="G8" s="21">
        <f t="shared" si="2"/>
        <v>0</v>
      </c>
    </row>
    <row r="9" spans="1:8" ht="12.75">
      <c r="A9" s="13" t="s">
        <v>12</v>
      </c>
      <c r="B9" s="13" t="s">
        <v>11</v>
      </c>
      <c r="C9" s="20">
        <v>510.79</v>
      </c>
      <c r="D9" s="28">
        <v>4</v>
      </c>
      <c r="E9" s="21">
        <f t="shared" si="0"/>
        <v>2043.16</v>
      </c>
      <c r="F9" s="21">
        <f t="shared" si="1"/>
        <v>204.31600000000003</v>
      </c>
      <c r="G9" s="21">
        <f t="shared" si="2"/>
        <v>2247.476</v>
      </c>
      <c r="H9" s="6" t="s">
        <v>8</v>
      </c>
    </row>
    <row r="10" spans="1:8" ht="12.75">
      <c r="A10" s="13"/>
      <c r="B10" s="13" t="s">
        <v>17</v>
      </c>
      <c r="C10" s="14">
        <v>349.13</v>
      </c>
      <c r="D10" s="30">
        <v>2</v>
      </c>
      <c r="E10" s="21">
        <f t="shared" si="0"/>
        <v>698.26</v>
      </c>
      <c r="F10" s="21">
        <f t="shared" si="1"/>
        <v>69.82600000000001</v>
      </c>
      <c r="G10" s="21">
        <f t="shared" si="2"/>
        <v>768.086</v>
      </c>
      <c r="H10" s="6" t="s">
        <v>18</v>
      </c>
    </row>
    <row r="11" spans="1:7" ht="12.75">
      <c r="A11" s="14"/>
      <c r="B11" s="14"/>
      <c r="C11" s="35"/>
      <c r="D11" s="30"/>
      <c r="E11" s="21">
        <f t="shared" si="0"/>
        <v>0</v>
      </c>
      <c r="F11" s="21">
        <f t="shared" si="1"/>
        <v>0</v>
      </c>
      <c r="G11" s="36">
        <f>SUM(G9:G10)</f>
        <v>3015.562</v>
      </c>
    </row>
    <row r="12" spans="1:9" s="19" customFormat="1" ht="12.75">
      <c r="A12" s="16"/>
      <c r="B12" s="13"/>
      <c r="C12" s="17"/>
      <c r="D12" s="28"/>
      <c r="E12" s="21">
        <f t="shared" si="0"/>
        <v>0</v>
      </c>
      <c r="F12" s="21">
        <f t="shared" si="1"/>
        <v>0</v>
      </c>
      <c r="G12" s="21">
        <f t="shared" si="2"/>
        <v>0</v>
      </c>
      <c r="H12" s="18"/>
      <c r="I12" s="14"/>
    </row>
    <row r="13" spans="3:7" ht="12.75">
      <c r="C13" s="12"/>
      <c r="E13" s="21">
        <f t="shared" si="0"/>
        <v>0</v>
      </c>
      <c r="F13" s="21">
        <f t="shared" si="1"/>
        <v>0</v>
      </c>
      <c r="G13" s="21">
        <f t="shared" si="2"/>
        <v>0</v>
      </c>
    </row>
    <row r="14" spans="1:8" ht="31.5">
      <c r="A14" s="5" t="s">
        <v>14</v>
      </c>
      <c r="B14" s="10" t="s">
        <v>13</v>
      </c>
      <c r="C14" s="12">
        <v>124.69</v>
      </c>
      <c r="D14" s="29">
        <v>5</v>
      </c>
      <c r="E14" s="21">
        <f t="shared" si="0"/>
        <v>623.45</v>
      </c>
      <c r="F14" s="21">
        <f t="shared" si="1"/>
        <v>62.345</v>
      </c>
      <c r="G14" s="21">
        <f t="shared" si="2"/>
        <v>685.7950000000001</v>
      </c>
      <c r="H14" s="6" t="s">
        <v>15</v>
      </c>
    </row>
    <row r="15" spans="1:8" ht="12.75">
      <c r="A15" s="5"/>
      <c r="B15" s="3" t="s">
        <v>69</v>
      </c>
      <c r="C15" s="3">
        <v>558.68</v>
      </c>
      <c r="D15" s="26">
        <v>1</v>
      </c>
      <c r="E15" s="21">
        <f t="shared" si="0"/>
        <v>558.68</v>
      </c>
      <c r="F15" s="21">
        <f t="shared" si="1"/>
        <v>55.867999999999995</v>
      </c>
      <c r="G15" s="21">
        <f t="shared" si="2"/>
        <v>614.548</v>
      </c>
      <c r="H15" s="6" t="s">
        <v>68</v>
      </c>
    </row>
    <row r="16" spans="5:7" ht="12.75">
      <c r="E16" s="21">
        <f t="shared" si="0"/>
        <v>0</v>
      </c>
      <c r="F16" s="21">
        <f t="shared" si="1"/>
        <v>0</v>
      </c>
      <c r="G16" s="36">
        <f>SUM(G14:G15)</f>
        <v>1300.343</v>
      </c>
    </row>
    <row r="17" spans="1:9" s="19" customFormat="1" ht="12.75">
      <c r="A17" s="14"/>
      <c r="B17" s="14"/>
      <c r="C17" s="14"/>
      <c r="D17" s="30"/>
      <c r="E17" s="21">
        <f t="shared" si="0"/>
        <v>0</v>
      </c>
      <c r="F17" s="21">
        <f t="shared" si="1"/>
        <v>0</v>
      </c>
      <c r="G17" s="21">
        <f t="shared" si="2"/>
        <v>0</v>
      </c>
      <c r="H17" s="18"/>
      <c r="I17" s="14"/>
    </row>
    <row r="18" spans="5:97" ht="12.75">
      <c r="E18" s="21">
        <f t="shared" si="0"/>
        <v>0</v>
      </c>
      <c r="F18" s="21">
        <f t="shared" si="1"/>
        <v>0</v>
      </c>
      <c r="G18" s="21">
        <f t="shared" si="2"/>
        <v>0</v>
      </c>
      <c r="I18" s="1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8" ht="31.5">
      <c r="A19" s="3" t="s">
        <v>16</v>
      </c>
      <c r="B19" s="10" t="s">
        <v>13</v>
      </c>
      <c r="C19" s="12">
        <v>124.69</v>
      </c>
      <c r="D19" s="29">
        <v>5</v>
      </c>
      <c r="E19" s="21">
        <f t="shared" si="0"/>
        <v>623.45</v>
      </c>
      <c r="F19" s="21">
        <f t="shared" si="1"/>
        <v>62.345</v>
      </c>
      <c r="G19" s="36">
        <f t="shared" si="2"/>
        <v>685.7950000000001</v>
      </c>
      <c r="H19" s="6" t="s">
        <v>15</v>
      </c>
    </row>
    <row r="20" spans="2:8" ht="15.75">
      <c r="B20" s="10"/>
      <c r="C20" s="12"/>
      <c r="D20" s="29"/>
      <c r="E20" s="21">
        <f t="shared" si="0"/>
        <v>0</v>
      </c>
      <c r="F20" s="21">
        <f t="shared" si="1"/>
        <v>0</v>
      </c>
      <c r="G20" s="21">
        <f t="shared" si="2"/>
        <v>0</v>
      </c>
      <c r="H20" s="6"/>
    </row>
    <row r="21" spans="5:7" ht="12.75">
      <c r="E21" s="21">
        <f t="shared" si="0"/>
        <v>0</v>
      </c>
      <c r="F21" s="21">
        <f t="shared" si="1"/>
        <v>0</v>
      </c>
      <c r="G21" s="21">
        <f t="shared" si="2"/>
        <v>0</v>
      </c>
    </row>
    <row r="22" spans="5:7" ht="12.75">
      <c r="E22" s="21">
        <f t="shared" si="0"/>
        <v>0</v>
      </c>
      <c r="F22" s="21">
        <f t="shared" si="1"/>
        <v>0</v>
      </c>
      <c r="G22" s="21">
        <f t="shared" si="2"/>
        <v>0</v>
      </c>
    </row>
    <row r="23" spans="1:9" ht="15.75">
      <c r="A23" s="31" t="s">
        <v>22</v>
      </c>
      <c r="B23" s="7" t="s">
        <v>6</v>
      </c>
      <c r="C23" s="11">
        <v>1220.99</v>
      </c>
      <c r="D23" s="25">
        <v>1</v>
      </c>
      <c r="E23" s="21">
        <v>1159.94</v>
      </c>
      <c r="F23" s="21">
        <f t="shared" si="1"/>
        <v>115.99400000000001</v>
      </c>
      <c r="G23" s="21">
        <f t="shared" si="2"/>
        <v>1275.934</v>
      </c>
      <c r="H23" s="6" t="s">
        <v>9</v>
      </c>
      <c r="I23" s="7"/>
    </row>
    <row r="24" spans="2:8" ht="12.75">
      <c r="B24" s="14" t="s">
        <v>26</v>
      </c>
      <c r="C24" s="14">
        <v>349.12</v>
      </c>
      <c r="D24" s="30">
        <v>2</v>
      </c>
      <c r="E24" s="21">
        <f aca="true" t="shared" si="3" ref="E24:E77">C24*D24</f>
        <v>698.24</v>
      </c>
      <c r="F24" s="21">
        <f t="shared" si="1"/>
        <v>69.824</v>
      </c>
      <c r="G24" s="21">
        <f t="shared" si="2"/>
        <v>768.064</v>
      </c>
      <c r="H24" s="6" t="s">
        <v>29</v>
      </c>
    </row>
    <row r="25" spans="2:8" ht="12.75">
      <c r="B25" s="3" t="s">
        <v>27</v>
      </c>
      <c r="C25" s="3">
        <v>815.97</v>
      </c>
      <c r="D25" s="26">
        <v>1</v>
      </c>
      <c r="E25" s="21">
        <f t="shared" si="3"/>
        <v>815.97</v>
      </c>
      <c r="F25" s="21">
        <f t="shared" si="1"/>
        <v>81.59700000000001</v>
      </c>
      <c r="G25" s="21">
        <f t="shared" si="2"/>
        <v>897.567</v>
      </c>
      <c r="H25" s="6" t="s">
        <v>30</v>
      </c>
    </row>
    <row r="26" spans="2:8" ht="12.75">
      <c r="B26" s="3" t="s">
        <v>28</v>
      </c>
      <c r="C26" s="3">
        <v>369.08</v>
      </c>
      <c r="D26" s="26">
        <v>1</v>
      </c>
      <c r="E26" s="21">
        <f t="shared" si="3"/>
        <v>369.08</v>
      </c>
      <c r="F26" s="21">
        <f t="shared" si="1"/>
        <v>36.907999999999994</v>
      </c>
      <c r="G26" s="21">
        <f t="shared" si="2"/>
        <v>405.988</v>
      </c>
      <c r="H26" s="6" t="s">
        <v>29</v>
      </c>
    </row>
    <row r="27" spans="5:7" ht="12.75">
      <c r="E27" s="21">
        <f t="shared" si="3"/>
        <v>0</v>
      </c>
      <c r="F27" s="21">
        <f t="shared" si="1"/>
        <v>0</v>
      </c>
      <c r="G27" s="36">
        <f>SUM(G23:G26)</f>
        <v>3347.553</v>
      </c>
    </row>
    <row r="28" spans="5:7" ht="12.75">
      <c r="E28" s="21">
        <f t="shared" si="3"/>
        <v>0</v>
      </c>
      <c r="F28" s="21">
        <f t="shared" si="1"/>
        <v>0</v>
      </c>
      <c r="G28" s="21">
        <f t="shared" si="2"/>
        <v>0</v>
      </c>
    </row>
    <row r="29" spans="1:8" ht="12.75">
      <c r="A29" s="3" t="s">
        <v>23</v>
      </c>
      <c r="B29" s="3" t="s">
        <v>24</v>
      </c>
      <c r="C29" s="3">
        <v>304.61</v>
      </c>
      <c r="D29" s="26">
        <v>1</v>
      </c>
      <c r="E29" s="21">
        <f t="shared" si="3"/>
        <v>304.61</v>
      </c>
      <c r="F29" s="21">
        <f t="shared" si="1"/>
        <v>30.461000000000002</v>
      </c>
      <c r="G29" s="21">
        <f t="shared" si="2"/>
        <v>335.071</v>
      </c>
      <c r="H29" s="6" t="s">
        <v>25</v>
      </c>
    </row>
    <row r="30" spans="1:9" ht="12.75">
      <c r="A30" s="31"/>
      <c r="B30" s="15" t="s">
        <v>4</v>
      </c>
      <c r="C30" s="20">
        <v>510.79</v>
      </c>
      <c r="D30" s="27">
        <v>1</v>
      </c>
      <c r="E30" s="21">
        <f t="shared" si="3"/>
        <v>510.79</v>
      </c>
      <c r="F30" s="21">
        <f t="shared" si="1"/>
        <v>51.07900000000001</v>
      </c>
      <c r="G30" s="21">
        <f t="shared" si="2"/>
        <v>561.869</v>
      </c>
      <c r="H30" s="8" t="s">
        <v>8</v>
      </c>
      <c r="I30" s="7"/>
    </row>
    <row r="31" spans="5:7" ht="12.75">
      <c r="E31" s="21">
        <f t="shared" si="3"/>
        <v>0</v>
      </c>
      <c r="F31" s="21">
        <f t="shared" si="1"/>
        <v>0</v>
      </c>
      <c r="G31" s="36">
        <f>SUM(G29:G30)</f>
        <v>896.94</v>
      </c>
    </row>
    <row r="32" spans="5:7" ht="12.75">
      <c r="E32" s="21">
        <f t="shared" si="3"/>
        <v>0</v>
      </c>
      <c r="F32" s="21">
        <f t="shared" si="1"/>
        <v>0</v>
      </c>
      <c r="G32" s="21">
        <f t="shared" si="2"/>
        <v>0</v>
      </c>
    </row>
    <row r="33" spans="1:8" ht="12.75">
      <c r="A33" s="3" t="s">
        <v>31</v>
      </c>
      <c r="B33" s="3" t="s">
        <v>33</v>
      </c>
      <c r="C33" s="3">
        <v>103.95</v>
      </c>
      <c r="D33" s="26">
        <v>15</v>
      </c>
      <c r="E33" s="21">
        <f t="shared" si="3"/>
        <v>1559.25</v>
      </c>
      <c r="F33" s="21">
        <f t="shared" si="1"/>
        <v>155.925</v>
      </c>
      <c r="G33" s="21">
        <v>1481.29</v>
      </c>
      <c r="H33" s="3" t="s">
        <v>32</v>
      </c>
    </row>
    <row r="34" spans="2:8" ht="12.75">
      <c r="B34" s="3" t="s">
        <v>34</v>
      </c>
      <c r="C34" s="3">
        <v>1176.18</v>
      </c>
      <c r="D34" s="26">
        <v>2</v>
      </c>
      <c r="E34" s="21">
        <f t="shared" si="3"/>
        <v>2352.36</v>
      </c>
      <c r="F34" s="21">
        <f t="shared" si="1"/>
        <v>235.23600000000002</v>
      </c>
      <c r="G34" s="21">
        <f t="shared" si="2"/>
        <v>2587.596</v>
      </c>
      <c r="H34" s="6" t="s">
        <v>35</v>
      </c>
    </row>
    <row r="35" spans="5:7" ht="12.75">
      <c r="E35" s="21">
        <f t="shared" si="3"/>
        <v>0</v>
      </c>
      <c r="F35" s="21">
        <f t="shared" si="1"/>
        <v>0</v>
      </c>
      <c r="G35" s="36">
        <f>SUM(G33:G34)</f>
        <v>4068.886</v>
      </c>
    </row>
    <row r="36" spans="5:7" ht="12.75">
      <c r="E36" s="21">
        <f t="shared" si="3"/>
        <v>0</v>
      </c>
      <c r="F36" s="21">
        <f t="shared" si="1"/>
        <v>0</v>
      </c>
      <c r="G36" s="21">
        <f t="shared" si="2"/>
        <v>0</v>
      </c>
    </row>
    <row r="37" spans="1:8" ht="12.75">
      <c r="A37" s="3" t="s">
        <v>36</v>
      </c>
      <c r="B37" s="3" t="s">
        <v>37</v>
      </c>
      <c r="C37" s="3">
        <v>1188.45</v>
      </c>
      <c r="D37" s="26">
        <v>1</v>
      </c>
      <c r="E37" s="21">
        <f t="shared" si="3"/>
        <v>1188.45</v>
      </c>
      <c r="F37" s="21">
        <f t="shared" si="1"/>
        <v>118.845</v>
      </c>
      <c r="G37" s="21">
        <f t="shared" si="2"/>
        <v>1307.295</v>
      </c>
      <c r="H37" s="3" t="s">
        <v>38</v>
      </c>
    </row>
    <row r="38" spans="1:8" ht="12.75">
      <c r="A38" s="14"/>
      <c r="B38" s="14" t="s">
        <v>67</v>
      </c>
      <c r="C38" s="14">
        <v>548.63</v>
      </c>
      <c r="D38" s="30">
        <v>1</v>
      </c>
      <c r="E38" s="21">
        <f t="shared" si="3"/>
        <v>548.63</v>
      </c>
      <c r="F38" s="21">
        <f t="shared" si="1"/>
        <v>54.863</v>
      </c>
      <c r="G38" s="21">
        <f t="shared" si="2"/>
        <v>603.4929999999999</v>
      </c>
      <c r="H38" s="6" t="s">
        <v>66</v>
      </c>
    </row>
    <row r="39" spans="1:8" ht="12.75">
      <c r="A39" s="14"/>
      <c r="B39" s="14"/>
      <c r="C39" s="14"/>
      <c r="D39" s="30"/>
      <c r="E39" s="21"/>
      <c r="F39" s="21"/>
      <c r="G39" s="36">
        <f>SUM(G37:G38)</f>
        <v>1910.788</v>
      </c>
      <c r="H39" s="6"/>
    </row>
    <row r="40" spans="1:7" ht="12.75">
      <c r="A40" s="14"/>
      <c r="B40" s="14"/>
      <c r="C40" s="14"/>
      <c r="D40" s="30"/>
      <c r="E40" s="21">
        <f t="shared" si="3"/>
        <v>0</v>
      </c>
      <c r="F40" s="21">
        <f t="shared" si="1"/>
        <v>0</v>
      </c>
      <c r="G40" s="21">
        <f t="shared" si="2"/>
        <v>0</v>
      </c>
    </row>
    <row r="41" spans="1:8" ht="12.75">
      <c r="A41" s="34" t="s">
        <v>39</v>
      </c>
      <c r="B41" s="13" t="s">
        <v>11</v>
      </c>
      <c r="C41" s="20">
        <v>510.79</v>
      </c>
      <c r="D41" s="28">
        <v>2</v>
      </c>
      <c r="E41" s="21">
        <f t="shared" si="3"/>
        <v>1021.58</v>
      </c>
      <c r="F41" s="21">
        <f t="shared" si="1"/>
        <v>102.15800000000002</v>
      </c>
      <c r="G41" s="36">
        <f t="shared" si="2"/>
        <v>1123.738</v>
      </c>
      <c r="H41" s="6" t="s">
        <v>8</v>
      </c>
    </row>
    <row r="42" spans="1:7" ht="12.75">
      <c r="A42" s="14"/>
      <c r="B42" s="14"/>
      <c r="C42" s="14"/>
      <c r="D42" s="30"/>
      <c r="E42" s="21">
        <f t="shared" si="3"/>
        <v>0</v>
      </c>
      <c r="F42" s="21">
        <f t="shared" si="1"/>
        <v>0</v>
      </c>
      <c r="G42" s="21">
        <f t="shared" si="2"/>
        <v>0</v>
      </c>
    </row>
    <row r="43" spans="5:7" ht="12.75">
      <c r="E43" s="21">
        <f t="shared" si="3"/>
        <v>0</v>
      </c>
      <c r="F43" s="21">
        <f t="shared" si="1"/>
        <v>0</v>
      </c>
      <c r="G43" s="21">
        <f t="shared" si="2"/>
        <v>0</v>
      </c>
    </row>
    <row r="44" spans="1:7" ht="12.75">
      <c r="A44" s="31" t="s">
        <v>40</v>
      </c>
      <c r="B44" s="34" t="s">
        <v>41</v>
      </c>
      <c r="C44" s="3">
        <v>184.54</v>
      </c>
      <c r="D44" s="26">
        <v>5</v>
      </c>
      <c r="E44" s="21">
        <f t="shared" si="3"/>
        <v>922.6999999999999</v>
      </c>
      <c r="F44" s="21">
        <f t="shared" si="1"/>
        <v>92.27</v>
      </c>
      <c r="G44" s="36">
        <f t="shared" si="2"/>
        <v>1014.9699999999999</v>
      </c>
    </row>
    <row r="45" spans="5:7" ht="12.75">
      <c r="E45" s="21">
        <f t="shared" si="3"/>
        <v>0</v>
      </c>
      <c r="F45" s="21">
        <f t="shared" si="1"/>
        <v>0</v>
      </c>
      <c r="G45" s="21">
        <f t="shared" si="2"/>
        <v>0</v>
      </c>
    </row>
    <row r="46" spans="5:7" ht="12.75">
      <c r="E46" s="21">
        <f t="shared" si="3"/>
        <v>0</v>
      </c>
      <c r="F46" s="21">
        <f t="shared" si="1"/>
        <v>0</v>
      </c>
      <c r="G46" s="21">
        <f t="shared" si="2"/>
        <v>0</v>
      </c>
    </row>
    <row r="47" spans="1:8" ht="12.75">
      <c r="A47" s="3" t="s">
        <v>42</v>
      </c>
      <c r="B47" s="3" t="s">
        <v>43</v>
      </c>
      <c r="C47" s="3">
        <v>805.72</v>
      </c>
      <c r="D47" s="26">
        <v>1</v>
      </c>
      <c r="E47" s="21">
        <f t="shared" si="3"/>
        <v>805.72</v>
      </c>
      <c r="F47" s="21">
        <f t="shared" si="1"/>
        <v>80.572</v>
      </c>
      <c r="G47" s="21">
        <f t="shared" si="2"/>
        <v>886.292</v>
      </c>
      <c r="H47" s="6" t="s">
        <v>44</v>
      </c>
    </row>
    <row r="48" spans="2:8" ht="12.75">
      <c r="B48" s="3" t="s">
        <v>46</v>
      </c>
      <c r="C48" s="3">
        <v>578.55</v>
      </c>
      <c r="D48" s="26">
        <v>1</v>
      </c>
      <c r="E48" s="21">
        <f t="shared" si="3"/>
        <v>578.55</v>
      </c>
      <c r="F48" s="21">
        <f t="shared" si="1"/>
        <v>57.855</v>
      </c>
      <c r="G48" s="21">
        <f t="shared" si="2"/>
        <v>636.405</v>
      </c>
      <c r="H48" s="6" t="s">
        <v>45</v>
      </c>
    </row>
    <row r="49" spans="5:8" ht="12.75">
      <c r="E49" s="21"/>
      <c r="F49" s="21"/>
      <c r="G49" s="36">
        <f>SUM(G47:G48)</f>
        <v>1522.6970000000001</v>
      </c>
      <c r="H49" s="6"/>
    </row>
    <row r="50" spans="5:7" ht="12.75">
      <c r="E50" s="21">
        <f t="shared" si="3"/>
        <v>0</v>
      </c>
      <c r="F50" s="21">
        <f t="shared" si="1"/>
        <v>0</v>
      </c>
      <c r="G50" s="21">
        <f t="shared" si="2"/>
        <v>0</v>
      </c>
    </row>
    <row r="51" spans="1:8" ht="12.75">
      <c r="A51" s="3" t="s">
        <v>47</v>
      </c>
      <c r="B51" s="34" t="s">
        <v>48</v>
      </c>
      <c r="C51" s="3">
        <v>184.54</v>
      </c>
      <c r="D51" s="32">
        <v>5</v>
      </c>
      <c r="E51" s="21">
        <f t="shared" si="3"/>
        <v>922.6999999999999</v>
      </c>
      <c r="F51" s="21">
        <f t="shared" si="1"/>
        <v>92.27</v>
      </c>
      <c r="G51" s="21">
        <f t="shared" si="2"/>
        <v>1014.9699999999999</v>
      </c>
      <c r="H51" s="3" t="s">
        <v>49</v>
      </c>
    </row>
    <row r="52" spans="2:8" ht="12.75">
      <c r="B52" s="34" t="s">
        <v>71</v>
      </c>
      <c r="C52" s="3">
        <v>339.15</v>
      </c>
      <c r="D52" s="32">
        <v>1</v>
      </c>
      <c r="E52" s="21">
        <f t="shared" si="3"/>
        <v>339.15</v>
      </c>
      <c r="F52" s="21">
        <f t="shared" si="1"/>
        <v>33.915</v>
      </c>
      <c r="G52" s="21">
        <f t="shared" si="2"/>
        <v>373.065</v>
      </c>
      <c r="H52" s="6" t="s">
        <v>70</v>
      </c>
    </row>
    <row r="53" spans="2:8" ht="12.75">
      <c r="B53" s="34" t="s">
        <v>73</v>
      </c>
      <c r="C53" s="3">
        <v>220.83</v>
      </c>
      <c r="D53" s="32">
        <v>2</v>
      </c>
      <c r="E53" s="21">
        <f t="shared" si="3"/>
        <v>441.66</v>
      </c>
      <c r="F53" s="21">
        <f t="shared" si="1"/>
        <v>44.166000000000004</v>
      </c>
      <c r="G53" s="21">
        <f t="shared" si="2"/>
        <v>485.826</v>
      </c>
      <c r="H53" s="6" t="s">
        <v>72</v>
      </c>
    </row>
    <row r="54" spans="2:8" ht="12.75">
      <c r="B54" s="14" t="s">
        <v>50</v>
      </c>
      <c r="C54" s="14">
        <v>93.93</v>
      </c>
      <c r="D54" s="30">
        <v>6</v>
      </c>
      <c r="E54" s="21">
        <f t="shared" si="3"/>
        <v>563.58</v>
      </c>
      <c r="F54" s="21">
        <f t="shared" si="1"/>
        <v>56.358000000000004</v>
      </c>
      <c r="G54" s="21">
        <f t="shared" si="2"/>
        <v>619.9380000000001</v>
      </c>
      <c r="H54" s="6" t="s">
        <v>51</v>
      </c>
    </row>
    <row r="55" spans="2:8" ht="12.75">
      <c r="B55" s="14"/>
      <c r="C55" s="14"/>
      <c r="D55" s="30"/>
      <c r="E55" s="21"/>
      <c r="F55" s="21"/>
      <c r="G55" s="36">
        <f>SUM(G51:G54)</f>
        <v>2493.799</v>
      </c>
      <c r="H55" s="6"/>
    </row>
    <row r="56" spans="2:7" ht="12.75">
      <c r="B56" s="14"/>
      <c r="C56" s="14"/>
      <c r="D56" s="30"/>
      <c r="E56" s="21">
        <f t="shared" si="3"/>
        <v>0</v>
      </c>
      <c r="F56" s="21">
        <f t="shared" si="1"/>
        <v>0</v>
      </c>
      <c r="G56" s="21">
        <f t="shared" si="2"/>
        <v>0</v>
      </c>
    </row>
    <row r="57" spans="1:8" ht="12.75">
      <c r="A57" s="31" t="s">
        <v>52</v>
      </c>
      <c r="B57" s="13" t="s">
        <v>11</v>
      </c>
      <c r="C57" s="20">
        <v>537.67</v>
      </c>
      <c r="D57" s="28">
        <v>2</v>
      </c>
      <c r="E57" s="21">
        <f t="shared" si="3"/>
        <v>1075.34</v>
      </c>
      <c r="F57" s="21">
        <f t="shared" si="1"/>
        <v>107.53399999999999</v>
      </c>
      <c r="G57" s="21">
        <f t="shared" si="2"/>
        <v>1182.8739999999998</v>
      </c>
      <c r="H57" s="6" t="s">
        <v>8</v>
      </c>
    </row>
    <row r="58" spans="2:8" ht="12.75">
      <c r="B58" s="14" t="s">
        <v>50</v>
      </c>
      <c r="C58" s="14">
        <v>93.93</v>
      </c>
      <c r="D58" s="30">
        <v>4</v>
      </c>
      <c r="E58" s="21">
        <f t="shared" si="3"/>
        <v>375.72</v>
      </c>
      <c r="F58" s="21">
        <f t="shared" si="1"/>
        <v>37.572</v>
      </c>
      <c r="G58" s="21">
        <f t="shared" si="2"/>
        <v>413.29200000000003</v>
      </c>
      <c r="H58" s="6" t="s">
        <v>51</v>
      </c>
    </row>
    <row r="59" spans="2:8" ht="12.75">
      <c r="B59" s="14"/>
      <c r="C59" s="14"/>
      <c r="D59" s="30"/>
      <c r="E59" s="21"/>
      <c r="F59" s="21"/>
      <c r="G59" s="36">
        <f>SUM(G57:G58)</f>
        <v>1596.1659999999997</v>
      </c>
      <c r="H59" s="6"/>
    </row>
    <row r="60" spans="5:7" ht="12.75">
      <c r="E60" s="21">
        <f t="shared" si="3"/>
        <v>0</v>
      </c>
      <c r="F60" s="21">
        <f t="shared" si="1"/>
        <v>0</v>
      </c>
      <c r="G60" s="21">
        <f t="shared" si="2"/>
        <v>0</v>
      </c>
    </row>
    <row r="61" spans="1:10" ht="12.75">
      <c r="A61" s="15" t="s">
        <v>53</v>
      </c>
      <c r="B61" s="15" t="s">
        <v>4</v>
      </c>
      <c r="C61" s="20">
        <v>510.79</v>
      </c>
      <c r="D61" s="27">
        <v>2</v>
      </c>
      <c r="E61" s="21">
        <f t="shared" si="3"/>
        <v>1021.58</v>
      </c>
      <c r="F61" s="21">
        <f t="shared" si="1"/>
        <v>102.15800000000002</v>
      </c>
      <c r="G61" s="36">
        <f t="shared" si="2"/>
        <v>1123.738</v>
      </c>
      <c r="H61" s="8" t="s">
        <v>8</v>
      </c>
      <c r="I61" s="7"/>
      <c r="J61" s="9"/>
    </row>
    <row r="62" spans="5:7" ht="12.75">
      <c r="E62" s="21">
        <f t="shared" si="3"/>
        <v>0</v>
      </c>
      <c r="F62" s="21">
        <f t="shared" si="1"/>
        <v>0</v>
      </c>
      <c r="G62" s="21">
        <f t="shared" si="2"/>
        <v>0</v>
      </c>
    </row>
    <row r="63" spans="5:7" ht="12.75">
      <c r="E63" s="21">
        <f t="shared" si="3"/>
        <v>0</v>
      </c>
      <c r="F63" s="21">
        <f t="shared" si="1"/>
        <v>0</v>
      </c>
      <c r="G63" s="21">
        <f t="shared" si="2"/>
        <v>0</v>
      </c>
    </row>
    <row r="64" spans="1:8" ht="12.75">
      <c r="A64" s="34" t="s">
        <v>54</v>
      </c>
      <c r="B64" s="34" t="s">
        <v>55</v>
      </c>
      <c r="C64" s="20">
        <v>510.79</v>
      </c>
      <c r="D64" s="28">
        <v>2</v>
      </c>
      <c r="E64" s="21">
        <f t="shared" si="3"/>
        <v>1021.58</v>
      </c>
      <c r="F64" s="21">
        <f t="shared" si="1"/>
        <v>102.15800000000002</v>
      </c>
      <c r="G64" s="21">
        <f t="shared" si="2"/>
        <v>1123.738</v>
      </c>
      <c r="H64" s="6" t="s">
        <v>8</v>
      </c>
    </row>
    <row r="65" spans="2:8" ht="12.75">
      <c r="B65" s="31" t="s">
        <v>56</v>
      </c>
      <c r="C65" s="3">
        <v>30.59</v>
      </c>
      <c r="D65" s="26">
        <v>10</v>
      </c>
      <c r="E65" s="21">
        <f t="shared" si="3"/>
        <v>305.9</v>
      </c>
      <c r="F65" s="21">
        <f t="shared" si="1"/>
        <v>30.59</v>
      </c>
      <c r="G65" s="21">
        <f t="shared" si="2"/>
        <v>336.48999999999995</v>
      </c>
      <c r="H65" s="33" t="s">
        <v>59</v>
      </c>
    </row>
    <row r="66" spans="2:8" ht="12.75">
      <c r="B66" s="31" t="s">
        <v>57</v>
      </c>
      <c r="C66" s="3">
        <v>84.2</v>
      </c>
      <c r="D66" s="26">
        <v>2</v>
      </c>
      <c r="E66" s="21">
        <f t="shared" si="3"/>
        <v>168.4</v>
      </c>
      <c r="F66" s="21">
        <f t="shared" si="1"/>
        <v>16.84</v>
      </c>
      <c r="G66" s="21">
        <f t="shared" si="2"/>
        <v>185.24</v>
      </c>
      <c r="H66" s="6" t="s">
        <v>60</v>
      </c>
    </row>
    <row r="67" spans="2:8" ht="12.75">
      <c r="B67" s="31" t="s">
        <v>58</v>
      </c>
      <c r="C67" s="3">
        <v>274.03</v>
      </c>
      <c r="D67" s="26">
        <v>2</v>
      </c>
      <c r="E67" s="21">
        <f t="shared" si="3"/>
        <v>548.06</v>
      </c>
      <c r="F67" s="21">
        <f t="shared" si="1"/>
        <v>54.806</v>
      </c>
      <c r="G67" s="21">
        <f t="shared" si="2"/>
        <v>602.866</v>
      </c>
      <c r="H67" s="3" t="s">
        <v>61</v>
      </c>
    </row>
    <row r="68" spans="2:8" ht="12.75">
      <c r="B68" s="31" t="s">
        <v>62</v>
      </c>
      <c r="C68" s="3">
        <v>109.73</v>
      </c>
      <c r="D68" s="26">
        <v>5</v>
      </c>
      <c r="E68" s="21">
        <f t="shared" si="3"/>
        <v>548.65</v>
      </c>
      <c r="F68" s="21">
        <f t="shared" si="1"/>
        <v>54.865</v>
      </c>
      <c r="G68" s="21">
        <f t="shared" si="2"/>
        <v>603.515</v>
      </c>
      <c r="H68" s="3" t="s">
        <v>63</v>
      </c>
    </row>
    <row r="69" spans="2:8" ht="12.75">
      <c r="B69" s="31" t="s">
        <v>65</v>
      </c>
      <c r="C69" s="3">
        <v>59.85</v>
      </c>
      <c r="D69" s="26">
        <v>5</v>
      </c>
      <c r="E69" s="21">
        <f t="shared" si="3"/>
        <v>299.25</v>
      </c>
      <c r="F69" s="21">
        <f t="shared" si="1"/>
        <v>29.925</v>
      </c>
      <c r="G69" s="21">
        <f>E69+F69</f>
        <v>329.175</v>
      </c>
      <c r="H69" s="3" t="s">
        <v>64</v>
      </c>
    </row>
    <row r="70" spans="5:7" ht="12.75">
      <c r="E70" s="21">
        <f t="shared" si="3"/>
        <v>0</v>
      </c>
      <c r="F70" s="21">
        <f aca="true" t="shared" si="4" ref="F70:F77">E70*10/100</f>
        <v>0</v>
      </c>
      <c r="G70" s="36">
        <f>SUM(G64:G69)</f>
        <v>3181.024</v>
      </c>
    </row>
    <row r="71" spans="5:8" ht="12.75">
      <c r="E71" s="21"/>
      <c r="F71" s="21"/>
      <c r="G71" s="21"/>
      <c r="H71" s="6"/>
    </row>
    <row r="72" spans="5:7" ht="12.75">
      <c r="E72" s="21">
        <f t="shared" si="3"/>
        <v>0</v>
      </c>
      <c r="F72" s="21">
        <f t="shared" si="4"/>
        <v>0</v>
      </c>
      <c r="G72" s="21">
        <f aca="true" t="shared" si="5" ref="G72:G81">E72+F72</f>
        <v>0</v>
      </c>
    </row>
    <row r="73" spans="5:7" ht="12.75">
      <c r="E73" s="21">
        <f t="shared" si="3"/>
        <v>0</v>
      </c>
      <c r="F73" s="21">
        <f t="shared" si="4"/>
        <v>0</v>
      </c>
      <c r="G73" s="21">
        <f t="shared" si="5"/>
        <v>0</v>
      </c>
    </row>
    <row r="74" spans="5:7" ht="12.75">
      <c r="E74" s="21">
        <f t="shared" si="3"/>
        <v>0</v>
      </c>
      <c r="F74" s="21">
        <f t="shared" si="4"/>
        <v>0</v>
      </c>
      <c r="G74" s="21">
        <f t="shared" si="5"/>
        <v>0</v>
      </c>
    </row>
    <row r="75" spans="5:7" ht="12.75">
      <c r="E75" s="21">
        <f t="shared" si="3"/>
        <v>0</v>
      </c>
      <c r="F75" s="21">
        <f t="shared" si="4"/>
        <v>0</v>
      </c>
      <c r="G75" s="21">
        <f t="shared" si="5"/>
        <v>0</v>
      </c>
    </row>
    <row r="76" spans="5:7" ht="12.75">
      <c r="E76" s="21">
        <f t="shared" si="3"/>
        <v>0</v>
      </c>
      <c r="F76" s="21">
        <f t="shared" si="4"/>
        <v>0</v>
      </c>
      <c r="G76" s="21">
        <f t="shared" si="5"/>
        <v>0</v>
      </c>
    </row>
    <row r="77" spans="5:7" ht="12.75">
      <c r="E77" s="21">
        <f t="shared" si="3"/>
        <v>0</v>
      </c>
      <c r="F77" s="21">
        <f t="shared" si="4"/>
        <v>0</v>
      </c>
      <c r="G77" s="21">
        <f t="shared" si="5"/>
        <v>0</v>
      </c>
    </row>
    <row r="78" ht="12.75">
      <c r="G78" s="21">
        <f t="shared" si="5"/>
        <v>0</v>
      </c>
    </row>
    <row r="79" ht="12.75">
      <c r="G79" s="21">
        <f t="shared" si="5"/>
        <v>0</v>
      </c>
    </row>
    <row r="80" ht="12.75">
      <c r="G80" s="21">
        <f t="shared" si="5"/>
        <v>0</v>
      </c>
    </row>
    <row r="81" ht="12.75">
      <c r="G81" s="21">
        <f t="shared" si="5"/>
        <v>0</v>
      </c>
    </row>
  </sheetData>
  <sheetProtection formatCells="0" formatColumns="0" formatRows="0" insertColumns="0" insertRows="0" insertHyperlinks="0" deleteColumns="0" deleteRows="0" sort="0" autoFilter="0" pivotTables="0"/>
  <hyperlinks>
    <hyperlink ref="H2" r:id="rId1" display="http://сибскань.рф/catalog/shpalery-sadovye/shpalera-sadovaya-zont/"/>
    <hyperlink ref="H3" r:id="rId2" display="http://сибскань.рф/catalog/vysokie/podst-metall-d-tsv-vyshka-11-yach/"/>
    <hyperlink ref="H6" r:id="rId3" display="http://сибскань.рф/catalog/shpalery-sadovye/shpalera-sadovaya-zont/"/>
    <hyperlink ref="H9" r:id="rId4" display="http://сибскань.рф/catalog/shpalery-sadovye/shpalera-sadovaya-zont/"/>
    <hyperlink ref="H14" r:id="rId5" display="http://сибскань.рф/catalog/kronshteyny/kronshteyn-d-podvesn-kashpo-ptichka/"/>
    <hyperlink ref="H19" r:id="rId6" display="http://сибскань.рф/catalog/kronshteyny/kronshteyn-d-podvesn-kashpo-ptichka/"/>
    <hyperlink ref="H10" r:id="rId7" display="http://сибскань.рф/catalog/dlya-sada-i-ogoroda/dugi-dlya-parnika-2-m/"/>
    <hyperlink ref="H29" r:id="rId8" display="http://сибскань.рф/catalog/podstavki-dlya-tsvetov-iz-metalla/podst-metall-d-tsv-na-kolyesakh/"/>
    <hyperlink ref="H23" r:id="rId9" display="http://сибскань.рф/catalog/vysokie/podst-metall-d-tsv-vyshka-11-yach/"/>
    <hyperlink ref="H30" r:id="rId10" display="http://сибскань.рф/catalog/shpalery-sadovye/shpalera-sadovaya-zont/"/>
    <hyperlink ref="H26" r:id="rId11" display="http://сибскань.рф/catalog/na-podokonnik/podst-metall-d-tsv-fialka-6-yach/"/>
    <hyperlink ref="H24" r:id="rId12" display="http://сибскань.рф/catalog/na-podokonnik/podst-metall-d-tsv-fialka-6-yach/"/>
    <hyperlink ref="H25" r:id="rId13" display="http://сибскань.рф/catalog/na-podokonnik/podst-metall-d-tsv-kaskad-5-yach-/"/>
    <hyperlink ref="H34" r:id="rId14" display="http://сибскань.рф/catalog/vysokie/podst-metall-d-tsv-vyshka-9-yach/"/>
    <hyperlink ref="H41" r:id="rId15" display="http://сибскань.рф/catalog/shpalery-sadovye/shpalera-sadovaya-zont/"/>
    <hyperlink ref="H47" r:id="rId16" display="http://сибскань.рф/catalog/podstavki-dlya-tsvetov-iz-metalla/podst-metall-d-tsv-kaskad-6-yach/"/>
    <hyperlink ref="H48" r:id="rId17" display="http://сибскань.рф/catalog/dugi-dlya-parnika/dugi-dlya-parnika-3-m-/"/>
    <hyperlink ref="H54" r:id="rId18" display="http://сибскань.рф/catalog/kustoderzhateli/opora-d-rasteniy-polukruglaya/"/>
    <hyperlink ref="H57" r:id="rId19" display="http://сибскань.рф/catalog/shpalery-sadovye/shpalera-sadovaya-zont/"/>
    <hyperlink ref="H61" r:id="rId20" display="http://сибскань.рф/catalog/shpalery-sadovye/shpalera-sadovaya-zont/"/>
    <hyperlink ref="H58" r:id="rId21" display="http://сибскань.рф/catalog/kustoderzhateli/opora-d-rasteniy-polukruglaya/"/>
    <hyperlink ref="H64" r:id="rId22" display="http://сибскань.рф/catalog/shpalery-sadovye/shpalera-sadovaya-zont/"/>
    <hyperlink ref="H65" r:id="rId23" display="http://сибскань.рф/catalog/opory-dlya-rasteniy/podderzhka-d-rasteniy-spiral/"/>
    <hyperlink ref="H66" r:id="rId24" display="http://сибскань.рф/catalog/opory-dlya-rasteniy/opora-d-vyushchikhsya-rasteniy-pruzhina/"/>
    <hyperlink ref="H38" r:id="rId25" display="http://сибскань.рф/catalog/na-podokonnik/podst-metall-d-tsv-aistyenok-/"/>
    <hyperlink ref="H15" r:id="rId26" display="http://сибскань.рф/catalog/pechnye-i-kaminnye-prinadlezhnosti/nabor-stoyka-kocherga-sovok/"/>
    <hyperlink ref="H52" r:id="rId27" display="http://сибскань.рф/catalog/kustoderzhateli/kustoderzhatel-metall-dvukhyarusnyy/"/>
    <hyperlink ref="H53" r:id="rId28" display="http://сибскань.рф/catalog/dlya-balkonnykh-yashchikov/podst-d-balk-yashchikov-37kh20/"/>
  </hyperlinks>
  <printOptions/>
  <pageMargins left="0.7" right="0.7" top="0.75" bottom="0.75" header="0.3" footer="0.3"/>
  <pageSetup horizontalDpi="600" verticalDpi="600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q</cp:lastModifiedBy>
  <dcterms:created xsi:type="dcterms:W3CDTF">2019-05-15T09:41:03Z</dcterms:created>
  <dcterms:modified xsi:type="dcterms:W3CDTF">2019-06-03T09:16:27Z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