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820" tabRatio="816" activeTab="0"/>
  </bookViews>
  <sheets>
    <sheet name="Носки" sheetId="1" r:id="rId1"/>
  </sheets>
  <definedNames>
    <definedName name="всего_по_размерам">'Носки'!$J$10</definedName>
    <definedName name="Город">'Носки'!$D$3</definedName>
    <definedName name="Группировка">'Носки'!#REF!</definedName>
    <definedName name="Дата">'Носки'!$B$7</definedName>
    <definedName name="Дилер">'Носки'!$D$2</definedName>
    <definedName name="_xlnm.Print_Titles" localSheetId="0">'Носки'!$12:$13</definedName>
    <definedName name="Заголовок">'Носки'!$A$1</definedName>
    <definedName name="Рисунок">'Носки'!#REF!</definedName>
    <definedName name="Склад">'Носки'!$D$7</definedName>
    <definedName name="Строка">'Носки'!#REF!</definedName>
    <definedName name="ТипЗаказа">'Носки'!$D$5</definedName>
    <definedName name="ТК">'Носки'!$D$4</definedName>
    <definedName name="Шапка">'Носки'!$A$1:$R$13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<sst xmlns="http://schemas.openxmlformats.org/spreadsheetml/2006/main" count="33" uniqueCount="33">
  <si>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 xml:space="preserve">Наименование дилера: </t>
  </si>
  <si>
    <t>Дата:</t>
  </si>
  <si>
    <t>Модель</t>
  </si>
  <si>
    <t xml:space="preserve">Всего по размерам: </t>
  </si>
  <si>
    <t xml:space="preserve">Всего % по размерам: </t>
  </si>
  <si>
    <t>Стоимость, $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</si>
  <si>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</si>
  <si>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</si>
  <si>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</si>
  <si>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>Город нахождения дилера:</t>
  </si>
  <si>
    <t xml:space="preserve">Тип заказа </t>
  </si>
  <si>
    <t xml:space="preserve">Базовая цена 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</si>
  <si>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</si>
  <si>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</si>
  <si>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к оплате:</t>
  </si>
  <si>
    <t>ВНИМАНИЕ!!! МОДЕЛИ, ВЫДЕЛЕННЫЕ ЦВЕТОМ УЧАВСТВУЮТ В АКЦИИ!!!</t>
  </si>
  <si>
    <t>Всего заказ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</si>
  <si>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</si>
  <si>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</si>
  <si>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Размеры</t>
  </si>
  <si>
    <t>Внимание! Все ячейки, кроме белых, защищены!
Заполняйте только белые ячейки!</t>
  </si>
  <si>
    <t>Транспортная компания:</t>
  </si>
  <si>
    <r>
      <t xml:space="preserve">Цена за </t>
    </r>
    <r>
      <rPr>
        <b/>
        <u val="single"/>
        <sz val="10"/>
        <rFont val="Arial"/>
        <family val="2"/>
      </rPr>
      <t>пару</t>
    </r>
    <r>
      <rPr>
        <b/>
        <sz val="10"/>
        <rFont val="Arial"/>
        <family val="2"/>
      </rPr>
      <t>, $</t>
    </r>
  </si>
  <si>
    <t>Носки HEELYS (ХИЛИС) - дилерский заказ</t>
  </si>
  <si>
    <t>Заказ со склада</t>
  </si>
  <si>
    <t>Носки Socks Heelys Green Orange/Зеленый Оранжевый (1 пара) 4107</t>
  </si>
  <si>
    <t>Примечание:</t>
  </si>
  <si>
    <t>1. Указанные в данном бланке заказа цены действуют только на период специальной антикризисной программы.</t>
  </si>
  <si>
    <t>2. Оплата производится в рублях по курсу ЦБ на день отправки в банк платежного поручения.</t>
  </si>
  <si>
    <t>4107.01</t>
  </si>
  <si>
    <t>Скидка, %</t>
  </si>
  <si>
    <r>
      <t xml:space="preserve">Цена за </t>
    </r>
    <r>
      <rPr>
        <b/>
        <u val="single"/>
        <sz val="10"/>
        <rFont val="Arial"/>
        <family val="2"/>
      </rPr>
      <t>пару со скидкой</t>
    </r>
    <r>
      <rPr>
        <b/>
        <sz val="10"/>
        <rFont val="Arial"/>
        <family val="2"/>
      </rPr>
      <t>, $</t>
    </r>
  </si>
  <si>
    <t>22 апреля 2016 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</si>
</sst>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[$$-C09]* #,##0.00_-;\-[$$-C09]* #,##0.00_-;_-[$$-C09]* &quot;-&quot;??_-;_-@_-"/>
    <numFmt numFmtId="173" formatCode="_-* #,##0.00[$р.-419]_-;\-* #,##0.00[$р.-419]_-;_-* &quot;-&quot;??[$р.-419]_-;_-@_-"/>
    <numFmt numFmtId="174" formatCode="[$-F800]dddd\,\ mmmm\ dd\,\ yyyy"/>
    <numFmt numFmtId="175" formatCode="[$-FC19]d\ mmmm\ yyyy\ &quot;г.&quot;"/>
  </numFmts>
  <fonts count="64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i/>
      <sz val="16"/>
      <color indexed="9"/>
      <name val="Comic Sans MS"/>
      <family val="4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double"/>
      <bottom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3" fontId="2" fillId="0" borderId="15" xfId="0" applyNumberFormat="1" applyFont="1" applyBorder="1" applyAlignment="1" applyProtection="1">
      <alignment horizontal="center"/>
      <protection/>
    </xf>
    <xf numFmtId="9" fontId="6" fillId="0" borderId="14" xfId="0" applyNumberFormat="1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/>
    </xf>
    <xf numFmtId="1" fontId="37" fillId="7" borderId="19" xfId="0" applyNumberFormat="1" applyFont="1" applyFill="1" applyBorder="1" applyAlignment="1">
      <alignment horizontal="right" vertical="center"/>
    </xf>
    <xf numFmtId="1" fontId="38" fillId="7" borderId="20" xfId="0" applyNumberFormat="1" applyFont="1" applyFill="1" applyBorder="1" applyAlignment="1">
      <alignment horizontal="right" vertical="center"/>
    </xf>
    <xf numFmtId="4" fontId="37" fillId="7" borderId="20" xfId="0" applyNumberFormat="1" applyFont="1" applyFill="1" applyBorder="1" applyAlignment="1" applyProtection="1">
      <alignment horizontal="right" vertical="center"/>
      <protection/>
    </xf>
    <xf numFmtId="4" fontId="38" fillId="7" borderId="20" xfId="0" applyNumberFormat="1" applyFont="1" applyFill="1" applyBorder="1" applyAlignment="1" applyProtection="1">
      <alignment horizontal="right" vertical="center"/>
      <protection/>
    </xf>
    <xf numFmtId="1" fontId="6" fillId="33" borderId="20" xfId="0" applyNumberFormat="1" applyFont="1" applyFill="1" applyBorder="1" applyAlignment="1">
      <alignment horizontal="right" vertical="center"/>
    </xf>
    <xf numFmtId="1" fontId="5" fillId="33" borderId="19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ill="1" applyBorder="1" applyAlignment="1" applyProtection="1">
      <alignment horizontal="right"/>
      <protection/>
    </xf>
    <xf numFmtId="0" fontId="5" fillId="7" borderId="22" xfId="0" applyNumberFormat="1" applyFont="1" applyFill="1" applyBorder="1" applyAlignment="1">
      <alignment horizontal="center" vertical="center"/>
    </xf>
    <xf numFmtId="0" fontId="5" fillId="7" borderId="23" xfId="0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174" fontId="5" fillId="0" borderId="10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 horizontal="left"/>
    </xf>
    <xf numFmtId="0" fontId="11" fillId="0" borderId="0" xfId="53" applyFont="1" applyAlignment="1">
      <alignment horizontal="left" vertical="top" wrapText="1"/>
      <protection/>
    </xf>
    <xf numFmtId="0" fontId="11" fillId="0" borderId="0" xfId="53" applyFont="1" applyAlignment="1">
      <alignment horizontal="left" vertical="top"/>
      <protection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10" fontId="37" fillId="7" borderId="20" xfId="0" applyNumberFormat="1" applyFont="1" applyFill="1" applyBorder="1" applyAlignment="1" applyProtection="1">
      <alignment horizontal="right" vertical="center"/>
      <protection/>
    </xf>
    <xf numFmtId="1" fontId="37" fillId="7" borderId="24" xfId="0" applyNumberFormat="1" applyFont="1" applyFill="1" applyBorder="1" applyAlignment="1">
      <alignment horizontal="center" vertical="center"/>
    </xf>
    <xf numFmtId="1" fontId="37" fillId="7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37" fillId="7" borderId="29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3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31" xfId="0" applyNumberFormat="1" applyFont="1" applyFill="1" applyBorder="1" applyAlignment="1" applyProtection="1">
      <alignment horizontal="center" vertical="center"/>
      <protection/>
    </xf>
    <xf numFmtId="173" fontId="8" fillId="0" borderId="18" xfId="0" applyNumberFormat="1" applyFont="1" applyBorder="1" applyAlignment="1">
      <alignment horizontal="center" vertical="center"/>
    </xf>
    <xf numFmtId="173" fontId="8" fillId="0" borderId="32" xfId="0" applyNumberFormat="1" applyFont="1" applyBorder="1" applyAlignment="1">
      <alignment horizontal="center" vertical="center"/>
    </xf>
    <xf numFmtId="0" fontId="16" fillId="33" borderId="33" xfId="0" applyNumberFormat="1" applyFont="1" applyFill="1" applyBorder="1" applyAlignment="1">
      <alignment horizontal="left" vertical="top" wrapText="1"/>
    </xf>
    <xf numFmtId="0" fontId="16" fillId="33" borderId="34" xfId="0" applyNumberFormat="1" applyFont="1" applyFill="1" applyBorder="1" applyAlignment="1">
      <alignment horizontal="left" vertical="top" wrapText="1"/>
    </xf>
    <xf numFmtId="0" fontId="16" fillId="33" borderId="35" xfId="0" applyNumberFormat="1" applyFont="1" applyFill="1" applyBorder="1" applyAlignment="1">
      <alignment horizontal="left" vertical="top" wrapText="1"/>
    </xf>
    <xf numFmtId="0" fontId="16" fillId="33" borderId="36" xfId="0" applyNumberFormat="1" applyFont="1" applyFill="1" applyBorder="1" applyAlignment="1">
      <alignment horizontal="left" vertical="top" wrapText="1"/>
    </xf>
    <xf numFmtId="0" fontId="63" fillId="33" borderId="37" xfId="42" applyFont="1" applyFill="1" applyBorder="1" applyAlignment="1" applyProtection="1">
      <alignment horizontal="center" vertical="center"/>
      <protection/>
    </xf>
    <xf numFmtId="0" fontId="63" fillId="33" borderId="38" xfId="42" applyFont="1" applyFill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left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174" fontId="5" fillId="0" borderId="40" xfId="0" applyNumberFormat="1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174" fontId="5" fillId="0" borderId="11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34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7" borderId="40" xfId="0" applyNumberFormat="1" applyFont="1" applyFill="1" applyBorder="1" applyAlignment="1">
      <alignment horizontal="center" vertical="center"/>
    </xf>
    <xf numFmtId="0" fontId="5" fillId="7" borderId="39" xfId="0" applyNumberFormat="1" applyFont="1" applyFill="1" applyBorder="1" applyAlignment="1">
      <alignment horizontal="center" vertical="center"/>
    </xf>
    <xf numFmtId="0" fontId="5" fillId="7" borderId="4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1" fillId="0" borderId="0" xfId="53" applyFont="1" applyAlignment="1">
      <alignment horizontal="left" vertical="top" wrapText="1"/>
      <protection/>
    </xf>
    <xf numFmtId="0" fontId="62" fillId="0" borderId="0" xfId="0" applyFont="1" applyAlignment="1">
      <alignment horizontal="left"/>
    </xf>
    <xf numFmtId="0" fontId="11" fillId="0" borderId="0" xfId="53" applyFont="1" applyAlignment="1">
      <alignment horizontal="left" vertical="top"/>
      <protection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18" xfId="0" applyBorder="1" applyAlignment="1">
      <alignment horizontal="left"/>
    </xf>
    <xf numFmtId="9" fontId="5" fillId="0" borderId="11" xfId="0" applyNumberFormat="1" applyFont="1" applyBorder="1" applyAlignment="1" applyProtection="1">
      <alignment horizontal="right"/>
      <protection/>
    </xf>
    <xf numFmtId="0" fontId="0" fillId="0" borderId="32" xfId="0" applyBorder="1" applyAlignment="1">
      <alignment horizontal="left"/>
    </xf>
    <xf numFmtId="0" fontId="7" fillId="0" borderId="0" xfId="0" applyFont="1" applyAlignment="1" applyProtection="1">
      <alignment horizontal="center" vertical="center" wrapText="1"/>
      <protection locked="0"/>
    </xf>
    <xf numFmtId="172" fontId="8" fillId="0" borderId="15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0000"/>
        </patternFill>
      </fill>
    </dxf>
    <dxf>
      <fill>
        <patternFill>
          <bgColor rgb="FF25FB3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elys-russia.com/catalog/15-accessarcat/detail/939-4107?tmpl=component" TargetMode="External" /><Relationship Id="rId3" Type="http://schemas.openxmlformats.org/officeDocument/2006/relationships/hyperlink" Target="http://www.heelys-russia.com/catalog/15-accessarcat/detail/939-4107?tmpl=componen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13</xdr:row>
      <xdr:rowOff>47625</xdr:rowOff>
    </xdr:from>
    <xdr:to>
      <xdr:col>17</xdr:col>
      <xdr:colOff>971550</xdr:colOff>
      <xdr:row>14</xdr:row>
      <xdr:rowOff>295275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266700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elys-russia.com/catalog/15-accessarcat/detail/939-4107?tmpl=compon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8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Q18" sqref="Q18"/>
    </sheetView>
  </sheetViews>
  <sheetFormatPr defaultColWidth="10.66015625" defaultRowHeight="11.25"/>
  <cols>
    <col min="1" max="1" width="11.33203125" style="0" customWidth="1"/>
    <col min="2" max="2" width="15" style="0" customWidth="1"/>
    <col min="3" max="3" width="11.5" style="13" customWidth="1"/>
    <col min="4" max="4" width="8.5" style="15" bestFit="1" customWidth="1"/>
    <col min="5" max="6" width="8.5" style="15" customWidth="1"/>
    <col min="7" max="9" width="6.66015625" style="15" bestFit="1" customWidth="1"/>
    <col min="10" max="11" width="6.66015625" style="15" customWidth="1"/>
    <col min="12" max="12" width="12.83203125" style="0" customWidth="1"/>
    <col min="13" max="13" width="9.33203125" style="2" customWidth="1"/>
    <col min="14" max="16" width="14.33203125" style="8" customWidth="1"/>
    <col min="17" max="17" width="19.33203125" style="8" bestFit="1" customWidth="1"/>
    <col min="18" max="18" width="20.83203125" style="0" customWidth="1"/>
    <col min="19" max="19" width="37" style="0" hidden="1" customWidth="1"/>
    <col min="20" max="20" width="36.16015625" style="0" hidden="1" customWidth="1"/>
    <col min="21" max="21" width="31.66015625" style="0" hidden="1" customWidth="1"/>
    <col min="22" max="22" width="34.83203125" style="0" hidden="1" customWidth="1"/>
    <col min="23" max="23" width="6.5" style="0" hidden="1" customWidth="1"/>
    <col min="24" max="24" width="10.16015625" style="0" hidden="1" customWidth="1"/>
    <col min="25" max="33" width="16.83203125" style="0" customWidth="1"/>
    <col min="34" max="35" width="10.66015625" style="0" customWidth="1"/>
  </cols>
  <sheetData>
    <row r="1" ht="21" thickBot="1">
      <c r="A1" s="12" t="s">
        <v>23</v>
      </c>
    </row>
    <row r="2" spans="1:21" ht="12.75" customHeight="1">
      <c r="A2" s="38" t="s">
        <v>0</v>
      </c>
      <c r="B2" s="1"/>
      <c r="D2" s="113"/>
      <c r="E2" s="114"/>
      <c r="F2" s="114"/>
      <c r="G2" s="114"/>
      <c r="H2" s="114"/>
      <c r="I2" s="115"/>
      <c r="J2" s="110" t="s">
        <v>20</v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2.75" customHeight="1">
      <c r="A3" s="38" t="s">
        <v>9</v>
      </c>
      <c r="B3" s="1"/>
      <c r="D3" s="79"/>
      <c r="E3" s="80"/>
      <c r="F3" s="80"/>
      <c r="G3" s="80"/>
      <c r="H3" s="80"/>
      <c r="I3" s="8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3.5" thickBot="1">
      <c r="A4" s="38" t="s">
        <v>21</v>
      </c>
      <c r="D4" s="103"/>
      <c r="E4" s="104"/>
      <c r="F4" s="104"/>
      <c r="G4" s="104"/>
      <c r="H4" s="104"/>
      <c r="I4" s="105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4" ht="15.75" customHeight="1">
      <c r="A5" s="7" t="s">
        <v>10</v>
      </c>
      <c r="B5" s="1"/>
      <c r="D5" s="92" t="s">
        <v>24</v>
      </c>
      <c r="E5" s="93"/>
      <c r="F5" s="93"/>
      <c r="G5" s="93"/>
      <c r="H5" s="93"/>
      <c r="I5" s="94"/>
      <c r="J5" s="85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K5" s="85"/>
      <c r="L5" s="85"/>
      <c r="M5" s="85"/>
      <c r="N5" s="85"/>
      <c r="O5" s="85"/>
      <c r="P5" s="85"/>
      <c r="Q5" s="85"/>
      <c r="R5" s="85"/>
      <c r="X5" t="s">
        <v>12</v>
      </c>
    </row>
    <row r="6" spans="1:24" ht="15" customHeight="1" thickBot="1">
      <c r="A6" s="7"/>
      <c r="B6" s="1"/>
      <c r="D6" s="44"/>
      <c r="E6" s="44"/>
      <c r="F6" s="44"/>
      <c r="G6" s="44"/>
      <c r="H6" s="44"/>
      <c r="I6" s="44"/>
      <c r="J6" s="85"/>
      <c r="K6" s="85"/>
      <c r="L6" s="85"/>
      <c r="M6" s="85"/>
      <c r="N6" s="85"/>
      <c r="O6" s="85"/>
      <c r="P6" s="85"/>
      <c r="Q6" s="85"/>
      <c r="R6" s="85"/>
      <c r="X6" t="s">
        <v>13</v>
      </c>
    </row>
    <row r="7" spans="1:12" ht="17.25" customHeight="1" thickBot="1">
      <c r="A7" s="10" t="s">
        <v>1</v>
      </c>
      <c r="B7" s="77" t="s">
        <v>32</v>
      </c>
      <c r="C7" s="78"/>
      <c r="D7" s="82"/>
      <c r="E7" s="83"/>
      <c r="F7" s="83"/>
      <c r="G7" s="83"/>
      <c r="H7" s="83"/>
      <c r="I7" s="83"/>
      <c r="K7" s="16"/>
      <c r="L7" s="11"/>
    </row>
    <row r="8" spans="1:12" ht="17.25" customHeight="1" hidden="1" thickBot="1">
      <c r="A8" s="39"/>
      <c r="B8" s="40"/>
      <c r="C8" s="41"/>
      <c r="D8" s="41"/>
      <c r="E8" s="41"/>
      <c r="F8" s="41"/>
      <c r="G8" s="41"/>
      <c r="H8" s="41"/>
      <c r="I8" s="41"/>
      <c r="K8" s="42"/>
      <c r="L8" s="43"/>
    </row>
    <row r="9" spans="1:18" ht="15.75" customHeight="1">
      <c r="A9" s="3" t="s">
        <v>3</v>
      </c>
      <c r="B9" s="4"/>
      <c r="C9" s="19"/>
      <c r="D9" s="17">
        <f>D15</f>
        <v>0</v>
      </c>
      <c r="E9" s="17">
        <f aca="true" t="shared" si="0" ref="E9:K9">E15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06">
        <f>SUM(D9:K9)</f>
        <v>0</v>
      </c>
      <c r="M9" s="107"/>
      <c r="N9" s="73" t="s">
        <v>14</v>
      </c>
      <c r="O9" s="74"/>
      <c r="P9" s="74"/>
      <c r="Q9" s="111">
        <f>SUM(Q14:Q829)</f>
        <v>0</v>
      </c>
      <c r="R9" s="64"/>
    </row>
    <row r="10" spans="1:18" ht="14.25" customHeight="1" thickBot="1">
      <c r="A10" s="5" t="s">
        <v>4</v>
      </c>
      <c r="B10" s="6"/>
      <c r="C10" s="14"/>
      <c r="D10" s="18">
        <f aca="true" t="shared" si="1" ref="D10:K10">IF(D9=0,0,D9/$L$9)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08">
        <f>SUM(D10:K10)</f>
        <v>0</v>
      </c>
      <c r="M10" s="109"/>
      <c r="N10" s="75"/>
      <c r="O10" s="76"/>
      <c r="P10" s="76"/>
      <c r="Q10" s="112"/>
      <c r="R10" s="65"/>
    </row>
    <row r="11" spans="1:18" s="20" customFormat="1" ht="13.5" customHeight="1" thickBo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24" ht="38.25" customHeight="1" thickBot="1">
      <c r="A12" s="88" t="s">
        <v>2</v>
      </c>
      <c r="B12" s="89"/>
      <c r="C12" s="86" t="s">
        <v>18</v>
      </c>
      <c r="D12" s="95" t="s">
        <v>19</v>
      </c>
      <c r="E12" s="96"/>
      <c r="F12" s="96"/>
      <c r="G12" s="96"/>
      <c r="H12" s="96"/>
      <c r="I12" s="96"/>
      <c r="J12" s="96"/>
      <c r="K12" s="97"/>
      <c r="L12" s="9" t="s">
        <v>8</v>
      </c>
      <c r="M12" s="21" t="s">
        <v>16</v>
      </c>
      <c r="N12" s="60" t="s">
        <v>22</v>
      </c>
      <c r="O12" s="60" t="s">
        <v>30</v>
      </c>
      <c r="P12" s="60" t="s">
        <v>31</v>
      </c>
      <c r="Q12" s="62" t="s">
        <v>5</v>
      </c>
      <c r="R12" s="98" t="s">
        <v>17</v>
      </c>
      <c r="T12" s="84" t="s">
        <v>11</v>
      </c>
      <c r="W12" t="e">
        <f>IF(D5=#REF!,0,IF(D5=#REF!,4,(IF(D5=#REF!,8))))</f>
        <v>#REF!</v>
      </c>
      <c r="X12" t="s">
        <v>6</v>
      </c>
    </row>
    <row r="13" spans="1:24" ht="16.5" thickBot="1">
      <c r="A13" s="90"/>
      <c r="B13" s="91"/>
      <c r="C13" s="87"/>
      <c r="D13" s="34">
        <v>16</v>
      </c>
      <c r="E13" s="35">
        <v>18</v>
      </c>
      <c r="F13" s="35">
        <v>20</v>
      </c>
      <c r="G13" s="35">
        <v>22</v>
      </c>
      <c r="H13" s="36">
        <v>23</v>
      </c>
      <c r="I13" s="36">
        <v>25</v>
      </c>
      <c r="J13" s="36">
        <v>27</v>
      </c>
      <c r="K13" s="37">
        <v>29</v>
      </c>
      <c r="L13" s="24">
        <f>SUM(L14:L823)</f>
        <v>2720</v>
      </c>
      <c r="M13" s="25">
        <f>SUM(M14:M825)</f>
        <v>0</v>
      </c>
      <c r="N13" s="61"/>
      <c r="O13" s="61"/>
      <c r="P13" s="61"/>
      <c r="Q13" s="63"/>
      <c r="R13" s="99"/>
      <c r="T13" s="84"/>
      <c r="W13">
        <f>IF((M13&gt;120)*AND(M13&lt;=504),1,IF(M13&lt;=120,2,0))</f>
        <v>2</v>
      </c>
      <c r="X13" t="s">
        <v>7</v>
      </c>
    </row>
    <row r="14" spans="1:18" ht="27" customHeight="1" thickTop="1">
      <c r="A14" s="66" t="s">
        <v>25</v>
      </c>
      <c r="B14" s="67"/>
      <c r="C14" s="70" t="s">
        <v>29</v>
      </c>
      <c r="D14" s="59">
        <v>1689</v>
      </c>
      <c r="E14" s="59">
        <v>528</v>
      </c>
      <c r="F14" s="59">
        <v>503</v>
      </c>
      <c r="G14" s="54">
        <v>0</v>
      </c>
      <c r="H14" s="54">
        <v>0</v>
      </c>
      <c r="I14" s="54">
        <v>0</v>
      </c>
      <c r="J14" s="54">
        <v>0</v>
      </c>
      <c r="K14" s="55">
        <v>0</v>
      </c>
      <c r="L14" s="26">
        <f>SUM(D14:K14)-M15</f>
        <v>2720</v>
      </c>
      <c r="M14" s="31"/>
      <c r="N14" s="32"/>
      <c r="O14" s="32"/>
      <c r="P14" s="32"/>
      <c r="Q14" s="33"/>
      <c r="R14" s="22"/>
    </row>
    <row r="15" spans="1:18" ht="27" customHeight="1" thickBot="1">
      <c r="A15" s="68"/>
      <c r="B15" s="69"/>
      <c r="C15" s="71"/>
      <c r="D15" s="56"/>
      <c r="E15" s="56"/>
      <c r="F15" s="56"/>
      <c r="G15" s="57"/>
      <c r="H15" s="57"/>
      <c r="I15" s="57"/>
      <c r="J15" s="57"/>
      <c r="K15" s="58"/>
      <c r="L15" s="30"/>
      <c r="M15" s="27">
        <f>SUM(D15:K15)</f>
        <v>0</v>
      </c>
      <c r="N15" s="28">
        <v>0.9</v>
      </c>
      <c r="O15" s="53">
        <v>0.5</v>
      </c>
      <c r="P15" s="28">
        <v>0.45</v>
      </c>
      <c r="Q15" s="29">
        <f>P15*M15</f>
        <v>0</v>
      </c>
      <c r="R15" s="23"/>
    </row>
    <row r="16" ht="12" thickTop="1"/>
    <row r="17" spans="1:25" ht="12.7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47"/>
      <c r="U17" s="47"/>
      <c r="V17" s="47"/>
      <c r="W17" s="47"/>
      <c r="X17" s="47"/>
      <c r="Y17" s="47"/>
    </row>
    <row r="18" spans="1:25" ht="15">
      <c r="A18" s="101" t="s">
        <v>26</v>
      </c>
      <c r="B18" s="101"/>
      <c r="C18" s="101"/>
      <c r="D18"/>
      <c r="E18"/>
      <c r="F18"/>
      <c r="G18"/>
      <c r="H18"/>
      <c r="I18"/>
      <c r="J18"/>
      <c r="K18"/>
      <c r="M18"/>
      <c r="N18"/>
      <c r="O18"/>
      <c r="P18"/>
      <c r="Q18"/>
      <c r="Y18" s="47"/>
    </row>
    <row r="19" spans="1:25" ht="15">
      <c r="A19" s="48"/>
      <c r="B19" s="48"/>
      <c r="C19" s="48"/>
      <c r="D19"/>
      <c r="E19"/>
      <c r="F19"/>
      <c r="G19"/>
      <c r="H19"/>
      <c r="I19"/>
      <c r="J19"/>
      <c r="K19"/>
      <c r="M19"/>
      <c r="N19"/>
      <c r="O19"/>
      <c r="P19"/>
      <c r="Q19"/>
      <c r="Y19" s="47"/>
    </row>
    <row r="20" spans="1:25" ht="15">
      <c r="A20" s="100" t="s">
        <v>27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47"/>
    </row>
    <row r="21" spans="1:25" ht="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7"/>
    </row>
    <row r="22" spans="1:25" ht="15">
      <c r="A22" s="100" t="s">
        <v>28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51"/>
      <c r="Y22" s="47"/>
    </row>
    <row r="23" spans="1:25" ht="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51"/>
      <c r="Y23" s="47"/>
    </row>
    <row r="24" spans="1:25" ht="15">
      <c r="A24" s="51"/>
      <c r="D24" s="52"/>
      <c r="E24" s="52"/>
      <c r="F24" s="52"/>
      <c r="G24"/>
      <c r="H24" s="2"/>
      <c r="I24" s="8"/>
      <c r="J24" s="8"/>
      <c r="K24"/>
      <c r="M24"/>
      <c r="N24"/>
      <c r="O24"/>
      <c r="P24"/>
      <c r="Q24"/>
      <c r="Y24" s="47"/>
    </row>
    <row r="25" spans="1:25" ht="15">
      <c r="A25" s="51"/>
      <c r="D25" s="52"/>
      <c r="E25" s="52"/>
      <c r="F25" s="52"/>
      <c r="G25"/>
      <c r="H25" s="2"/>
      <c r="I25" s="8"/>
      <c r="J25" s="8"/>
      <c r="K25"/>
      <c r="M25"/>
      <c r="N25"/>
      <c r="O25"/>
      <c r="P25"/>
      <c r="Q25"/>
      <c r="Y25" s="47"/>
    </row>
    <row r="26" spans="1:25" ht="15">
      <c r="A26" s="51"/>
      <c r="D26" s="52"/>
      <c r="E26" s="52"/>
      <c r="F26" s="52"/>
      <c r="G26"/>
      <c r="H26" s="2"/>
      <c r="I26" s="8"/>
      <c r="J26" s="8"/>
      <c r="K26"/>
      <c r="M26"/>
      <c r="N26"/>
      <c r="O26"/>
      <c r="P26"/>
      <c r="Q26"/>
      <c r="Y26" s="47"/>
    </row>
    <row r="27" spans="1:17" ht="15">
      <c r="A27" s="51"/>
      <c r="D27" s="52"/>
      <c r="E27" s="52"/>
      <c r="F27" s="52"/>
      <c r="G27"/>
      <c r="H27" s="2"/>
      <c r="I27" s="8"/>
      <c r="J27" s="8"/>
      <c r="K27"/>
      <c r="M27"/>
      <c r="N27"/>
      <c r="O27"/>
      <c r="P27"/>
      <c r="Q27"/>
    </row>
    <row r="28" spans="1:17" ht="15">
      <c r="A28" s="51"/>
      <c r="D28" s="52"/>
      <c r="E28" s="52"/>
      <c r="F28" s="52"/>
      <c r="G28"/>
      <c r="H28" s="2"/>
      <c r="I28" s="8"/>
      <c r="J28" s="8"/>
      <c r="K28"/>
      <c r="M28"/>
      <c r="N28"/>
      <c r="O28"/>
      <c r="P28"/>
      <c r="Q28"/>
    </row>
  </sheetData>
  <sheetProtection password="CF66" sheet="1" objects="1" scenarios="1"/>
  <protectedRanges>
    <protectedRange sqref="D15:K15" name="Диапазон1_19"/>
    <protectedRange sqref="D2:I4" name="Диапазон5"/>
  </protectedRanges>
  <mergeCells count="29">
    <mergeCell ref="A22:W22"/>
    <mergeCell ref="A23:W23"/>
    <mergeCell ref="A18:C18"/>
    <mergeCell ref="A20:X20"/>
    <mergeCell ref="D4:I4"/>
    <mergeCell ref="L9:M9"/>
    <mergeCell ref="L10:M10"/>
    <mergeCell ref="J2:U4"/>
    <mergeCell ref="Q9:Q10"/>
    <mergeCell ref="D2:I2"/>
    <mergeCell ref="B7:C7"/>
    <mergeCell ref="D3:I3"/>
    <mergeCell ref="D7:I7"/>
    <mergeCell ref="T12:T13"/>
    <mergeCell ref="J5:R6"/>
    <mergeCell ref="C12:C13"/>
    <mergeCell ref="A12:B13"/>
    <mergeCell ref="D5:I5"/>
    <mergeCell ref="D12:K12"/>
    <mergeCell ref="R12:R13"/>
    <mergeCell ref="N12:N13"/>
    <mergeCell ref="Q12:Q13"/>
    <mergeCell ref="R9:R10"/>
    <mergeCell ref="A14:B15"/>
    <mergeCell ref="C14:C15"/>
    <mergeCell ref="A11:R11"/>
    <mergeCell ref="P12:P13"/>
    <mergeCell ref="N9:P10"/>
    <mergeCell ref="O12:O13"/>
  </mergeCells>
  <conditionalFormatting sqref="J5:R6">
    <cfRule type="cellIs" priority="2" dxfId="1" operator="equal" stopIfTrue="1">
      <formula>$X$6</formula>
    </cfRule>
    <cfRule type="cellIs" priority="3" dxfId="0" operator="equal" stopIfTrue="1">
      <formula>$X$5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5:K15">
      <formula1>D14</formula1>
    </dataValidation>
    <dataValidation type="list" showDropDown="1" sqref="D6:F6 D5:I5">
      <formula1>Носки!#REF!</formula1>
    </dataValidation>
  </dataValidations>
  <hyperlinks>
    <hyperlink ref="C14" r:id="rId1" display="http://www.heelys-russia.com/catalog/15-accessarcat/detail/939-4107?tmpl=component"/>
  </hyperlinks>
  <printOptions/>
  <pageMargins left="0.2362204724409449" right="0.35433070866141736" top="0.31496062992125984" bottom="0.2755905511811024" header="0.2755905511811024" footer="0.1968503937007874"/>
  <pageSetup fitToHeight="3" fitToWidth="1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User</cp:lastModifiedBy>
  <dcterms:created xsi:type="dcterms:W3CDTF">2016-04-25T15:30:53Z</dcterms:created>
  <dcterms:modified xsi:type="dcterms:W3CDTF">2016-04-25T15:30:55Z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