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585" tabRatio="816" activeTab="0"/>
  </bookViews>
  <sheets>
    <sheet name="Роликовые кроссовки и кеды" sheetId="1" r:id="rId1"/>
    <sheet name="Таблица соответствия размеров" sheetId="2" r:id="rId2"/>
  </sheets>
  <definedNames>
    <definedName name="всего_по_размерам">'Роликовые кроссовки и кеды'!$Q$10</definedName>
    <definedName name="Город">'Роликовые кроссовки и кеды'!$D$3</definedName>
    <definedName name="Группировка">'Роликовые кроссовки и кеды'!#REF!</definedName>
    <definedName name="Группировка3">'Роликовые кроссовки и кеды'!#REF!</definedName>
    <definedName name="Дата">'Роликовые кроссовки и кеды'!$B$7</definedName>
    <definedName name="Дилер">'Роликовые кроссовки и кеды'!$D$2</definedName>
    <definedName name="_xlnm.Print_Titles" localSheetId="0">'Роликовые кроссовки и кеды'!$12:$13</definedName>
    <definedName name="Заголовок">'Роликовые кроссовки и кеды'!$A$1</definedName>
    <definedName name="Склад">'Роликовые кроссовки и кеды'!$H$7</definedName>
    <definedName name="Строка">'Роликовые кроссовки и кеды'!#REF!</definedName>
    <definedName name="ТипЗаказа">'Роликовые кроссовки и кеды'!$D$5</definedName>
    <definedName name="ТК">'Роликовые кроссовки и кеды'!$D$4</definedName>
    <definedName name="ЦеноваяГруппа">'Роликовые кроссовки и кеды'!#REF!</definedName>
    <definedName name="Шапка">'Роликовые кроссовки и кеды'!$A$1:$Y$13</definedName>
  </definedNames>
  <calcPr fullCalcOnLoad="1" refMode="R1C1"/>
</workbook>
</file>

<file path=xl/sharedStrings.xml><?xml version="1.0" encoding="utf-8"?>
<sst xmlns="http://schemas.openxmlformats.org/spreadsheetml/2006/main" count="3096" uniqueCount="88">
  <si>
    <t xml:space="preserve">Наименование дилера: </t>
  </si>
  <si>
    <t>Дата:</t>
  </si>
  <si>
    <t>Модель</t>
  </si>
  <si>
    <t>Размеры, США</t>
  </si>
  <si>
    <t xml:space="preserve"> - сумма добавки запредварительность заказа</t>
  </si>
  <si>
    <t xml:space="preserve"> - сумма добавки за объем заказа</t>
  </si>
  <si>
    <t xml:space="preserve"> </t>
  </si>
  <si>
    <t>Город нахождения дилера:</t>
  </si>
  <si>
    <t xml:space="preserve">Тип заказа </t>
  </si>
  <si>
    <t xml:space="preserve">Базовая цена </t>
  </si>
  <si>
    <t>Всего заказ, пар</t>
  </si>
  <si>
    <t>Заказ не готов к отправке !!!   Заполните общие параметры заказа - Наименование, Город, Тип заказа</t>
  </si>
  <si>
    <t>Заказ к отправке готов</t>
  </si>
  <si>
    <t>Всего к оплате:</t>
  </si>
  <si>
    <t>Avenger / Эвенджер</t>
  </si>
  <si>
    <t>12C</t>
  </si>
  <si>
    <t>13C</t>
  </si>
  <si>
    <t>Приложение к прайс-листу №1.</t>
  </si>
  <si>
    <t>Таблица соответствия размеров</t>
  </si>
  <si>
    <t>Длина стопы, см</t>
  </si>
  <si>
    <t>Размер, Россия</t>
  </si>
  <si>
    <t>Размер, США</t>
  </si>
  <si>
    <r>
      <t xml:space="preserve">Вид
</t>
    </r>
    <r>
      <rPr>
        <b/>
        <sz val="7"/>
        <rFont val="Arial"/>
        <family val="2"/>
      </rPr>
      <t>(для просмотра изображения щелкните по картинке)</t>
    </r>
  </si>
  <si>
    <r>
      <t xml:space="preserve">Артикул
</t>
    </r>
    <r>
      <rPr>
        <b/>
        <sz val="6"/>
        <rFont val="Arial"/>
        <family val="2"/>
      </rPr>
      <t>(для просмотра изображения щелкните по артикулу)</t>
    </r>
  </si>
  <si>
    <t>На складе</t>
  </si>
  <si>
    <t>Внимание! Все ячейки, кроме белых, защищены! Заполняйте только белые ячейки!</t>
  </si>
  <si>
    <t xml:space="preserve">Всего заказано по размерам: </t>
  </si>
  <si>
    <t xml:space="preserve">Всего заказано % по размерам: </t>
  </si>
  <si>
    <t>Транспортная компания:</t>
  </si>
  <si>
    <t>Всего доступно для заказа:</t>
  </si>
  <si>
    <t>Таблица соответствия размеров обуви и комплектующих</t>
  </si>
  <si>
    <t>Размер кроссовок Хилис</t>
  </si>
  <si>
    <t>АРТИКУЛ #:</t>
  </si>
  <si>
    <t>2x2 Wheels</t>
  </si>
  <si>
    <t>не выпускается</t>
  </si>
  <si>
    <t>SMALL</t>
  </si>
  <si>
    <t>MEDIUM</t>
  </si>
  <si>
    <t>LARGE</t>
  </si>
  <si>
    <t>SMALL - маленький размер колес/заглушек, маркировка на упаковке "FATS SMALL"</t>
  </si>
  <si>
    <t>MEDIUM - средний размер колес/заглушек, маркировка на упаковке "FATS MEDIUM"</t>
  </si>
  <si>
    <t>LARGE - большой размер колес/заглушек, маркировка на упаковке "FATS LARGE "</t>
  </si>
  <si>
    <t>2x2 Wheels - колеса/заглушки для двухколесных моделей Хилис, маркировка на упаковке "2x2 Wheels"</t>
  </si>
  <si>
    <t>М_SMALL</t>
  </si>
  <si>
    <t>М_MEDIUM</t>
  </si>
  <si>
    <t>M_LARGE</t>
  </si>
  <si>
    <t>M_SMALL - маленький размер колес/заглушек, маркировка на упаковке "MEGA SMALL"</t>
  </si>
  <si>
    <t>M_MEDIUM - средний размер колес/заглушек, маркировка на упаковке "MEGA  MEDIUM"</t>
  </si>
  <si>
    <t>M_LARGE - большой размер колес/заглушек, маркировка на упаковке "MEGA  LARGE "</t>
  </si>
  <si>
    <t>Роликовые кроссовки и обувь Heelys (Хилис) - дилерский заказ</t>
  </si>
  <si>
    <t>Заказ со склада</t>
  </si>
  <si>
    <t>Распродажа</t>
  </si>
  <si>
    <t>Кроссовки и кеды - Распродажа</t>
  </si>
  <si>
    <t>Split / Сплит</t>
  </si>
  <si>
    <t>Tint / Тинт</t>
  </si>
  <si>
    <t>Hurricane / Харрикейн</t>
  </si>
  <si>
    <t>No Bones Lo / Но Боунз Лоу</t>
  </si>
  <si>
    <t>Brooklyn Lo / Бруклин Лоу</t>
  </si>
  <si>
    <t>No Bones Hi / Ноу Боунз Хай</t>
  </si>
  <si>
    <t>Caution / Каушн</t>
  </si>
  <si>
    <t>Stealth / Стелс</t>
  </si>
  <si>
    <t>Sly / Слай</t>
  </si>
  <si>
    <t>Mega Ace / Мега Ас</t>
  </si>
  <si>
    <t>Clash / Клэш</t>
  </si>
  <si>
    <t>No Bones Lo Superhero / Но Боунз Лоу Суперхироу</t>
  </si>
  <si>
    <t>Double Threat / Дабл Трет</t>
  </si>
  <si>
    <t>Fierce / Фирс</t>
  </si>
  <si>
    <t>Orbitz / Орбитс</t>
  </si>
  <si>
    <t>Chazz Suede / Чаз Сьюд</t>
  </si>
  <si>
    <t>Clutch / Клатч</t>
  </si>
  <si>
    <t>Blade / Блэйд</t>
  </si>
  <si>
    <t>Smash / Смэш</t>
  </si>
  <si>
    <t>No Bones Reverse Tattoo / Ноу Боунз Реверс Тату</t>
  </si>
  <si>
    <t>Wave / Вэйв</t>
  </si>
  <si>
    <t>Straight Up / Страйт Ап</t>
  </si>
  <si>
    <t>Chazz / Чаз</t>
  </si>
  <si>
    <t>Scream / Скрим</t>
  </si>
  <si>
    <t>Edge / Эджи</t>
  </si>
  <si>
    <t>Coast / Кост</t>
  </si>
  <si>
    <t>Желаемая скидка,%</t>
  </si>
  <si>
    <t>Цена старая, $</t>
  </si>
  <si>
    <t>Цена , $</t>
  </si>
  <si>
    <t>Стоимость, $</t>
  </si>
  <si>
    <t>Shimmer / Шиммер</t>
  </si>
  <si>
    <t>Примечание:</t>
  </si>
  <si>
    <t>1. Оплата производится в рублях по курсу ЦБ РФ на день отправки в банк платежного поручения.</t>
  </si>
  <si>
    <t>2. Доставка до транспортных компаний по указанию дилеров, стоимость услуги 60 рублей за пару при заказе от 1 до 12 пар и 600 рублей вне зависимости от величины заказа свыше 12 пар.</t>
  </si>
  <si>
    <t>3. Для целостной доставки заказа к дилеру Федеральный дистрибьютор предоставляет качественную упаковку товара. Стоимость услуги - 10 руб. за 1 пару.</t>
  </si>
  <si>
    <t>22 апреля 2016 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</si>
</sst>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[$$-C09]* #,##0.00_-;\-[$$-C09]* #,##0.00_-;_-[$$-C09]* &quot;-&quot;??_-;_-@_-"/>
    <numFmt numFmtId="173" formatCode="_-* #,##0.00[$р.-419]_-;\-* #,##0.00[$р.-419]_-;_-* &quot;-&quot;??[$р.-419]_-;_-@_-"/>
    <numFmt numFmtId="174" formatCode="[$-F800]dddd\,\ mmmm\ dd\,\ yyyy"/>
    <numFmt numFmtId="175" formatCode="[$-FC19]d\ mmmm\ yyyy\ &quot;г.&quot;"/>
    <numFmt numFmtId="176" formatCode="0.0"/>
    <numFmt numFmtId="177" formatCode="#,##0_ ;[Red]\-#,##0\ "/>
    <numFmt numFmtId="178" formatCode="0_ ;[Red]\-0\ "/>
    <numFmt numFmtId="179" formatCode="#,##0.00;\-#,##0.00;&quot;--&quot;"/>
    <numFmt numFmtId="180" formatCode="#,##0.00;\-#,##0.00;&quot;--------&quot;"/>
    <numFmt numFmtId="181" formatCode="#,##0.00\ [$₽-419];\-#,##0.00\ [$₽-419]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$-409]#,##0.00_ ;\-[$$-409]#,##0.00\ "/>
  </numFmts>
  <fonts count="88"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i/>
      <sz val="16"/>
      <color indexed="9"/>
      <name val="Comic Sans MS"/>
      <family val="4"/>
    </font>
    <font>
      <u val="single"/>
      <sz val="7.5"/>
      <color indexed="12"/>
      <name val="Arial"/>
      <family val="2"/>
    </font>
    <font>
      <sz val="11"/>
      <name val="Calibri"/>
      <family val="2"/>
    </font>
    <font>
      <b/>
      <sz val="7"/>
      <name val="Arial"/>
      <family val="2"/>
    </font>
    <font>
      <b/>
      <sz val="6"/>
      <name val="Arial"/>
      <family val="2"/>
    </font>
    <font>
      <sz val="12"/>
      <name val="宋体"/>
      <family val="0"/>
    </font>
    <font>
      <b/>
      <sz val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sz val="11"/>
      <color indexed="24"/>
      <name val="Calibri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1"/>
      <color indexed="24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1"/>
      <color rgb="FFC00000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1"/>
      <color rgb="FF0070C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5654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double"/>
      <bottom style="thin"/>
    </border>
    <border>
      <left/>
      <right style="medium"/>
      <top style="double"/>
      <bottom/>
    </border>
    <border>
      <left style="medium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7" fillId="0" borderId="0">
      <alignment vertical="center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9"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57">
      <alignment/>
      <protection/>
    </xf>
    <xf numFmtId="176" fontId="6" fillId="0" borderId="10" xfId="56" applyNumberFormat="1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14" fillId="0" borderId="0" xfId="57" applyFont="1" applyFill="1" applyBorder="1">
      <alignment/>
      <protection/>
    </xf>
    <xf numFmtId="0" fontId="0" fillId="0" borderId="0" xfId="56" applyFont="1" applyFill="1" applyBorder="1" applyAlignment="1">
      <alignment horizontal="right"/>
      <protection/>
    </xf>
    <xf numFmtId="0" fontId="0" fillId="0" borderId="0" xfId="0" applyAlignment="1">
      <alignment horizontal="left" vertical="center"/>
    </xf>
    <xf numFmtId="0" fontId="72" fillId="0" borderId="0" xfId="0" applyFont="1" applyAlignment="1">
      <alignment horizontal="left"/>
    </xf>
    <xf numFmtId="172" fontId="5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4" fontId="0" fillId="33" borderId="0" xfId="0" applyNumberFormat="1" applyFill="1" applyAlignment="1">
      <alignment horizontal="left" vertical="center"/>
    </xf>
    <xf numFmtId="0" fontId="5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178" fontId="19" fillId="33" borderId="16" xfId="0" applyNumberFormat="1" applyFont="1" applyFill="1" applyBorder="1" applyAlignment="1" applyProtection="1">
      <alignment horizontal="center" vertical="center"/>
      <protection/>
    </xf>
    <xf numFmtId="3" fontId="2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9" fontId="6" fillId="33" borderId="19" xfId="0" applyNumberFormat="1" applyFont="1" applyFill="1" applyBorder="1" applyAlignment="1" applyProtection="1">
      <alignment horizontal="center" vertical="center"/>
      <protection/>
    </xf>
    <xf numFmtId="9" fontId="6" fillId="33" borderId="20" xfId="0" applyNumberFormat="1" applyFont="1" applyFill="1" applyBorder="1" applyAlignment="1" applyProtection="1">
      <alignment horizontal="center" vertical="center"/>
      <protection/>
    </xf>
    <xf numFmtId="9" fontId="6" fillId="33" borderId="21" xfId="0" applyNumberFormat="1" applyFont="1" applyFill="1" applyBorder="1" applyAlignment="1" applyProtection="1">
      <alignment horizontal="center" vertical="center"/>
      <protection/>
    </xf>
    <xf numFmtId="44" fontId="5" fillId="33" borderId="22" xfId="0" applyNumberFormat="1" applyFont="1" applyFill="1" applyBorder="1" applyAlignment="1">
      <alignment vertical="center"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3" borderId="13" xfId="0" applyNumberFormat="1" applyFont="1" applyFill="1" applyBorder="1" applyAlignment="1">
      <alignment horizontal="center" vertical="center" wrapText="1"/>
    </xf>
    <xf numFmtId="0" fontId="73" fillId="33" borderId="23" xfId="0" applyNumberFormat="1" applyFont="1" applyFill="1" applyBorder="1" applyAlignment="1">
      <alignment horizontal="center" vertical="center"/>
    </xf>
    <xf numFmtId="0" fontId="73" fillId="33" borderId="24" xfId="0" applyNumberFormat="1" applyFont="1" applyFill="1" applyBorder="1" applyAlignment="1">
      <alignment horizontal="center" vertical="center"/>
    </xf>
    <xf numFmtId="1" fontId="73" fillId="33" borderId="24" xfId="0" applyNumberFormat="1" applyFont="1" applyFill="1" applyBorder="1" applyAlignment="1">
      <alignment horizontal="center" vertical="center"/>
    </xf>
    <xf numFmtId="1" fontId="73" fillId="33" borderId="25" xfId="0" applyNumberFormat="1" applyFont="1" applyFill="1" applyBorder="1" applyAlignment="1">
      <alignment horizontal="center" vertical="center"/>
    </xf>
    <xf numFmtId="1" fontId="73" fillId="33" borderId="26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right" vertical="center" wrapText="1"/>
    </xf>
    <xf numFmtId="1" fontId="8" fillId="33" borderId="26" xfId="0" applyNumberFormat="1" applyFont="1" applyFill="1" applyBorder="1" applyAlignment="1">
      <alignment horizontal="right" vertical="center"/>
    </xf>
    <xf numFmtId="1" fontId="18" fillId="33" borderId="27" xfId="0" applyNumberFormat="1" applyFont="1" applyFill="1" applyBorder="1" applyAlignment="1">
      <alignment horizontal="right" vertical="center"/>
    </xf>
    <xf numFmtId="0" fontId="0" fillId="33" borderId="28" xfId="0" applyFill="1" applyBorder="1" applyAlignment="1" applyProtection="1">
      <alignment horizontal="left"/>
      <protection/>
    </xf>
    <xf numFmtId="1" fontId="41" fillId="33" borderId="29" xfId="0" applyNumberFormat="1" applyFont="1" applyFill="1" applyBorder="1" applyAlignment="1">
      <alignment horizontal="right" vertical="center"/>
    </xf>
    <xf numFmtId="4" fontId="18" fillId="33" borderId="29" xfId="0" applyNumberFormat="1" applyFont="1" applyFill="1" applyBorder="1" applyAlignment="1" applyProtection="1">
      <alignment horizontal="right" vertical="center"/>
      <protection/>
    </xf>
    <xf numFmtId="4" fontId="41" fillId="33" borderId="29" xfId="0" applyNumberFormat="1" applyFont="1" applyFill="1" applyBorder="1" applyAlignment="1" applyProtection="1">
      <alignment horizontal="right" vertical="center"/>
      <protection/>
    </xf>
    <xf numFmtId="1" fontId="5" fillId="34" borderId="27" xfId="0" applyNumberFormat="1" applyFont="1" applyFill="1" applyBorder="1" applyAlignment="1">
      <alignment horizontal="right"/>
    </xf>
    <xf numFmtId="4" fontId="0" fillId="34" borderId="30" xfId="0" applyNumberFormat="1" applyFont="1" applyFill="1" applyBorder="1" applyAlignment="1" applyProtection="1">
      <alignment horizontal="right"/>
      <protection/>
    </xf>
    <xf numFmtId="4" fontId="0" fillId="34" borderId="30" xfId="0" applyNumberForma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5" fillId="0" borderId="0" xfId="56" applyFont="1" applyFill="1" applyBorder="1" applyAlignment="1">
      <alignment vertical="top"/>
      <protection/>
    </xf>
    <xf numFmtId="0" fontId="0" fillId="0" borderId="10" xfId="0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74" fillId="0" borderId="1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180" fontId="18" fillId="33" borderId="29" xfId="0" applyNumberFormat="1" applyFont="1" applyFill="1" applyBorder="1" applyAlignment="1" applyProtection="1">
      <alignment horizontal="right" vertical="center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 locked="0"/>
    </xf>
    <xf numFmtId="4" fontId="5" fillId="33" borderId="31" xfId="0" applyNumberFormat="1" applyFont="1" applyFill="1" applyBorder="1" applyAlignment="1" applyProtection="1">
      <alignment horizontal="center" vertical="center" wrapText="1"/>
      <protection/>
    </xf>
    <xf numFmtId="10" fontId="18" fillId="0" borderId="29" xfId="0" applyNumberFormat="1" applyFont="1" applyFill="1" applyBorder="1" applyAlignment="1" applyProtection="1">
      <alignment horizontal="right" vertical="center"/>
      <protection locked="0"/>
    </xf>
    <xf numFmtId="1" fontId="6" fillId="34" borderId="29" xfId="0" applyNumberFormat="1" applyFont="1" applyFill="1" applyBorder="1" applyAlignment="1">
      <alignment horizontal="right" vertical="center"/>
    </xf>
    <xf numFmtId="0" fontId="7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0" fillId="0" borderId="32" xfId="0" applyNumberFormat="1" applyFont="1" applyFill="1" applyBorder="1" applyAlignment="1" applyProtection="1">
      <alignment horizontal="center" vertical="center"/>
      <protection locked="0"/>
    </xf>
    <xf numFmtId="0" fontId="80" fillId="0" borderId="33" xfId="0" applyNumberFormat="1" applyFont="1" applyFill="1" applyBorder="1" applyAlignment="1" applyProtection="1">
      <alignment horizontal="center" vertical="center"/>
      <protection locked="0"/>
    </xf>
    <xf numFmtId="0" fontId="80" fillId="0" borderId="34" xfId="0" applyNumberFormat="1" applyFont="1" applyFill="1" applyBorder="1" applyAlignment="1" applyProtection="1">
      <alignment horizontal="center" vertical="center"/>
      <protection locked="0"/>
    </xf>
    <xf numFmtId="178" fontId="19" fillId="33" borderId="16" xfId="0" applyNumberFormat="1" applyFont="1" applyFill="1" applyBorder="1" applyAlignment="1" applyProtection="1">
      <alignment horizontal="center" vertical="center"/>
      <protection/>
    </xf>
    <xf numFmtId="3" fontId="2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35" xfId="33" applyFont="1" applyFill="1" applyBorder="1" applyAlignment="1">
      <alignment horizontal="center" vertical="center"/>
      <protection/>
    </xf>
    <xf numFmtId="0" fontId="18" fillId="33" borderId="36" xfId="33" applyFont="1" applyFill="1" applyBorder="1" applyAlignment="1">
      <alignment horizontal="center" vertical="center"/>
      <protection/>
    </xf>
    <xf numFmtId="0" fontId="18" fillId="33" borderId="37" xfId="33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79" fillId="0" borderId="0" xfId="0" applyFont="1" applyAlignment="1">
      <alignment horizontal="left"/>
    </xf>
    <xf numFmtId="0" fontId="10" fillId="0" borderId="0" xfId="58" applyFont="1" applyAlignment="1">
      <alignment horizontal="left" vertical="top" wrapText="1"/>
      <protection/>
    </xf>
    <xf numFmtId="0" fontId="81" fillId="33" borderId="38" xfId="43" applyFont="1" applyFill="1" applyBorder="1" applyAlignment="1" applyProtection="1">
      <alignment horizontal="center" vertical="center"/>
      <protection/>
    </xf>
    <xf numFmtId="0" fontId="81" fillId="33" borderId="39" xfId="43" applyFont="1" applyFill="1" applyBorder="1" applyAlignment="1" applyProtection="1">
      <alignment horizontal="center" vertical="center"/>
      <protection/>
    </xf>
    <xf numFmtId="0" fontId="5" fillId="33" borderId="40" xfId="0" applyNumberFormat="1" applyFont="1" applyFill="1" applyBorder="1" applyAlignment="1">
      <alignment horizontal="left" vertical="top" wrapText="1"/>
    </xf>
    <xf numFmtId="0" fontId="5" fillId="33" borderId="41" xfId="0" applyNumberFormat="1" applyFont="1" applyFill="1" applyBorder="1" applyAlignment="1">
      <alignment horizontal="left" vertical="top" wrapText="1"/>
    </xf>
    <xf numFmtId="0" fontId="5" fillId="33" borderId="42" xfId="0" applyNumberFormat="1" applyFont="1" applyFill="1" applyBorder="1" applyAlignment="1">
      <alignment horizontal="left" vertical="top" wrapText="1"/>
    </xf>
    <xf numFmtId="0" fontId="5" fillId="33" borderId="43" xfId="0" applyNumberFormat="1" applyFont="1" applyFill="1" applyBorder="1" applyAlignment="1">
      <alignment horizontal="left" vertical="top" wrapText="1"/>
    </xf>
    <xf numFmtId="174" fontId="5" fillId="33" borderId="44" xfId="0" applyNumberFormat="1" applyFont="1" applyFill="1" applyBorder="1" applyAlignment="1">
      <alignment horizontal="left" vertical="center"/>
    </xf>
    <xf numFmtId="174" fontId="5" fillId="33" borderId="45" xfId="0" applyNumberFormat="1" applyFont="1" applyFill="1" applyBorder="1" applyAlignment="1">
      <alignment horizontal="left" vertical="center"/>
    </xf>
    <xf numFmtId="174" fontId="5" fillId="33" borderId="46" xfId="0" applyNumberFormat="1" applyFont="1" applyFill="1" applyBorder="1" applyAlignment="1">
      <alignment horizontal="left" vertical="center"/>
    </xf>
    <xf numFmtId="0" fontId="3" fillId="36" borderId="44" xfId="0" applyNumberFormat="1" applyFont="1" applyFill="1" applyBorder="1" applyAlignment="1">
      <alignment horizontal="left" vertical="center"/>
    </xf>
    <xf numFmtId="0" fontId="3" fillId="36" borderId="45" xfId="0" applyNumberFormat="1" applyFont="1" applyFill="1" applyBorder="1" applyAlignment="1">
      <alignment horizontal="left" vertical="center"/>
    </xf>
    <xf numFmtId="0" fontId="3" fillId="36" borderId="46" xfId="0" applyNumberFormat="1" applyFont="1" applyFill="1" applyBorder="1" applyAlignment="1">
      <alignment horizontal="left" vertical="center"/>
    </xf>
    <xf numFmtId="172" fontId="8" fillId="33" borderId="14" xfId="0" applyNumberFormat="1" applyFont="1" applyFill="1" applyBorder="1" applyAlignment="1">
      <alignment horizontal="center" vertical="center" wrapText="1"/>
    </xf>
    <xf numFmtId="172" fontId="8" fillId="33" borderId="18" xfId="0" applyNumberFormat="1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3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44" xfId="0" applyNumberFormat="1" applyFont="1" applyFill="1" applyBorder="1" applyAlignment="1">
      <alignment horizontal="center" vertical="center"/>
    </xf>
    <xf numFmtId="0" fontId="5" fillId="33" borderId="45" xfId="0" applyNumberFormat="1" applyFont="1" applyFill="1" applyBorder="1" applyAlignment="1">
      <alignment horizontal="center" vertical="center"/>
    </xf>
    <xf numFmtId="0" fontId="5" fillId="33" borderId="46" xfId="0" applyNumberFormat="1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 wrapText="1"/>
      <protection locked="0"/>
    </xf>
    <xf numFmtId="177" fontId="19" fillId="33" borderId="14" xfId="0" applyNumberFormat="1" applyFont="1" applyFill="1" applyBorder="1" applyAlignment="1" applyProtection="1">
      <alignment horizontal="right" vertical="center"/>
      <protection/>
    </xf>
    <xf numFmtId="177" fontId="20" fillId="33" borderId="26" xfId="0" applyNumberFormat="1" applyFont="1" applyFill="1" applyBorder="1" applyAlignment="1">
      <alignment horizontal="left" vertical="center"/>
    </xf>
    <xf numFmtId="4" fontId="5" fillId="33" borderId="47" xfId="0" applyNumberFormat="1" applyFont="1" applyFill="1" applyBorder="1" applyAlignment="1" applyProtection="1">
      <alignment horizontal="center" vertical="center" wrapText="1"/>
      <protection/>
    </xf>
    <xf numFmtId="186" fontId="8" fillId="33" borderId="15" xfId="0" applyNumberFormat="1" applyFont="1" applyFill="1" applyBorder="1" applyAlignment="1">
      <alignment horizontal="left" vertical="center" wrapText="1"/>
    </xf>
    <xf numFmtId="186" fontId="8" fillId="33" borderId="26" xfId="0" applyNumberFormat="1" applyFont="1" applyFill="1" applyBorder="1" applyAlignment="1">
      <alignment horizontal="left" vertical="center" wrapText="1"/>
    </xf>
    <xf numFmtId="186" fontId="8" fillId="33" borderId="12" xfId="0" applyNumberFormat="1" applyFont="1" applyFill="1" applyBorder="1" applyAlignment="1">
      <alignment horizontal="left" vertical="center" wrapText="1"/>
    </xf>
    <xf numFmtId="186" fontId="8" fillId="33" borderId="48" xfId="0" applyNumberFormat="1" applyFont="1" applyFill="1" applyBorder="1" applyAlignment="1">
      <alignment horizontal="left" vertical="center" wrapText="1"/>
    </xf>
    <xf numFmtId="0" fontId="12" fillId="33" borderId="45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0" fontId="0" fillId="33" borderId="26" xfId="0" applyFill="1" applyBorder="1" applyAlignment="1">
      <alignment horizontal="left" vertical="center"/>
    </xf>
    <xf numFmtId="9" fontId="5" fillId="33" borderId="18" xfId="0" applyNumberFormat="1" applyFont="1" applyFill="1" applyBorder="1" applyAlignment="1" applyProtection="1">
      <alignment horizontal="right" vertical="center"/>
      <protection/>
    </xf>
    <xf numFmtId="0" fontId="0" fillId="33" borderId="48" xfId="0" applyFill="1" applyBorder="1" applyAlignment="1">
      <alignment horizontal="left" vertical="center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61" xfId="0" applyNumberFormat="1" applyFont="1" applyFill="1" applyBorder="1" applyAlignment="1">
      <alignment horizontal="center" vertical="center"/>
    </xf>
    <xf numFmtId="0" fontId="4" fillId="33" borderId="62" xfId="0" applyNumberFormat="1" applyFont="1" applyFill="1" applyBorder="1" applyAlignment="1">
      <alignment horizontal="center" vertical="center"/>
    </xf>
    <xf numFmtId="0" fontId="82" fillId="38" borderId="44" xfId="0" applyNumberFormat="1" applyFont="1" applyFill="1" applyBorder="1" applyAlignment="1">
      <alignment horizontal="left" vertical="center"/>
    </xf>
    <xf numFmtId="0" fontId="82" fillId="38" borderId="45" xfId="0" applyNumberFormat="1" applyFont="1" applyFill="1" applyBorder="1" applyAlignment="1">
      <alignment horizontal="left" vertical="center"/>
    </xf>
    <xf numFmtId="0" fontId="82" fillId="38" borderId="46" xfId="0" applyNumberFormat="1" applyFont="1" applyFill="1" applyBorder="1" applyAlignment="1">
      <alignment horizontal="left" vertical="center"/>
    </xf>
    <xf numFmtId="0" fontId="83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5" fillId="0" borderId="0" xfId="56" applyFont="1" applyFill="1" applyBorder="1" applyAlignment="1">
      <alignment horizontal="center" vertical="top"/>
      <protection/>
    </xf>
    <xf numFmtId="0" fontId="87" fillId="39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dxfs count="2">
    <dxf>
      <fill>
        <patternFill>
          <bgColor rgb="FFFF0000"/>
        </patternFill>
      </fill>
    </dxf>
    <dxf>
      <fill>
        <patternFill>
          <bgColor rgb="FF25FB3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0000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heelys-russia.com/catalog/dailycross/11-2010-05-17-13-16-25/detail/664-shimmer" TargetMode="External" /><Relationship Id="rId3" Type="http://schemas.openxmlformats.org/officeDocument/2006/relationships/hyperlink" Target="http://heelys-russia.com/catalog/dailycross/11-2010-05-17-13-16-25/detail/664-shimmer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heelys-russia.com/catalog/dailycross/11-2010-05-17-13-16-25/detail/453-hurricane-7224" TargetMode="External" /><Relationship Id="rId6" Type="http://schemas.openxmlformats.org/officeDocument/2006/relationships/hyperlink" Target="http://heelys-russia.com/catalog/dailycross/11-2010-05-17-13-16-25/detail/453-hurricane-7224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heelys-russia.com/catalog/sneakers/12-2010-05-17-13-16-39/detail/440-no-bones-lo" TargetMode="External" /><Relationship Id="rId9" Type="http://schemas.openxmlformats.org/officeDocument/2006/relationships/hyperlink" Target="http://heelys-russia.com/catalog/sneakers/12-2010-05-17-13-16-39/detail/440-no-bones-lo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heelys-russia.com/catalog/dailycross/11-2010-05-17-13-16-25/detail/416-brooklyn-lo" TargetMode="External" /><Relationship Id="rId12" Type="http://schemas.openxmlformats.org/officeDocument/2006/relationships/hyperlink" Target="http://heelys-russia.com/catalog/dailycross/11-2010-05-17-13-16-25/detail/416-brooklyn-lo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heelys-russia.com/catalog/sneakers/12-2010-05-17-13-16-39/detail/437-no-bones-hi" TargetMode="External" /><Relationship Id="rId15" Type="http://schemas.openxmlformats.org/officeDocument/2006/relationships/hyperlink" Target="http://heelys-russia.com/catalog/sneakers/12-2010-05-17-13-16-39/detail/437-no-bones-hi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heelys-russia.com/catalog/dailycross/11-2010-05-17-13-16-25/detail/336-caution" TargetMode="External" /><Relationship Id="rId18" Type="http://schemas.openxmlformats.org/officeDocument/2006/relationships/hyperlink" Target="http://heelys-russia.com/catalog/dailycross/11-2010-05-17-13-16-25/detail/336-caution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heelys-russia.com/catalog/dailycross/11-2010-05-17-13-16-25/detail/449-caution" TargetMode="External" /><Relationship Id="rId21" Type="http://schemas.openxmlformats.org/officeDocument/2006/relationships/hyperlink" Target="http://heelys-russia.com/catalog/dailycross/11-2010-05-17-13-16-25/detail/449-caution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heelys-russia.com/catalog/dailycross/11-2010-05-17-13-16-25/detail/332-stealth" TargetMode="External" /><Relationship Id="rId24" Type="http://schemas.openxmlformats.org/officeDocument/2006/relationships/hyperlink" Target="http://heelys-russia.com/catalog/dailycross/11-2010-05-17-13-16-25/detail/332-stealth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heelys-russia.com/catalog/sneakers/12-2010-05-17-13-16-39/detail/351-split" TargetMode="External" /><Relationship Id="rId27" Type="http://schemas.openxmlformats.org/officeDocument/2006/relationships/hyperlink" Target="http://heelys-russia.com/catalog/sneakers/12-2010-05-17-13-16-39/detail/351-split" TargetMode="External" /><Relationship Id="rId28" Type="http://schemas.openxmlformats.org/officeDocument/2006/relationships/image" Target="../media/image10.jpeg" /><Relationship Id="rId29" Type="http://schemas.openxmlformats.org/officeDocument/2006/relationships/hyperlink" Target="http://heelys-russia.com/catalog/sneakers/12-2010-05-17-13-16-39/detail/278-no-bones-lo" TargetMode="External" /><Relationship Id="rId30" Type="http://schemas.openxmlformats.org/officeDocument/2006/relationships/hyperlink" Target="http://heelys-russia.com/catalog/sneakers/12-2010-05-17-13-16-39/detail/278-no-bones-lo" TargetMode="External" /><Relationship Id="rId31" Type="http://schemas.openxmlformats.org/officeDocument/2006/relationships/image" Target="../media/image11.jpeg" /><Relationship Id="rId32" Type="http://schemas.openxmlformats.org/officeDocument/2006/relationships/hyperlink" Target="http://heelys-russia.com/catalog/sneakers/12-2010-05-17-13-16-39/detail/490-sly" TargetMode="External" /><Relationship Id="rId33" Type="http://schemas.openxmlformats.org/officeDocument/2006/relationships/hyperlink" Target="http://heelys-russia.com/catalog/sneakers/12-2010-05-17-13-16-39/detail/490-sly" TargetMode="External" /><Relationship Id="rId34" Type="http://schemas.openxmlformats.org/officeDocument/2006/relationships/image" Target="../media/image12.jpeg" /><Relationship Id="rId35" Type="http://schemas.openxmlformats.org/officeDocument/2006/relationships/hyperlink" Target="http://heelys-russia.com/catalog/sneakers/12-2010-05-17-13-16-39/detail/487-sly" TargetMode="External" /><Relationship Id="rId36" Type="http://schemas.openxmlformats.org/officeDocument/2006/relationships/hyperlink" Target="http://heelys-russia.com/catalog/sneakers/12-2010-05-17-13-16-39/detail/487-sly" TargetMode="External" /><Relationship Id="rId37" Type="http://schemas.openxmlformats.org/officeDocument/2006/relationships/image" Target="../media/image13.jpeg" /><Relationship Id="rId38" Type="http://schemas.openxmlformats.org/officeDocument/2006/relationships/hyperlink" Target="http://heelys-russia.com/catalog/advansed/10-2010-05-17-13-16-07/detail/509-7590megaace" TargetMode="External" /><Relationship Id="rId39" Type="http://schemas.openxmlformats.org/officeDocument/2006/relationships/hyperlink" Target="http://heelys-russia.com/catalog/advansed/10-2010-05-17-13-16-07/detail/509-7590megaace" TargetMode="External" /><Relationship Id="rId40" Type="http://schemas.openxmlformats.org/officeDocument/2006/relationships/image" Target="../media/image14.jpeg" /><Relationship Id="rId41" Type="http://schemas.openxmlformats.org/officeDocument/2006/relationships/hyperlink" Target="http://heelys-russia.com/catalog/dailycross/11-2010-05-17-13-16-25/detail/448-clash" TargetMode="External" /><Relationship Id="rId42" Type="http://schemas.openxmlformats.org/officeDocument/2006/relationships/hyperlink" Target="http://heelys-russia.com/catalog/dailycross/11-2010-05-17-13-16-25/detail/448-clash" TargetMode="External" /><Relationship Id="rId43" Type="http://schemas.openxmlformats.org/officeDocument/2006/relationships/image" Target="../media/image15.jpeg" /><Relationship Id="rId44" Type="http://schemas.openxmlformats.org/officeDocument/2006/relationships/hyperlink" Target="http://heelys-russia.com/catalog/sneakers/12-2010-05-17-13-16-39/detail/479-no-bones-lo-superhero" TargetMode="External" /><Relationship Id="rId45" Type="http://schemas.openxmlformats.org/officeDocument/2006/relationships/hyperlink" Target="http://heelys-russia.com/catalog/sneakers/12-2010-05-17-13-16-39/detail/479-no-bones-lo-superhero" TargetMode="External" /><Relationship Id="rId46" Type="http://schemas.openxmlformats.org/officeDocument/2006/relationships/image" Target="../media/image16.jpeg" /><Relationship Id="rId47" Type="http://schemas.openxmlformats.org/officeDocument/2006/relationships/hyperlink" Target="http://heelys-russia.com/catalog/sneakers/12-2010-05-17-13-16-39/detail/480-no-bones-lo-superhero" TargetMode="External" /><Relationship Id="rId48" Type="http://schemas.openxmlformats.org/officeDocument/2006/relationships/hyperlink" Target="http://heelys-russia.com/catalog/sneakers/12-2010-05-17-13-16-39/detail/480-no-bones-lo-superhero" TargetMode="External" /><Relationship Id="rId49" Type="http://schemas.openxmlformats.org/officeDocument/2006/relationships/image" Target="../media/image17.jpeg" /><Relationship Id="rId50" Type="http://schemas.openxmlformats.org/officeDocument/2006/relationships/hyperlink" Target="http://heelys-russia.com/catalog/dailycross/11-2010-05-17-13-16-25/detail/476-double-threat-7603" TargetMode="External" /><Relationship Id="rId51" Type="http://schemas.openxmlformats.org/officeDocument/2006/relationships/hyperlink" Target="http://heelys-russia.com/catalog/dailycross/11-2010-05-17-13-16-25/detail/476-double-threat-7603" TargetMode="External" /><Relationship Id="rId52" Type="http://schemas.openxmlformats.org/officeDocument/2006/relationships/image" Target="../media/image18.jpeg" /><Relationship Id="rId53" Type="http://schemas.openxmlformats.org/officeDocument/2006/relationships/hyperlink" Target="http://heelys-russia.com/catalog/dailycross/11-2010-05-17-13-16-25/detail/631-ouble-hreat" TargetMode="External" /><Relationship Id="rId54" Type="http://schemas.openxmlformats.org/officeDocument/2006/relationships/hyperlink" Target="http://heelys-russia.com/catalog/dailycross/11-2010-05-17-13-16-25/detail/631-ouble-hreat" TargetMode="External" /><Relationship Id="rId55" Type="http://schemas.openxmlformats.org/officeDocument/2006/relationships/image" Target="../media/image19.jpeg" /><Relationship Id="rId56" Type="http://schemas.openxmlformats.org/officeDocument/2006/relationships/hyperlink" Target="http://heelys-russia.com/catalog/11-2010-05-17-13-16-25/detail/520-fierce" TargetMode="External" /><Relationship Id="rId57" Type="http://schemas.openxmlformats.org/officeDocument/2006/relationships/hyperlink" Target="http://heelys-russia.com/catalog/11-2010-05-17-13-16-25/detail/520-fierce" TargetMode="External" /><Relationship Id="rId58" Type="http://schemas.openxmlformats.org/officeDocument/2006/relationships/image" Target="../media/image20.jpeg" /><Relationship Id="rId59" Type="http://schemas.openxmlformats.org/officeDocument/2006/relationships/hyperlink" Target="http://heelys-russia.com/catalog/sneakers/12-2010-05-17-13-16-39/detail/485-avenger" TargetMode="External" /><Relationship Id="rId60" Type="http://schemas.openxmlformats.org/officeDocument/2006/relationships/hyperlink" Target="http://heelys-russia.com/catalog/sneakers/12-2010-05-17-13-16-39/detail/485-avenger" TargetMode="External" /><Relationship Id="rId61" Type="http://schemas.openxmlformats.org/officeDocument/2006/relationships/image" Target="../media/image21.jpeg" /><Relationship Id="rId62" Type="http://schemas.openxmlformats.org/officeDocument/2006/relationships/hyperlink" Target="http://heelys-russia.com/catalog/sneakers/12-2010-05-17-13-16-39/detail/486-avenger" TargetMode="External" /><Relationship Id="rId63" Type="http://schemas.openxmlformats.org/officeDocument/2006/relationships/hyperlink" Target="http://heelys-russia.com/catalog/sneakers/12-2010-05-17-13-16-39/detail/486-avenger" TargetMode="External" /><Relationship Id="rId64" Type="http://schemas.openxmlformats.org/officeDocument/2006/relationships/image" Target="../media/image22.jpeg" /><Relationship Id="rId65" Type="http://schemas.openxmlformats.org/officeDocument/2006/relationships/hyperlink" Target="http://heelys-russia.com/catalog/sneakers/12-2010-05-17-13-16-39/detail/483-orbitz" TargetMode="External" /><Relationship Id="rId66" Type="http://schemas.openxmlformats.org/officeDocument/2006/relationships/hyperlink" Target="http://heelys-russia.com/catalog/sneakers/12-2010-05-17-13-16-39/detail/483-orbitz" TargetMode="External" /><Relationship Id="rId67" Type="http://schemas.openxmlformats.org/officeDocument/2006/relationships/image" Target="../media/image23.jpeg" /><Relationship Id="rId68" Type="http://schemas.openxmlformats.org/officeDocument/2006/relationships/hyperlink" Target="http://heelys-russia.com/catalog/sneakers/12-2010-05-17-13-16-39/detail/488-chazz-suede" TargetMode="External" /><Relationship Id="rId69" Type="http://schemas.openxmlformats.org/officeDocument/2006/relationships/hyperlink" Target="http://heelys-russia.com/catalog/sneakers/12-2010-05-17-13-16-39/detail/488-chazz-suede" TargetMode="External" /><Relationship Id="rId70" Type="http://schemas.openxmlformats.org/officeDocument/2006/relationships/image" Target="../media/image24.jpeg" /><Relationship Id="rId71" Type="http://schemas.openxmlformats.org/officeDocument/2006/relationships/hyperlink" Target="http://heelys-russia.com/catalog/sneakers/12-2010-05-17-13-16-39/detail/489-chazz-suede" TargetMode="External" /><Relationship Id="rId72" Type="http://schemas.openxmlformats.org/officeDocument/2006/relationships/hyperlink" Target="http://heelys-russia.com/catalog/sneakers/12-2010-05-17-13-16-39/detail/489-chazz-suede" TargetMode="External" /><Relationship Id="rId73" Type="http://schemas.openxmlformats.org/officeDocument/2006/relationships/image" Target="../media/image25.jpeg" /><Relationship Id="rId74" Type="http://schemas.openxmlformats.org/officeDocument/2006/relationships/hyperlink" Target="http://heelys-russia.com/catalog/sneakers/12-2010-05-17-13-16-39/detail/637-shazz-suede" TargetMode="External" /><Relationship Id="rId75" Type="http://schemas.openxmlformats.org/officeDocument/2006/relationships/hyperlink" Target="http://heelys-russia.com/catalog/sneakers/12-2010-05-17-13-16-39/detail/637-shazz-suede" TargetMode="External" /><Relationship Id="rId76" Type="http://schemas.openxmlformats.org/officeDocument/2006/relationships/image" Target="../media/image26.jpeg" /><Relationship Id="rId77" Type="http://schemas.openxmlformats.org/officeDocument/2006/relationships/hyperlink" Target="http://heelys-russia.com/catalog/11-2010-05-17-13-16-25/detail/696-clash" TargetMode="External" /><Relationship Id="rId78" Type="http://schemas.openxmlformats.org/officeDocument/2006/relationships/hyperlink" Target="http://heelys-russia.com/catalog/11-2010-05-17-13-16-25/detail/696-clash" TargetMode="External" /><Relationship Id="rId79" Type="http://schemas.openxmlformats.org/officeDocument/2006/relationships/image" Target="../media/image27.jpeg" /><Relationship Id="rId80" Type="http://schemas.openxmlformats.org/officeDocument/2006/relationships/hyperlink" Target="http://heelys-russia.com/catalog/11-2010-05-17-13-16-25/detail/813-7652clutch" TargetMode="External" /><Relationship Id="rId81" Type="http://schemas.openxmlformats.org/officeDocument/2006/relationships/hyperlink" Target="http://heelys-russia.com/catalog/11-2010-05-17-13-16-25/detail/813-7652clutch" TargetMode="External" /><Relationship Id="rId82" Type="http://schemas.openxmlformats.org/officeDocument/2006/relationships/image" Target="../media/image28.jpeg" /><Relationship Id="rId83" Type="http://schemas.openxmlformats.org/officeDocument/2006/relationships/hyperlink" Target="http://www.heelys-russia.com/catalog/sneakers/12-2010-05-17-13-16-39/detail/797-blade-7659" TargetMode="External" /><Relationship Id="rId84" Type="http://schemas.openxmlformats.org/officeDocument/2006/relationships/hyperlink" Target="http://www.heelys-russia.com/catalog/sneakers/12-2010-05-17-13-16-39/detail/797-blade-7659" TargetMode="External" /><Relationship Id="rId85" Type="http://schemas.openxmlformats.org/officeDocument/2006/relationships/image" Target="../media/image29.jpeg" /><Relationship Id="rId86" Type="http://schemas.openxmlformats.org/officeDocument/2006/relationships/hyperlink" Target="http://www.heelys-russia.com/catalog/sneakers/12-2010-05-17-13-16-39/detail/809-smash7660" TargetMode="External" /><Relationship Id="rId87" Type="http://schemas.openxmlformats.org/officeDocument/2006/relationships/hyperlink" Target="http://www.heelys-russia.com/catalog/sneakers/12-2010-05-17-13-16-39/detail/809-smash7660" TargetMode="External" /><Relationship Id="rId88" Type="http://schemas.openxmlformats.org/officeDocument/2006/relationships/image" Target="../media/image30.jpeg" /><Relationship Id="rId89" Type="http://schemas.openxmlformats.org/officeDocument/2006/relationships/hyperlink" Target="http://heelys-russia.com/catalog/sneakers/12-2010-05-17-13-16-39/detail/728-smash" TargetMode="External" /><Relationship Id="rId90" Type="http://schemas.openxmlformats.org/officeDocument/2006/relationships/hyperlink" Target="http://heelys-russia.com/catalog/sneakers/12-2010-05-17-13-16-39/detail/728-smash" TargetMode="External" /><Relationship Id="rId91" Type="http://schemas.openxmlformats.org/officeDocument/2006/relationships/image" Target="../media/image31.jpeg" /><Relationship Id="rId92" Type="http://schemas.openxmlformats.org/officeDocument/2006/relationships/hyperlink" Target="http://www.heelys-russia.com/catalog/sneakers/12-2010-05-17-13-16-39/detail/806-no-bones-7666" TargetMode="External" /><Relationship Id="rId93" Type="http://schemas.openxmlformats.org/officeDocument/2006/relationships/hyperlink" Target="http://www.heelys-russia.com/catalog/sneakers/12-2010-05-17-13-16-39/detail/806-no-bones-7666" TargetMode="External" /><Relationship Id="rId94" Type="http://schemas.openxmlformats.org/officeDocument/2006/relationships/image" Target="../media/image32.jpeg" /><Relationship Id="rId95" Type="http://schemas.openxmlformats.org/officeDocument/2006/relationships/hyperlink" Target="http://heelys-russia.com/catalog/11-2010-05-17-13-16-25/detail/701-wave" TargetMode="External" /><Relationship Id="rId96" Type="http://schemas.openxmlformats.org/officeDocument/2006/relationships/hyperlink" Target="http://heelys-russia.com/catalog/11-2010-05-17-13-16-25/detail/701-wave" TargetMode="External" /><Relationship Id="rId97" Type="http://schemas.openxmlformats.org/officeDocument/2006/relationships/image" Target="../media/image33.jpeg" /><Relationship Id="rId98" Type="http://schemas.openxmlformats.org/officeDocument/2006/relationships/hyperlink" Target="http://heelys-russia.com/catalog/11-2010-05-17-13-16-25/detail/702-straightup" TargetMode="External" /><Relationship Id="rId99" Type="http://schemas.openxmlformats.org/officeDocument/2006/relationships/hyperlink" Target="http://heelys-russia.com/catalog/11-2010-05-17-13-16-25/detail/702-straightup" TargetMode="External" /><Relationship Id="rId100" Type="http://schemas.openxmlformats.org/officeDocument/2006/relationships/image" Target="../media/image34.jpeg" /><Relationship Id="rId101" Type="http://schemas.openxmlformats.org/officeDocument/2006/relationships/hyperlink" Target="http://heelys-russia.com/catalog/11-2010-05-17-13-16-25/detail/703-straightup" TargetMode="External" /><Relationship Id="rId102" Type="http://schemas.openxmlformats.org/officeDocument/2006/relationships/hyperlink" Target="http://heelys-russia.com/catalog/11-2010-05-17-13-16-25/detail/703-straightup" TargetMode="External" /><Relationship Id="rId103" Type="http://schemas.openxmlformats.org/officeDocument/2006/relationships/image" Target="../media/image35.jpeg" /><Relationship Id="rId104" Type="http://schemas.openxmlformats.org/officeDocument/2006/relationships/hyperlink" Target="http://heelys-russia.com/catalog/sneakers/12-2010-05-17-13-16-39/detail/755-straightup7679" TargetMode="External" /><Relationship Id="rId105" Type="http://schemas.openxmlformats.org/officeDocument/2006/relationships/hyperlink" Target="http://heelys-russia.com/catalog/sneakers/12-2010-05-17-13-16-39/detail/755-straightup7679" TargetMode="External" /><Relationship Id="rId106" Type="http://schemas.openxmlformats.org/officeDocument/2006/relationships/image" Target="../media/image36.jpeg" /><Relationship Id="rId107" Type="http://schemas.openxmlformats.org/officeDocument/2006/relationships/hyperlink" Target="http://heelys-russia.com/catalog/sneakers/12-2010-05-17-13-16-39/detail/704-chazz" TargetMode="External" /><Relationship Id="rId108" Type="http://schemas.openxmlformats.org/officeDocument/2006/relationships/hyperlink" Target="http://heelys-russia.com/catalog/sneakers/12-2010-05-17-13-16-39/detail/704-chazz" TargetMode="External" /><Relationship Id="rId109" Type="http://schemas.openxmlformats.org/officeDocument/2006/relationships/image" Target="../media/image37.jpeg" /><Relationship Id="rId110" Type="http://schemas.openxmlformats.org/officeDocument/2006/relationships/hyperlink" Target="http://www.heelys-russia.com/catalog/sneakers/12-2010-0517-13-16-39/detail/800-chazz7683" TargetMode="External" /><Relationship Id="rId111" Type="http://schemas.openxmlformats.org/officeDocument/2006/relationships/hyperlink" Target="http://www.heelys-russia.com/catalog/sneakers/12-2010-0517-13-16-39/detail/800-chazz7683" TargetMode="External" /><Relationship Id="rId112" Type="http://schemas.openxmlformats.org/officeDocument/2006/relationships/image" Target="../media/image38.jpeg" /><Relationship Id="rId113" Type="http://schemas.openxmlformats.org/officeDocument/2006/relationships/hyperlink" Target="http://www.heelys-russia.com/catalog/11-2010-05-17-13-16-25/detail/870-7718" TargetMode="External" /><Relationship Id="rId114" Type="http://schemas.openxmlformats.org/officeDocument/2006/relationships/hyperlink" Target="http://www.heelys-russia.com/catalog/11-2010-05-17-13-16-25/detail/870-7718" TargetMode="External" /><Relationship Id="rId115" Type="http://schemas.openxmlformats.org/officeDocument/2006/relationships/image" Target="../media/image39.jpeg" /><Relationship Id="rId116" Type="http://schemas.openxmlformats.org/officeDocument/2006/relationships/hyperlink" Target="http://heelys-russia.com/catalog/11-2010-05-17-13-16-25/detail/853-scream" TargetMode="External" /><Relationship Id="rId117" Type="http://schemas.openxmlformats.org/officeDocument/2006/relationships/hyperlink" Target="http://heelys-russia.com/catalog/11-2010-05-17-13-16-25/detail/853-scream" TargetMode="External" /><Relationship Id="rId118" Type="http://schemas.openxmlformats.org/officeDocument/2006/relationships/image" Target="../media/image40.jpeg" /><Relationship Id="rId119" Type="http://schemas.openxmlformats.org/officeDocument/2006/relationships/hyperlink" Target="http://heelys-russia.com/catalog/11-2010-05-17-13-16-25/detail/854-scream" TargetMode="External" /><Relationship Id="rId120" Type="http://schemas.openxmlformats.org/officeDocument/2006/relationships/hyperlink" Target="http://heelys-russia.com/catalog/11-2010-05-17-13-16-25/detail/854-scream" TargetMode="External" /><Relationship Id="rId121" Type="http://schemas.openxmlformats.org/officeDocument/2006/relationships/image" Target="../media/image41.jpeg" /><Relationship Id="rId122" Type="http://schemas.openxmlformats.org/officeDocument/2006/relationships/hyperlink" Target="http://www.heelys-russia.com/catalog/12-2010-05-17-13-16-39/detail/867-7730" TargetMode="External" /><Relationship Id="rId123" Type="http://schemas.openxmlformats.org/officeDocument/2006/relationships/hyperlink" Target="http://www.heelys-russia.com/catalog/12-2010-05-17-13-16-39/detail/867-7730" TargetMode="External" /><Relationship Id="rId124" Type="http://schemas.openxmlformats.org/officeDocument/2006/relationships/image" Target="../media/image42.jpeg" /><Relationship Id="rId125" Type="http://schemas.openxmlformats.org/officeDocument/2006/relationships/hyperlink" Target="http://www.heelys-russia.com/catalog/10-2010-05-17-13-16-07/detail/885-7736" TargetMode="External" /><Relationship Id="rId126" Type="http://schemas.openxmlformats.org/officeDocument/2006/relationships/hyperlink" Target="http://www.heelys-russia.com/catalog/10-2010-05-17-13-16-07/detail/885-7736" TargetMode="External" /><Relationship Id="rId127" Type="http://schemas.openxmlformats.org/officeDocument/2006/relationships/image" Target="../media/image43.jpeg" /><Relationship Id="rId128" Type="http://schemas.openxmlformats.org/officeDocument/2006/relationships/hyperlink" Target="http://heelys-russia.com/catalog/sneakers/12-2010-05-17-13-16-39/detail/358-tint" TargetMode="External" /><Relationship Id="rId129" Type="http://schemas.openxmlformats.org/officeDocument/2006/relationships/hyperlink" Target="http://heelys-russia.com/catalog/sneakers/12-2010-05-17-13-16-39/detail/358-tint" TargetMode="External" /><Relationship Id="rId130" Type="http://schemas.openxmlformats.org/officeDocument/2006/relationships/image" Target="../media/image44.jpeg" /><Relationship Id="rId131" Type="http://schemas.openxmlformats.org/officeDocument/2006/relationships/hyperlink" Target="http://heelys-russia.com/catalog/sneakers/12-2010-05-17-13-16-39/detail/359-split" TargetMode="External" /><Relationship Id="rId132" Type="http://schemas.openxmlformats.org/officeDocument/2006/relationships/hyperlink" Target="http://heelys-russia.com/catalog/sneakers/12-2010-05-17-13-16-39/detail/359-spli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257175</xdr:colOff>
      <xdr:row>19</xdr:row>
      <xdr:rowOff>47625</xdr:rowOff>
    </xdr:from>
    <xdr:to>
      <xdr:col>24</xdr:col>
      <xdr:colOff>990600</xdr:colOff>
      <xdr:row>20</xdr:row>
      <xdr:rowOff>219075</xdr:rowOff>
    </xdr:to>
    <xdr:pic>
      <xdr:nvPicPr>
        <xdr:cNvPr id="1" name="Рисунок 10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20700" y="483870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21</xdr:row>
      <xdr:rowOff>47625</xdr:rowOff>
    </xdr:from>
    <xdr:to>
      <xdr:col>24</xdr:col>
      <xdr:colOff>990600</xdr:colOff>
      <xdr:row>22</xdr:row>
      <xdr:rowOff>219075</xdr:rowOff>
    </xdr:to>
    <xdr:pic>
      <xdr:nvPicPr>
        <xdr:cNvPr id="2" name="Рисунок 12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3220700" y="537210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23</xdr:row>
      <xdr:rowOff>47625</xdr:rowOff>
    </xdr:from>
    <xdr:to>
      <xdr:col>24</xdr:col>
      <xdr:colOff>1009650</xdr:colOff>
      <xdr:row>24</xdr:row>
      <xdr:rowOff>219075</xdr:rowOff>
    </xdr:to>
    <xdr:pic>
      <xdr:nvPicPr>
        <xdr:cNvPr id="3" name="Рисунок 14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3201650" y="5905500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25</xdr:row>
      <xdr:rowOff>47625</xdr:rowOff>
    </xdr:from>
    <xdr:to>
      <xdr:col>24</xdr:col>
      <xdr:colOff>1009650</xdr:colOff>
      <xdr:row>26</xdr:row>
      <xdr:rowOff>219075</xdr:rowOff>
    </xdr:to>
    <xdr:pic>
      <xdr:nvPicPr>
        <xdr:cNvPr id="4" name="Рисунок 16">
          <a:hlinkClick r:id="rId12"/>
        </xdr:cNvPr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3220700" y="6438900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27</xdr:row>
      <xdr:rowOff>47625</xdr:rowOff>
    </xdr:from>
    <xdr:to>
      <xdr:col>24</xdr:col>
      <xdr:colOff>981075</xdr:colOff>
      <xdr:row>28</xdr:row>
      <xdr:rowOff>219075</xdr:rowOff>
    </xdr:to>
    <xdr:pic>
      <xdr:nvPicPr>
        <xdr:cNvPr id="5" name="Рисунок 18">
          <a:hlinkClick r:id="rId15"/>
        </xdr:cNvPr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3230225" y="697230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29</xdr:row>
      <xdr:rowOff>47625</xdr:rowOff>
    </xdr:from>
    <xdr:to>
      <xdr:col>24</xdr:col>
      <xdr:colOff>990600</xdr:colOff>
      <xdr:row>30</xdr:row>
      <xdr:rowOff>219075</xdr:rowOff>
    </xdr:to>
    <xdr:pic>
      <xdr:nvPicPr>
        <xdr:cNvPr id="6" name="Рисунок 20">
          <a:hlinkClick r:id="rId18"/>
        </xdr:cNvPr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3230225" y="750570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31</xdr:row>
      <xdr:rowOff>47625</xdr:rowOff>
    </xdr:from>
    <xdr:to>
      <xdr:col>24</xdr:col>
      <xdr:colOff>1000125</xdr:colOff>
      <xdr:row>32</xdr:row>
      <xdr:rowOff>219075</xdr:rowOff>
    </xdr:to>
    <xdr:pic>
      <xdr:nvPicPr>
        <xdr:cNvPr id="7" name="Рисунок 22">
          <a:hlinkClick r:id="rId21"/>
        </xdr:cNvPr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3230225" y="803910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33</xdr:row>
      <xdr:rowOff>47625</xdr:rowOff>
    </xdr:from>
    <xdr:to>
      <xdr:col>24</xdr:col>
      <xdr:colOff>990600</xdr:colOff>
      <xdr:row>34</xdr:row>
      <xdr:rowOff>219075</xdr:rowOff>
    </xdr:to>
    <xdr:pic>
      <xdr:nvPicPr>
        <xdr:cNvPr id="8" name="Рисунок 24">
          <a:hlinkClick r:id="rId24"/>
        </xdr:cNvPr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3230225" y="857250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200025</xdr:colOff>
      <xdr:row>35</xdr:row>
      <xdr:rowOff>47625</xdr:rowOff>
    </xdr:from>
    <xdr:to>
      <xdr:col>24</xdr:col>
      <xdr:colOff>1057275</xdr:colOff>
      <xdr:row>36</xdr:row>
      <xdr:rowOff>219075</xdr:rowOff>
    </xdr:to>
    <xdr:pic>
      <xdr:nvPicPr>
        <xdr:cNvPr id="9" name="Рисунок 28">
          <a:hlinkClick r:id="rId27"/>
        </xdr:cNvPr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3163550" y="9105900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37</xdr:row>
      <xdr:rowOff>47625</xdr:rowOff>
    </xdr:from>
    <xdr:to>
      <xdr:col>24</xdr:col>
      <xdr:colOff>971550</xdr:colOff>
      <xdr:row>38</xdr:row>
      <xdr:rowOff>219075</xdr:rowOff>
    </xdr:to>
    <xdr:pic>
      <xdr:nvPicPr>
        <xdr:cNvPr id="10" name="Рисунок 30">
          <a:hlinkClick r:id="rId30"/>
        </xdr:cNvPr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3239750" y="963930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39</xdr:row>
      <xdr:rowOff>47625</xdr:rowOff>
    </xdr:from>
    <xdr:to>
      <xdr:col>24</xdr:col>
      <xdr:colOff>1009650</xdr:colOff>
      <xdr:row>40</xdr:row>
      <xdr:rowOff>219075</xdr:rowOff>
    </xdr:to>
    <xdr:pic>
      <xdr:nvPicPr>
        <xdr:cNvPr id="11" name="Рисунок 32">
          <a:hlinkClick r:id="rId33"/>
        </xdr:cNvPr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13220700" y="10172700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41</xdr:row>
      <xdr:rowOff>47625</xdr:rowOff>
    </xdr:from>
    <xdr:to>
      <xdr:col>24</xdr:col>
      <xdr:colOff>952500</xdr:colOff>
      <xdr:row>42</xdr:row>
      <xdr:rowOff>219075</xdr:rowOff>
    </xdr:to>
    <xdr:pic>
      <xdr:nvPicPr>
        <xdr:cNvPr id="12" name="Рисунок 34">
          <a:hlinkClick r:id="rId36"/>
        </xdr:cNvPr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3268325" y="107061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43</xdr:row>
      <xdr:rowOff>47625</xdr:rowOff>
    </xdr:from>
    <xdr:to>
      <xdr:col>24</xdr:col>
      <xdr:colOff>990600</xdr:colOff>
      <xdr:row>44</xdr:row>
      <xdr:rowOff>219075</xdr:rowOff>
    </xdr:to>
    <xdr:pic>
      <xdr:nvPicPr>
        <xdr:cNvPr id="13" name="Рисунок 38">
          <a:hlinkClick r:id="rId39"/>
        </xdr:cNvPr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230225" y="1123950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228600</xdr:colOff>
      <xdr:row>45</xdr:row>
      <xdr:rowOff>47625</xdr:rowOff>
    </xdr:from>
    <xdr:to>
      <xdr:col>24</xdr:col>
      <xdr:colOff>1028700</xdr:colOff>
      <xdr:row>46</xdr:row>
      <xdr:rowOff>219075</xdr:rowOff>
    </xdr:to>
    <xdr:pic>
      <xdr:nvPicPr>
        <xdr:cNvPr id="14" name="Рисунок 40">
          <a:hlinkClick r:id="rId42"/>
        </xdr:cNvPr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13192125" y="1177290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47</xdr:row>
      <xdr:rowOff>47625</xdr:rowOff>
    </xdr:from>
    <xdr:to>
      <xdr:col>24</xdr:col>
      <xdr:colOff>952500</xdr:colOff>
      <xdr:row>48</xdr:row>
      <xdr:rowOff>219075</xdr:rowOff>
    </xdr:to>
    <xdr:pic>
      <xdr:nvPicPr>
        <xdr:cNvPr id="15" name="Рисунок 42">
          <a:hlinkClick r:id="rId45"/>
        </xdr:cNvPr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3268325" y="123063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49</xdr:row>
      <xdr:rowOff>47625</xdr:rowOff>
    </xdr:from>
    <xdr:to>
      <xdr:col>24</xdr:col>
      <xdr:colOff>952500</xdr:colOff>
      <xdr:row>50</xdr:row>
      <xdr:rowOff>219075</xdr:rowOff>
    </xdr:to>
    <xdr:pic>
      <xdr:nvPicPr>
        <xdr:cNvPr id="16" name="Рисунок 44">
          <a:hlinkClick r:id="rId48"/>
        </xdr:cNvPr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3268325" y="128397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51</xdr:row>
      <xdr:rowOff>47625</xdr:rowOff>
    </xdr:from>
    <xdr:to>
      <xdr:col>24</xdr:col>
      <xdr:colOff>952500</xdr:colOff>
      <xdr:row>52</xdr:row>
      <xdr:rowOff>219075</xdr:rowOff>
    </xdr:to>
    <xdr:pic>
      <xdr:nvPicPr>
        <xdr:cNvPr id="17" name="Рисунок 46">
          <a:hlinkClick r:id="rId51"/>
        </xdr:cNvPr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13268325" y="133731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53</xdr:row>
      <xdr:rowOff>47625</xdr:rowOff>
    </xdr:from>
    <xdr:to>
      <xdr:col>24</xdr:col>
      <xdr:colOff>952500</xdr:colOff>
      <xdr:row>54</xdr:row>
      <xdr:rowOff>219075</xdr:rowOff>
    </xdr:to>
    <xdr:pic>
      <xdr:nvPicPr>
        <xdr:cNvPr id="18" name="Рисунок 48">
          <a:hlinkClick r:id="rId54"/>
        </xdr:cNvPr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13268325" y="139065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55</xdr:row>
      <xdr:rowOff>47625</xdr:rowOff>
    </xdr:from>
    <xdr:to>
      <xdr:col>24</xdr:col>
      <xdr:colOff>952500</xdr:colOff>
      <xdr:row>56</xdr:row>
      <xdr:rowOff>219075</xdr:rowOff>
    </xdr:to>
    <xdr:pic>
      <xdr:nvPicPr>
        <xdr:cNvPr id="19" name="Рисунок 50">
          <a:hlinkClick r:id="rId57"/>
        </xdr:cNvPr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3268325" y="144399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190500</xdr:colOff>
      <xdr:row>57</xdr:row>
      <xdr:rowOff>47625</xdr:rowOff>
    </xdr:from>
    <xdr:to>
      <xdr:col>24</xdr:col>
      <xdr:colOff>1066800</xdr:colOff>
      <xdr:row>58</xdr:row>
      <xdr:rowOff>219075</xdr:rowOff>
    </xdr:to>
    <xdr:pic>
      <xdr:nvPicPr>
        <xdr:cNvPr id="20" name="Рисунок 52">
          <a:hlinkClick r:id="rId60"/>
        </xdr:cNvPr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13154025" y="149733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219075</xdr:colOff>
      <xdr:row>59</xdr:row>
      <xdr:rowOff>47625</xdr:rowOff>
    </xdr:from>
    <xdr:to>
      <xdr:col>24</xdr:col>
      <xdr:colOff>1038225</xdr:colOff>
      <xdr:row>60</xdr:row>
      <xdr:rowOff>219075</xdr:rowOff>
    </xdr:to>
    <xdr:pic>
      <xdr:nvPicPr>
        <xdr:cNvPr id="21" name="Рисунок 54">
          <a:hlinkClick r:id="rId63"/>
        </xdr:cNvPr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13182600" y="15506700"/>
          <a:ext cx="819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61</xdr:row>
      <xdr:rowOff>47625</xdr:rowOff>
    </xdr:from>
    <xdr:to>
      <xdr:col>24</xdr:col>
      <xdr:colOff>1009650</xdr:colOff>
      <xdr:row>62</xdr:row>
      <xdr:rowOff>219075</xdr:rowOff>
    </xdr:to>
    <xdr:pic>
      <xdr:nvPicPr>
        <xdr:cNvPr id="22" name="Рисунок 56">
          <a:hlinkClick r:id="rId66"/>
        </xdr:cNvPr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13220700" y="16040100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63</xdr:row>
      <xdr:rowOff>47625</xdr:rowOff>
    </xdr:from>
    <xdr:to>
      <xdr:col>24</xdr:col>
      <xdr:colOff>952500</xdr:colOff>
      <xdr:row>64</xdr:row>
      <xdr:rowOff>219075</xdr:rowOff>
    </xdr:to>
    <xdr:pic>
      <xdr:nvPicPr>
        <xdr:cNvPr id="23" name="Рисунок 58">
          <a:hlinkClick r:id="rId69"/>
        </xdr:cNvPr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13268325" y="165735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65</xdr:row>
      <xdr:rowOff>47625</xdr:rowOff>
    </xdr:from>
    <xdr:to>
      <xdr:col>24</xdr:col>
      <xdr:colOff>952500</xdr:colOff>
      <xdr:row>66</xdr:row>
      <xdr:rowOff>219075</xdr:rowOff>
    </xdr:to>
    <xdr:pic>
      <xdr:nvPicPr>
        <xdr:cNvPr id="24" name="Рисунок 60">
          <a:hlinkClick r:id="rId72"/>
        </xdr:cNvPr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13268325" y="171069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67</xdr:row>
      <xdr:rowOff>47625</xdr:rowOff>
    </xdr:from>
    <xdr:to>
      <xdr:col>24</xdr:col>
      <xdr:colOff>952500</xdr:colOff>
      <xdr:row>68</xdr:row>
      <xdr:rowOff>219075</xdr:rowOff>
    </xdr:to>
    <xdr:pic>
      <xdr:nvPicPr>
        <xdr:cNvPr id="25" name="Рисунок 62">
          <a:hlinkClick r:id="rId75"/>
        </xdr:cNvPr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13268325" y="176403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69</xdr:row>
      <xdr:rowOff>47625</xdr:rowOff>
    </xdr:from>
    <xdr:to>
      <xdr:col>24</xdr:col>
      <xdr:colOff>952500</xdr:colOff>
      <xdr:row>70</xdr:row>
      <xdr:rowOff>219075</xdr:rowOff>
    </xdr:to>
    <xdr:pic>
      <xdr:nvPicPr>
        <xdr:cNvPr id="26" name="Рисунок 64">
          <a:hlinkClick r:id="rId78"/>
        </xdr:cNvPr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13268325" y="181737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71</xdr:row>
      <xdr:rowOff>47625</xdr:rowOff>
    </xdr:from>
    <xdr:to>
      <xdr:col>24</xdr:col>
      <xdr:colOff>1019175</xdr:colOff>
      <xdr:row>72</xdr:row>
      <xdr:rowOff>219075</xdr:rowOff>
    </xdr:to>
    <xdr:pic>
      <xdr:nvPicPr>
        <xdr:cNvPr id="27" name="Рисунок 66">
          <a:hlinkClick r:id="rId81"/>
        </xdr:cNvPr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13201650" y="1870710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295275</xdr:colOff>
      <xdr:row>73</xdr:row>
      <xdr:rowOff>47625</xdr:rowOff>
    </xdr:from>
    <xdr:to>
      <xdr:col>24</xdr:col>
      <xdr:colOff>981075</xdr:colOff>
      <xdr:row>74</xdr:row>
      <xdr:rowOff>219075</xdr:rowOff>
    </xdr:to>
    <xdr:pic>
      <xdr:nvPicPr>
        <xdr:cNvPr id="28" name="Рисунок 70">
          <a:hlinkClick r:id="rId84"/>
        </xdr:cNvPr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13258800" y="1924050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75</xdr:row>
      <xdr:rowOff>47625</xdr:rowOff>
    </xdr:from>
    <xdr:to>
      <xdr:col>24</xdr:col>
      <xdr:colOff>981075</xdr:colOff>
      <xdr:row>76</xdr:row>
      <xdr:rowOff>219075</xdr:rowOff>
    </xdr:to>
    <xdr:pic>
      <xdr:nvPicPr>
        <xdr:cNvPr id="29" name="Рисунок 72">
          <a:hlinkClick r:id="rId87"/>
        </xdr:cNvPr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13239750" y="19773900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352425</xdr:colOff>
      <xdr:row>77</xdr:row>
      <xdr:rowOff>47625</xdr:rowOff>
    </xdr:from>
    <xdr:to>
      <xdr:col>24</xdr:col>
      <xdr:colOff>895350</xdr:colOff>
      <xdr:row>78</xdr:row>
      <xdr:rowOff>219075</xdr:rowOff>
    </xdr:to>
    <xdr:pic>
      <xdr:nvPicPr>
        <xdr:cNvPr id="30" name="Рисунок 74">
          <a:hlinkClick r:id="rId90"/>
        </xdr:cNvPr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13315950" y="203073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79</xdr:row>
      <xdr:rowOff>47625</xdr:rowOff>
    </xdr:from>
    <xdr:to>
      <xdr:col>24</xdr:col>
      <xdr:colOff>990600</xdr:colOff>
      <xdr:row>80</xdr:row>
      <xdr:rowOff>219075</xdr:rowOff>
    </xdr:to>
    <xdr:pic>
      <xdr:nvPicPr>
        <xdr:cNvPr id="31" name="Рисунок 76">
          <a:hlinkClick r:id="rId93"/>
        </xdr:cNvPr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13239750" y="2084070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81</xdr:row>
      <xdr:rowOff>47625</xdr:rowOff>
    </xdr:from>
    <xdr:to>
      <xdr:col>24</xdr:col>
      <xdr:colOff>990600</xdr:colOff>
      <xdr:row>82</xdr:row>
      <xdr:rowOff>219075</xdr:rowOff>
    </xdr:to>
    <xdr:pic>
      <xdr:nvPicPr>
        <xdr:cNvPr id="32" name="Рисунок 78">
          <a:hlinkClick r:id="rId96"/>
        </xdr:cNvPr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13239750" y="2137410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83</xdr:row>
      <xdr:rowOff>47625</xdr:rowOff>
    </xdr:from>
    <xdr:to>
      <xdr:col>24</xdr:col>
      <xdr:colOff>952500</xdr:colOff>
      <xdr:row>84</xdr:row>
      <xdr:rowOff>219075</xdr:rowOff>
    </xdr:to>
    <xdr:pic>
      <xdr:nvPicPr>
        <xdr:cNvPr id="33" name="Рисунок 80">
          <a:hlinkClick r:id="rId99"/>
        </xdr:cNvPr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13268325" y="219075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85</xdr:row>
      <xdr:rowOff>47625</xdr:rowOff>
    </xdr:from>
    <xdr:to>
      <xdr:col>24</xdr:col>
      <xdr:colOff>990600</xdr:colOff>
      <xdr:row>86</xdr:row>
      <xdr:rowOff>219075</xdr:rowOff>
    </xdr:to>
    <xdr:pic>
      <xdr:nvPicPr>
        <xdr:cNvPr id="34" name="Рисунок 82">
          <a:hlinkClick r:id="rId102"/>
        </xdr:cNvPr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13268325" y="2244090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285750</xdr:colOff>
      <xdr:row>87</xdr:row>
      <xdr:rowOff>47625</xdr:rowOff>
    </xdr:from>
    <xdr:to>
      <xdr:col>24</xdr:col>
      <xdr:colOff>952500</xdr:colOff>
      <xdr:row>88</xdr:row>
      <xdr:rowOff>219075</xdr:rowOff>
    </xdr:to>
    <xdr:pic>
      <xdr:nvPicPr>
        <xdr:cNvPr id="35" name="Рисунок 84">
          <a:hlinkClick r:id="rId105"/>
        </xdr:cNvPr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13249275" y="2297430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89</xdr:row>
      <xdr:rowOff>47625</xdr:rowOff>
    </xdr:from>
    <xdr:to>
      <xdr:col>24</xdr:col>
      <xdr:colOff>952500</xdr:colOff>
      <xdr:row>90</xdr:row>
      <xdr:rowOff>219075</xdr:rowOff>
    </xdr:to>
    <xdr:pic>
      <xdr:nvPicPr>
        <xdr:cNvPr id="36" name="Рисунок 86">
          <a:hlinkClick r:id="rId108"/>
        </xdr:cNvPr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13268325" y="235077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91</xdr:row>
      <xdr:rowOff>47625</xdr:rowOff>
    </xdr:from>
    <xdr:to>
      <xdr:col>24</xdr:col>
      <xdr:colOff>962025</xdr:colOff>
      <xdr:row>92</xdr:row>
      <xdr:rowOff>219075</xdr:rowOff>
    </xdr:to>
    <xdr:pic>
      <xdr:nvPicPr>
        <xdr:cNvPr id="37" name="Рисунок 88">
          <a:hlinkClick r:id="rId111"/>
        </xdr:cNvPr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13268325" y="240411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93</xdr:row>
      <xdr:rowOff>47625</xdr:rowOff>
    </xdr:from>
    <xdr:to>
      <xdr:col>24</xdr:col>
      <xdr:colOff>990600</xdr:colOff>
      <xdr:row>94</xdr:row>
      <xdr:rowOff>219075</xdr:rowOff>
    </xdr:to>
    <xdr:pic>
      <xdr:nvPicPr>
        <xdr:cNvPr id="38" name="Рисунок 90">
          <a:hlinkClick r:id="rId114"/>
        </xdr:cNvPr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13220700" y="2457450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219075</xdr:colOff>
      <xdr:row>95</xdr:row>
      <xdr:rowOff>47625</xdr:rowOff>
    </xdr:from>
    <xdr:to>
      <xdr:col>24</xdr:col>
      <xdr:colOff>1047750</xdr:colOff>
      <xdr:row>96</xdr:row>
      <xdr:rowOff>219075</xdr:rowOff>
    </xdr:to>
    <xdr:pic>
      <xdr:nvPicPr>
        <xdr:cNvPr id="39" name="Рисунок 92">
          <a:hlinkClick r:id="rId117"/>
        </xdr:cNvPr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13182600" y="25107900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97</xdr:row>
      <xdr:rowOff>47625</xdr:rowOff>
    </xdr:from>
    <xdr:to>
      <xdr:col>24</xdr:col>
      <xdr:colOff>990600</xdr:colOff>
      <xdr:row>98</xdr:row>
      <xdr:rowOff>219075</xdr:rowOff>
    </xdr:to>
    <xdr:pic>
      <xdr:nvPicPr>
        <xdr:cNvPr id="40" name="Рисунок 94">
          <a:hlinkClick r:id="rId120"/>
        </xdr:cNvPr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13230225" y="2564130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200025</xdr:colOff>
      <xdr:row>99</xdr:row>
      <xdr:rowOff>47625</xdr:rowOff>
    </xdr:from>
    <xdr:to>
      <xdr:col>24</xdr:col>
      <xdr:colOff>1047750</xdr:colOff>
      <xdr:row>100</xdr:row>
      <xdr:rowOff>219075</xdr:rowOff>
    </xdr:to>
    <xdr:pic>
      <xdr:nvPicPr>
        <xdr:cNvPr id="41" name="Рисунок 98">
          <a:hlinkClick r:id="rId123"/>
        </xdr:cNvPr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13163550" y="261747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101</xdr:row>
      <xdr:rowOff>47625</xdr:rowOff>
    </xdr:from>
    <xdr:to>
      <xdr:col>24</xdr:col>
      <xdr:colOff>990600</xdr:colOff>
      <xdr:row>102</xdr:row>
      <xdr:rowOff>228600</xdr:rowOff>
    </xdr:to>
    <xdr:pic>
      <xdr:nvPicPr>
        <xdr:cNvPr id="42" name="Рисунок 100">
          <a:hlinkClick r:id="rId126"/>
        </xdr:cNvPr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13220700" y="267081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200025</xdr:colOff>
      <xdr:row>15</xdr:row>
      <xdr:rowOff>47625</xdr:rowOff>
    </xdr:from>
    <xdr:to>
      <xdr:col>24</xdr:col>
      <xdr:colOff>1038225</xdr:colOff>
      <xdr:row>16</xdr:row>
      <xdr:rowOff>219075</xdr:rowOff>
    </xdr:to>
    <xdr:pic>
      <xdr:nvPicPr>
        <xdr:cNvPr id="43" name="Рисунок 213">
          <a:hlinkClick r:id="rId129"/>
        </xdr:cNvPr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13163550" y="3771900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219075</xdr:colOff>
      <xdr:row>17</xdr:row>
      <xdr:rowOff>47625</xdr:rowOff>
    </xdr:from>
    <xdr:to>
      <xdr:col>24</xdr:col>
      <xdr:colOff>1047750</xdr:colOff>
      <xdr:row>18</xdr:row>
      <xdr:rowOff>219075</xdr:rowOff>
    </xdr:to>
    <xdr:pic>
      <xdr:nvPicPr>
        <xdr:cNvPr id="44" name="Рисунок 26">
          <a:hlinkClick r:id="rId132"/>
        </xdr:cNvPr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13182600" y="4305300"/>
          <a:ext cx="82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elys-russia.com/catalog/dailycross/11-2010-05-17-13-16-25/detail/664-shimmer?tmpl=component" TargetMode="External" /><Relationship Id="rId2" Type="http://schemas.openxmlformats.org/officeDocument/2006/relationships/hyperlink" Target="http://heelys-russia.com/catalog/dailycross/11-2010-05-17-13-16-25/detail/453-hurricane-7224?tmpl=component" TargetMode="External" /><Relationship Id="rId3" Type="http://schemas.openxmlformats.org/officeDocument/2006/relationships/hyperlink" Target="http://heelys-russia.com/catalog/sneakers/12-2010-05-17-13-16-39/detail/440-no-bones-lo?tmpl=component" TargetMode="External" /><Relationship Id="rId4" Type="http://schemas.openxmlformats.org/officeDocument/2006/relationships/hyperlink" Target="http://heelys-russia.com/catalog/dailycross/11-2010-05-17-13-16-25/detail/416-brooklyn-lo?tmpl=component" TargetMode="External" /><Relationship Id="rId5" Type="http://schemas.openxmlformats.org/officeDocument/2006/relationships/hyperlink" Target="http://heelys-russia.com/catalog/sneakers/12-2010-05-17-13-16-39/detail/437-no-bones-hi?tmpl=component" TargetMode="External" /><Relationship Id="rId6" Type="http://schemas.openxmlformats.org/officeDocument/2006/relationships/hyperlink" Target="http://heelys-russia.com/catalog/dailycross/11-2010-05-17-13-16-25/detail/336-caution?tmpl=component" TargetMode="External" /><Relationship Id="rId7" Type="http://schemas.openxmlformats.org/officeDocument/2006/relationships/hyperlink" Target="http://heelys-russia.com/catalog/dailycross/11-2010-05-17-13-16-25/detail/449-caution?tmpl=component" TargetMode="External" /><Relationship Id="rId8" Type="http://schemas.openxmlformats.org/officeDocument/2006/relationships/hyperlink" Target="http://heelys-russia.com/catalog/dailycross/11-2010-05-17-13-16-25/detail/332-stealth?tmpl=component" TargetMode="External" /><Relationship Id="rId9" Type="http://schemas.openxmlformats.org/officeDocument/2006/relationships/hyperlink" Target="http://heelys-russia.com/catalog/sneakers/12-2010-05-17-13-16-39/detail/351-split?tmpl=component" TargetMode="External" /><Relationship Id="rId10" Type="http://schemas.openxmlformats.org/officeDocument/2006/relationships/hyperlink" Target="http://heelys-russia.com/catalog/sneakers/12-2010-05-17-13-16-39/detail/278-no-bones-lo?tmpl=component" TargetMode="External" /><Relationship Id="rId11" Type="http://schemas.openxmlformats.org/officeDocument/2006/relationships/hyperlink" Target="http://heelys-russia.com/catalog/sneakers/12-2010-05-17-13-16-39/detail/490-sly?tmpl=component" TargetMode="External" /><Relationship Id="rId12" Type="http://schemas.openxmlformats.org/officeDocument/2006/relationships/hyperlink" Target="http://heelys-russia.com/catalog/sneakers/12-2010-05-17-13-16-39/detail/487-sly?tmpl=component" TargetMode="External" /><Relationship Id="rId13" Type="http://schemas.openxmlformats.org/officeDocument/2006/relationships/hyperlink" Target="http://heelys-russia.com/catalog/advansed/10-2010-05-17-13-16-07/detail/509-7590megaace?tmpl=component" TargetMode="External" /><Relationship Id="rId14" Type="http://schemas.openxmlformats.org/officeDocument/2006/relationships/hyperlink" Target="http://heelys-russia.com/catalog/dailycross/11-2010-05-17-13-16-25/detail/448-clash?tmpl=component" TargetMode="External" /><Relationship Id="rId15" Type="http://schemas.openxmlformats.org/officeDocument/2006/relationships/hyperlink" Target="http://heelys-russia.com/catalog/sneakers/12-2010-05-17-13-16-39/detail/479-no-bones-lo-superhero?tmpl=component" TargetMode="External" /><Relationship Id="rId16" Type="http://schemas.openxmlformats.org/officeDocument/2006/relationships/hyperlink" Target="http://heelys-russia.com/catalog/sneakers/12-2010-05-17-13-16-39/detail/480-no-bones-lo-superhero?tmpl=component" TargetMode="External" /><Relationship Id="rId17" Type="http://schemas.openxmlformats.org/officeDocument/2006/relationships/hyperlink" Target="http://heelys-russia.com/catalog/dailycross/11-2010-05-17-13-16-25/detail/476-double-threat-7603?tmpl=component" TargetMode="External" /><Relationship Id="rId18" Type="http://schemas.openxmlformats.org/officeDocument/2006/relationships/hyperlink" Target="http://heelys-russia.com/catalog/dailycross/11-2010-05-17-13-16-25/detail/631-ouble-hreat?tmpl=component" TargetMode="External" /><Relationship Id="rId19" Type="http://schemas.openxmlformats.org/officeDocument/2006/relationships/hyperlink" Target="http://heelys-russia.com/catalog/11-2010-05-17-13-16-25/detail/520-fierce?tmpl=component" TargetMode="External" /><Relationship Id="rId20" Type="http://schemas.openxmlformats.org/officeDocument/2006/relationships/hyperlink" Target="http://heelys-russia.com/catalog/sneakers/12-2010-05-17-13-16-39/detail/485-avenger?tmpl=component" TargetMode="External" /><Relationship Id="rId21" Type="http://schemas.openxmlformats.org/officeDocument/2006/relationships/hyperlink" Target="http://heelys-russia.com/catalog/sneakers/12-2010-05-17-13-16-39/detail/486-avenger?tmpl=component" TargetMode="External" /><Relationship Id="rId22" Type="http://schemas.openxmlformats.org/officeDocument/2006/relationships/hyperlink" Target="http://heelys-russia.com/catalog/sneakers/12-2010-05-17-13-16-39/detail/483-orbitz?tmpl=component" TargetMode="External" /><Relationship Id="rId23" Type="http://schemas.openxmlformats.org/officeDocument/2006/relationships/hyperlink" Target="http://heelys-russia.com/catalog/sneakers/12-2010-05-17-13-16-39/detail/488-chazz-suede?tmpl=component" TargetMode="External" /><Relationship Id="rId24" Type="http://schemas.openxmlformats.org/officeDocument/2006/relationships/hyperlink" Target="http://heelys-russia.com/catalog/sneakers/12-2010-05-17-13-16-39/detail/489-chazz-suede?tmpl=component" TargetMode="External" /><Relationship Id="rId25" Type="http://schemas.openxmlformats.org/officeDocument/2006/relationships/hyperlink" Target="http://heelys-russia.com/catalog/sneakers/12-2010-05-17-13-16-39/detail/637-shazz-suede?tmpl=component" TargetMode="External" /><Relationship Id="rId26" Type="http://schemas.openxmlformats.org/officeDocument/2006/relationships/hyperlink" Target="http://heelys-russia.com/catalog/11-2010-05-17-13-16-25/detail/696-clash?tmpl=component" TargetMode="External" /><Relationship Id="rId27" Type="http://schemas.openxmlformats.org/officeDocument/2006/relationships/hyperlink" Target="http://heelys-russia.com/catalog/11-2010-05-17-13-16-25/detail/813-7652clutch?tmpl=component" TargetMode="External" /><Relationship Id="rId28" Type="http://schemas.openxmlformats.org/officeDocument/2006/relationships/hyperlink" Target="http://www.heelys-russia.com/catalog/sneakers/12-2010-05-17-13-16-39/detail/797-blade-7659?tmpl=component" TargetMode="External" /><Relationship Id="rId29" Type="http://schemas.openxmlformats.org/officeDocument/2006/relationships/hyperlink" Target="http://www.heelys-russia.com/catalog/sneakers/12-2010-05-17-13-16-39/detail/809-smash7660?tmpl=component" TargetMode="External" /><Relationship Id="rId30" Type="http://schemas.openxmlformats.org/officeDocument/2006/relationships/hyperlink" Target="http://heelys-russia.com/catalog/sneakers/12-2010-05-17-13-16-39/detail/728-smash?tmpl=component" TargetMode="External" /><Relationship Id="rId31" Type="http://schemas.openxmlformats.org/officeDocument/2006/relationships/hyperlink" Target="http://www.heelys-russia.com/catalog/sneakers/12-2010-05-17-13-16-39/detail/806-no-bones-7666-?tmpl=component" TargetMode="External" /><Relationship Id="rId32" Type="http://schemas.openxmlformats.org/officeDocument/2006/relationships/hyperlink" Target="http://heelys-russia.com/catalog/11-2010-05-17-13-16-25/detail/701-wave?tmpl=component" TargetMode="External" /><Relationship Id="rId33" Type="http://schemas.openxmlformats.org/officeDocument/2006/relationships/hyperlink" Target="http://heelys-russia.com/catalog/11-2010-05-17-13-16-25/detail/702-straightup?tmpl=component" TargetMode="External" /><Relationship Id="rId34" Type="http://schemas.openxmlformats.org/officeDocument/2006/relationships/hyperlink" Target="http://heelys-russia.com/catalog/11-2010-05-17-13-16-25/detail/703-straightup?tmpl=component" TargetMode="External" /><Relationship Id="rId35" Type="http://schemas.openxmlformats.org/officeDocument/2006/relationships/hyperlink" Target="http://heelys-russia.com/catalog/sneakers/12-2010-05-17-13-16-39/detail/755-straightup7679?tmpl=component" TargetMode="External" /><Relationship Id="rId36" Type="http://schemas.openxmlformats.org/officeDocument/2006/relationships/hyperlink" Target="http://heelys-russia.com/catalog/sneakers/12-2010-05-17-13-16-39/detail/704-chazz?tmpl=component" TargetMode="External" /><Relationship Id="rId37" Type="http://schemas.openxmlformats.org/officeDocument/2006/relationships/hyperlink" Target="http://www.heelys-russia.com/catalog/sneakers/12-2010-05-17-13-16-39/detail/800-chazz7683?tmpl=component" TargetMode="External" /><Relationship Id="rId38" Type="http://schemas.openxmlformats.org/officeDocument/2006/relationships/hyperlink" Target="http://www.heelys-russia.com/catalog/11-2010-05-17-13-16-25/detail/870-7718?tmpl=component" TargetMode="External" /><Relationship Id="rId39" Type="http://schemas.openxmlformats.org/officeDocument/2006/relationships/hyperlink" Target="http://heelys-russia.com/catalog/11-2010-05-17-13-16-25/detail/853-scream?tmpl=component" TargetMode="External" /><Relationship Id="rId40" Type="http://schemas.openxmlformats.org/officeDocument/2006/relationships/hyperlink" Target="http://heelys-russia.com/catalog/11-2010-05-17-13-16-25/detail/854-scream?tmpl=component" TargetMode="External" /><Relationship Id="rId41" Type="http://schemas.openxmlformats.org/officeDocument/2006/relationships/hyperlink" Target="http://www.heelys-russia.com/catalog/12-2010-05-17-13-16-39/detail/867-7730?tmpl=component" TargetMode="External" /><Relationship Id="rId42" Type="http://schemas.openxmlformats.org/officeDocument/2006/relationships/hyperlink" Target="http://www.heelys-russia.com/catalog/10-2010-05-17-13-16-07/detail/885-7736?tmpl=component" TargetMode="External" /><Relationship Id="rId43" Type="http://schemas.openxmlformats.org/officeDocument/2006/relationships/hyperlink" Target="http://heelys-russia.com/catalog/sneakers/12-2010-05-17-13-16-39/detail/358-tint?tmpl=component" TargetMode="External" /><Relationship Id="rId44" Type="http://schemas.openxmlformats.org/officeDocument/2006/relationships/hyperlink" Target="http://heelys-russia.com/catalog/sneakers/12-2010-05-17-13-16-39/detail/359-split?tmpl=component" TargetMode="External" /><Relationship Id="rId45" Type="http://schemas.openxmlformats.org/officeDocument/2006/relationships/hyperlink" Target="http://heelys-russia.com/catalog/sneakers/12-2010-05-17-13-16-39/detail/358-tint" TargetMode="External" /><Relationship Id="rId46" Type="http://schemas.openxmlformats.org/officeDocument/2006/relationships/hyperlink" Target="http://heelys-russia.com/catalog/sneakers/12-2010-05-17-13-16-39/detail/359-split" TargetMode="External" /><Relationship Id="rId47" Type="http://schemas.openxmlformats.org/officeDocument/2006/relationships/hyperlink" Target="http://heelys-russia.com/catalog/dailycross/11-2010-05-17-13-16-25/detail/664-shimmer" TargetMode="External" /><Relationship Id="rId48" Type="http://schemas.openxmlformats.org/officeDocument/2006/relationships/hyperlink" Target="http://heelys-russia.com/catalog/dailycross/11-2010-05-17-13-16-25/detail/453-hurricane-7224" TargetMode="External" /><Relationship Id="rId49" Type="http://schemas.openxmlformats.org/officeDocument/2006/relationships/hyperlink" Target="http://heelys-russia.com/catalog/sneakers/12-2010-05-17-13-16-39/detail/440-no-bones-lo" TargetMode="External" /><Relationship Id="rId50" Type="http://schemas.openxmlformats.org/officeDocument/2006/relationships/hyperlink" Target="http://heelys-russia.com/catalog/dailycross/11-2010-05-17-13-16-25/detail/416-brooklyn-lo" TargetMode="External" /><Relationship Id="rId51" Type="http://schemas.openxmlformats.org/officeDocument/2006/relationships/hyperlink" Target="http://heelys-russia.com/catalog/sneakers/12-2010-05-17-13-16-39/detail/437-no-bones-hi" TargetMode="External" /><Relationship Id="rId52" Type="http://schemas.openxmlformats.org/officeDocument/2006/relationships/hyperlink" Target="http://heelys-russia.com/catalog/dailycross/11-2010-05-17-13-16-25/detail/336-caution" TargetMode="External" /><Relationship Id="rId53" Type="http://schemas.openxmlformats.org/officeDocument/2006/relationships/hyperlink" Target="http://heelys-russia.com/catalog/dailycross/11-2010-05-17-13-16-25/detail/449-caution" TargetMode="External" /><Relationship Id="rId54" Type="http://schemas.openxmlformats.org/officeDocument/2006/relationships/hyperlink" Target="http://heelys-russia.com/catalog/dailycross/11-2010-05-17-13-16-25/detail/332-stealth" TargetMode="External" /><Relationship Id="rId55" Type="http://schemas.openxmlformats.org/officeDocument/2006/relationships/hyperlink" Target="http://heelys-russia.com/catalog/sneakers/12-2010-05-17-13-16-39/detail/351-split" TargetMode="External" /><Relationship Id="rId56" Type="http://schemas.openxmlformats.org/officeDocument/2006/relationships/hyperlink" Target="http://heelys-russia.com/catalog/sneakers/12-2010-05-17-13-16-39/detail/278-no-bones-lo" TargetMode="External" /><Relationship Id="rId57" Type="http://schemas.openxmlformats.org/officeDocument/2006/relationships/hyperlink" Target="http://heelys-russia.com/catalog/sneakers/12-2010-05-17-13-16-39/detail/490-sly" TargetMode="External" /><Relationship Id="rId58" Type="http://schemas.openxmlformats.org/officeDocument/2006/relationships/hyperlink" Target="http://heelys-russia.com/catalog/sneakers/12-2010-05-17-13-16-39/detail/487-sly" TargetMode="External" /><Relationship Id="rId59" Type="http://schemas.openxmlformats.org/officeDocument/2006/relationships/hyperlink" Target="http://heelys-russia.com/catalog/advansed/10-2010-05-17-13-16-07/detail/509-7590megaace" TargetMode="External" /><Relationship Id="rId60" Type="http://schemas.openxmlformats.org/officeDocument/2006/relationships/hyperlink" Target="http://heelys-russia.com/catalog/dailycross/11-2010-05-17-13-16-25/detail/448-clash" TargetMode="External" /><Relationship Id="rId61" Type="http://schemas.openxmlformats.org/officeDocument/2006/relationships/hyperlink" Target="http://heelys-russia.com/catalog/sneakers/12-2010-05-17-13-16-39/detail/479-no-bones-lo-superhero" TargetMode="External" /><Relationship Id="rId62" Type="http://schemas.openxmlformats.org/officeDocument/2006/relationships/hyperlink" Target="http://heelys-russia.com/catalog/sneakers/12-2010-05-17-13-16-39/detail/480-no-bones-lo-superhero" TargetMode="External" /><Relationship Id="rId63" Type="http://schemas.openxmlformats.org/officeDocument/2006/relationships/hyperlink" Target="http://heelys-russia.com/catalog/dailycross/11-2010-05-17-13-16-25/detail/476-double-threat-7603" TargetMode="External" /><Relationship Id="rId64" Type="http://schemas.openxmlformats.org/officeDocument/2006/relationships/hyperlink" Target="http://heelys-russia.com/catalog/dailycross/11-2010-05-17-13-16-25/detail/631-ouble-hreat" TargetMode="External" /><Relationship Id="rId65" Type="http://schemas.openxmlformats.org/officeDocument/2006/relationships/hyperlink" Target="http://heelys-russia.com/catalog/11-2010-05-17-13-16-25/detail/520-fierce" TargetMode="External" /><Relationship Id="rId66" Type="http://schemas.openxmlformats.org/officeDocument/2006/relationships/hyperlink" Target="http://heelys-russia.com/catalog/sneakers/12-2010-05-17-13-16-39/detail/485-avenger" TargetMode="External" /><Relationship Id="rId67" Type="http://schemas.openxmlformats.org/officeDocument/2006/relationships/hyperlink" Target="http://heelys-russia.com/catalog/sneakers/12-2010-05-17-13-16-39/detail/486-avenger" TargetMode="External" /><Relationship Id="rId68" Type="http://schemas.openxmlformats.org/officeDocument/2006/relationships/hyperlink" Target="http://heelys-russia.com/catalog/sneakers/12-2010-05-17-13-16-39/detail/483-orbitz" TargetMode="External" /><Relationship Id="rId69" Type="http://schemas.openxmlformats.org/officeDocument/2006/relationships/hyperlink" Target="http://heelys-russia.com/catalog/sneakers/12-2010-05-17-13-16-39/detail/488-chazz-suede" TargetMode="External" /><Relationship Id="rId70" Type="http://schemas.openxmlformats.org/officeDocument/2006/relationships/hyperlink" Target="http://heelys-russia.com/catalog/sneakers/12-2010-05-17-13-16-39/detail/489-chazz-suede" TargetMode="External" /><Relationship Id="rId71" Type="http://schemas.openxmlformats.org/officeDocument/2006/relationships/hyperlink" Target="http://heelys-russia.com/catalog/sneakers/12-2010-05-17-13-16-39/detail/637-shazz-suede" TargetMode="External" /><Relationship Id="rId72" Type="http://schemas.openxmlformats.org/officeDocument/2006/relationships/hyperlink" Target="http://heelys-russia.com/catalog/11-2010-05-17-13-16-25/detail/696-clash" TargetMode="External" /><Relationship Id="rId73" Type="http://schemas.openxmlformats.org/officeDocument/2006/relationships/hyperlink" Target="http://heelys-russia.com/catalog/11-2010-05-17-13-16-25/detail/813-7652clutch" TargetMode="External" /><Relationship Id="rId74" Type="http://schemas.openxmlformats.org/officeDocument/2006/relationships/hyperlink" Target="http://www.heelys-russia.com/catalog/sneakers/12-2010-05-17-13-16-39/detail/797-blade-7659" TargetMode="External" /><Relationship Id="rId75" Type="http://schemas.openxmlformats.org/officeDocument/2006/relationships/hyperlink" Target="http://www.heelys-russia.com/catalog/sneakers/12-2010-05-17-13-16-39/detail/809-smash7660" TargetMode="External" /><Relationship Id="rId76" Type="http://schemas.openxmlformats.org/officeDocument/2006/relationships/hyperlink" Target="http://heelys-russia.com/catalog/sneakers/12-2010-05-17-13-16-39/detail/728-smash" TargetMode="External" /><Relationship Id="rId77" Type="http://schemas.openxmlformats.org/officeDocument/2006/relationships/hyperlink" Target="http://www.heelys-russia.com/catalog/sneakers/12-2010-05-17-13-16-39/detail/806-no-bones-7666" TargetMode="External" /><Relationship Id="rId78" Type="http://schemas.openxmlformats.org/officeDocument/2006/relationships/hyperlink" Target="http://heelys-russia.com/catalog/11-2010-05-17-13-16-25/detail/701-wave" TargetMode="External" /><Relationship Id="rId79" Type="http://schemas.openxmlformats.org/officeDocument/2006/relationships/hyperlink" Target="http://heelys-russia.com/catalog/11-2010-05-17-13-16-25/detail/702-straightup" TargetMode="External" /><Relationship Id="rId80" Type="http://schemas.openxmlformats.org/officeDocument/2006/relationships/hyperlink" Target="http://heelys-russia.com/catalog/11-2010-05-17-13-16-25/detail/703-straightup" TargetMode="External" /><Relationship Id="rId81" Type="http://schemas.openxmlformats.org/officeDocument/2006/relationships/hyperlink" Target="http://heelys-russia.com/catalog/sneakers/12-2010-05-17-13-16-39/detail/755-straightup7679" TargetMode="External" /><Relationship Id="rId82" Type="http://schemas.openxmlformats.org/officeDocument/2006/relationships/hyperlink" Target="http://www.heelys-russia.com/catalog/sneakers/12-2010-05-17-13-16-39/detail/800-chazz7683" TargetMode="External" /><Relationship Id="rId83" Type="http://schemas.openxmlformats.org/officeDocument/2006/relationships/hyperlink" Target="http://heelys-russia.com/catalog/sneakers/12-2010-05-17-13-16-39/detail/704-chazz" TargetMode="External" /><Relationship Id="rId84" Type="http://schemas.openxmlformats.org/officeDocument/2006/relationships/hyperlink" Target="http://www.heelys-russia.com/catalog/11-2010-05-17-13-16-25/detail/870-7718" TargetMode="External" /><Relationship Id="rId85" Type="http://schemas.openxmlformats.org/officeDocument/2006/relationships/hyperlink" Target="http://heelys-russia.com/catalog/11-2010-05-17-13-16-25/detail/853-scream" TargetMode="External" /><Relationship Id="rId86" Type="http://schemas.openxmlformats.org/officeDocument/2006/relationships/hyperlink" Target="http://heelys-russia.com/catalog/11-2010-05-17-13-16-25/detail/854-scream" TargetMode="External" /><Relationship Id="rId87" Type="http://schemas.openxmlformats.org/officeDocument/2006/relationships/hyperlink" Target="http://www.heelys-russia.com/catalog/12-2010-05-17-13-16-39/detail/867-7730" TargetMode="External" /><Relationship Id="rId88" Type="http://schemas.openxmlformats.org/officeDocument/2006/relationships/hyperlink" Target="http://www.heelys-russia.com/catalog/10-2010-05-17-13-16-07/detail/885-7736" TargetMode="External" /><Relationship Id="rId89" Type="http://schemas.openxmlformats.org/officeDocument/2006/relationships/drawing" Target="../drawings/drawing1.xml" /><Relationship Id="rId9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elys-russia.com/catalog/20-hx2/detail/1034-770221?tmpl=component" TargetMode="External" /><Relationship Id="rId2" Type="http://schemas.openxmlformats.org/officeDocument/2006/relationships/hyperlink" Target="http://heelys-russia.com/catalog/20-hx2/detail/1035-770223?tmpl=component" TargetMode="External" /><Relationship Id="rId3" Type="http://schemas.openxmlformats.org/officeDocument/2006/relationships/hyperlink" Target="http://heelys-russia.com/catalog/20-hx2/detail/1033-770224?tmpl=component" TargetMode="External" /><Relationship Id="rId4" Type="http://schemas.openxmlformats.org/officeDocument/2006/relationships/hyperlink" Target="http://heelys-russia.com/ss2014/770226.jpg" TargetMode="External" /><Relationship Id="rId5" Type="http://schemas.openxmlformats.org/officeDocument/2006/relationships/hyperlink" Target="http://heelys-russia.com/catalog/20-hx2/detail/1051-770275?tmpl=component" TargetMode="External" /><Relationship Id="rId6" Type="http://schemas.openxmlformats.org/officeDocument/2006/relationships/hyperlink" Target="http://heelys-russia.com/catalog/20-hx2/detail/1050-220292?tmpl=component" TargetMode="External" /><Relationship Id="rId7" Type="http://schemas.openxmlformats.org/officeDocument/2006/relationships/hyperlink" Target="http://heelys-russia.com/catalog/11-2010-05-17-13-16-25/detail/1038-770234?tmpl=component" TargetMode="External" /><Relationship Id="rId8" Type="http://schemas.openxmlformats.org/officeDocument/2006/relationships/hyperlink" Target="http://heelys-russia.com/ss2014/770236.jpg" TargetMode="External" /><Relationship Id="rId9" Type="http://schemas.openxmlformats.org/officeDocument/2006/relationships/hyperlink" Target="http://heelys-russia.com/catalog/11-2010-05-17-13-16-25/detail/1039-770240?tmpl=component" TargetMode="External" /><Relationship Id="rId10" Type="http://schemas.openxmlformats.org/officeDocument/2006/relationships/hyperlink" Target="http://heelys-russia.com/ss2014/770243.jpg" TargetMode="External" /><Relationship Id="rId11" Type="http://schemas.openxmlformats.org/officeDocument/2006/relationships/hyperlink" Target="http://heelys-russia.com/catalog/12-2010-05-17-13-16-39/detail/1040-770252?tmpl=component" TargetMode="External" /><Relationship Id="rId12" Type="http://schemas.openxmlformats.org/officeDocument/2006/relationships/hyperlink" Target="http://heelys-russia.com/catalog/12-2010-05-17-13-16-39/detail/1044-770254?tmpl=component" TargetMode="External" /><Relationship Id="rId13" Type="http://schemas.openxmlformats.org/officeDocument/2006/relationships/hyperlink" Target="http://heelys-russia.com/catalog/12-2010-05-17-13-16-39/detail/1045-770256?tmpl=component" TargetMode="External" /><Relationship Id="rId14" Type="http://schemas.openxmlformats.org/officeDocument/2006/relationships/hyperlink" Target="http://heelys-russia.com/catalog/12-2010-05-17-13-16-39/detail/1046-770258?tmpl=component" TargetMode="External" /><Relationship Id="rId15" Type="http://schemas.openxmlformats.org/officeDocument/2006/relationships/hyperlink" Target="http://heelys-russia.com/catalog/12-2010-05-17-13-16-39/detail/1052-770277?tmpl=component" TargetMode="External" /><Relationship Id="rId16" Type="http://schemas.openxmlformats.org/officeDocument/2006/relationships/hyperlink" Target="http://heelys-russia.com/catalog/12-2010-05-17-13-16-39/detail/1053-770284?tmpl=component" TargetMode="External" /><Relationship Id="rId17" Type="http://schemas.openxmlformats.org/officeDocument/2006/relationships/hyperlink" Target="http://heelys-russia.com/catalog/12-2010-05-17-13-16-39/detail/1047-770291?tmpl=component" TargetMode="External" /><Relationship Id="rId18" Type="http://schemas.openxmlformats.org/officeDocument/2006/relationships/hyperlink" Target="http://heelys-russia.com/catalog/12-2010-05-17-13-16-39/detail/1048-770295?tmpl=component" TargetMode="External" /><Relationship Id="rId19" Type="http://schemas.openxmlformats.org/officeDocument/2006/relationships/hyperlink" Target="http://heelys-russia.com/catalog/12-2010-05-17-13-16-39/detail/1049-770296?tmpl=component" TargetMode="External" /><Relationship Id="rId20" Type="http://schemas.openxmlformats.org/officeDocument/2006/relationships/hyperlink" Target="http://heelys-russia.com/catalog/12-2010-05-17-13-16-39/detail/1043-770303?tmpl=component" TargetMode="External" /><Relationship Id="rId21" Type="http://schemas.openxmlformats.org/officeDocument/2006/relationships/hyperlink" Target="http://heelys-russia.com/catalog/11-2010-05-17-13-16-25/detail/1041-770306?tmpl=component" TargetMode="External" /><Relationship Id="rId22" Type="http://schemas.openxmlformats.org/officeDocument/2006/relationships/hyperlink" Target="http://heelys-russia.com/catalog/12-2010-05-17-13-16-39/detail/1042-770307?tmpl=component" TargetMode="External" /><Relationship Id="rId23" Type="http://schemas.openxmlformats.org/officeDocument/2006/relationships/hyperlink" Target="http://heelys-russia.com/catalog/11-2010-05-17-13-16-25/detail/1036-770415?tmpl=component" TargetMode="External" /><Relationship Id="rId24" Type="http://schemas.openxmlformats.org/officeDocument/2006/relationships/hyperlink" Target="http://heelys-russia.com/catalog/11-2010-05-17-13-16-25/detail/1037-770417?tmpl=component" TargetMode="External" /><Relationship Id="rId2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L113"/>
  <sheetViews>
    <sheetView tabSelected="1" zoomScaleSheetLayoutView="80" zoomScalePageLayoutView="0" workbookViewId="0" topLeftCell="A1">
      <pane ySplit="13" topLeftCell="A14" activePane="bottomLeft" state="frozen"/>
      <selection pane="topLeft" activeCell="A1" sqref="A1"/>
      <selection pane="bottomLeft" activeCell="B7" sqref="B7:G7"/>
    </sheetView>
  </sheetViews>
  <sheetFormatPr defaultColWidth="10.66015625" defaultRowHeight="11.25"/>
  <cols>
    <col min="1" max="1" width="11.33203125" style="0" customWidth="1"/>
    <col min="2" max="2" width="15" style="0" customWidth="1"/>
    <col min="3" max="3" width="11.5" style="3" customWidth="1"/>
    <col min="4" max="18" width="6.5" style="4" customWidth="1"/>
    <col min="19" max="19" width="12.83203125" style="0" customWidth="1"/>
    <col min="20" max="20" width="9.33203125" style="1" customWidth="1"/>
    <col min="21" max="24" width="17.33203125" style="2" customWidth="1"/>
    <col min="25" max="25" width="22" style="0" bestFit="1" customWidth="1"/>
    <col min="26" max="26" width="19.16015625" style="0" customWidth="1"/>
    <col min="27" max="27" width="12.83203125" style="0" hidden="1" customWidth="1"/>
    <col min="28" max="29" width="19.16015625" style="0" hidden="1" customWidth="1"/>
    <col min="30" max="30" width="10" style="0" hidden="1" customWidth="1"/>
    <col min="31" max="31" width="91.33203125" style="0" hidden="1" customWidth="1"/>
    <col min="32" max="32" width="19.16015625" style="0" hidden="1" customWidth="1"/>
    <col min="33" max="38" width="16.83203125" style="0" hidden="1" customWidth="1"/>
    <col min="39" max="40" width="16.83203125" style="0" customWidth="1"/>
    <col min="41" max="42" width="10.66015625" style="0" customWidth="1"/>
  </cols>
  <sheetData>
    <row r="1" spans="1:25" s="14" customFormat="1" ht="21" thickBot="1">
      <c r="A1" s="17" t="s">
        <v>48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8"/>
      <c r="T1" s="20"/>
      <c r="U1" s="21"/>
      <c r="V1" s="21"/>
      <c r="W1" s="21"/>
      <c r="X1" s="21"/>
      <c r="Y1" s="18"/>
    </row>
    <row r="2" spans="1:25" s="14" customFormat="1" ht="12.75" customHeight="1">
      <c r="A2" s="22" t="s">
        <v>0</v>
      </c>
      <c r="B2" s="23"/>
      <c r="C2" s="18"/>
      <c r="D2" s="139"/>
      <c r="E2" s="140"/>
      <c r="F2" s="140"/>
      <c r="G2" s="141"/>
      <c r="H2" s="24"/>
      <c r="I2" s="24"/>
      <c r="J2" s="24" t="s">
        <v>6</v>
      </c>
      <c r="K2" s="24"/>
      <c r="L2" s="124" t="s">
        <v>25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8"/>
    </row>
    <row r="3" spans="1:25" s="14" customFormat="1" ht="12.75">
      <c r="A3" s="22" t="s">
        <v>7</v>
      </c>
      <c r="B3" s="18"/>
      <c r="C3" s="18"/>
      <c r="D3" s="145"/>
      <c r="E3" s="146"/>
      <c r="F3" s="146"/>
      <c r="G3" s="147"/>
      <c r="H3" s="25"/>
      <c r="I3" s="19"/>
      <c r="J3" s="25"/>
      <c r="K3" s="25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8"/>
    </row>
    <row r="4" spans="1:25" s="14" customFormat="1" ht="13.5" thickBot="1">
      <c r="A4" s="22" t="s">
        <v>28</v>
      </c>
      <c r="B4" s="18"/>
      <c r="C4" s="18"/>
      <c r="D4" s="142"/>
      <c r="E4" s="143"/>
      <c r="F4" s="143"/>
      <c r="G4" s="144"/>
      <c r="H4" s="25"/>
      <c r="I4" s="19"/>
      <c r="J4" s="25"/>
      <c r="K4" s="25"/>
      <c r="L4" s="26"/>
      <c r="M4" s="26"/>
      <c r="N4" s="26"/>
      <c r="O4" s="26"/>
      <c r="P4" s="60"/>
      <c r="Q4" s="26"/>
      <c r="R4" s="26"/>
      <c r="S4" s="26"/>
      <c r="T4" s="26"/>
      <c r="U4" s="26"/>
      <c r="V4" s="76"/>
      <c r="W4" s="83"/>
      <c r="X4" s="26"/>
      <c r="Y4" s="18"/>
    </row>
    <row r="5" spans="1:31" s="14" customFormat="1" ht="15.75" customHeight="1">
      <c r="A5" s="22" t="s">
        <v>8</v>
      </c>
      <c r="B5" s="23"/>
      <c r="C5" s="18"/>
      <c r="D5" s="148" t="s">
        <v>49</v>
      </c>
      <c r="E5" s="149"/>
      <c r="F5" s="149"/>
      <c r="G5" s="150"/>
      <c r="H5" s="25"/>
      <c r="I5" s="19"/>
      <c r="J5" s="19"/>
      <c r="K5" s="25"/>
      <c r="L5" s="19"/>
      <c r="M5" s="25"/>
      <c r="N5" s="25"/>
      <c r="O5" s="25"/>
      <c r="P5" s="25"/>
      <c r="Q5" s="116" t="str">
        <f>IF(OR(Дилер="",Город="",ТК="",ТипЗаказа=""),"Заказ не готов к отправке !!!   Заполните общие параметры заказа - Наименование, город, транспортную компанию","Заказ к отправке готов")</f>
        <v>Заказ не готов к отправке !!!   Заполните общие параметры заказа - Наименование, город, транспортную компанию</v>
      </c>
      <c r="R5" s="116"/>
      <c r="S5" s="116"/>
      <c r="T5" s="116"/>
      <c r="U5" s="116"/>
      <c r="V5" s="116"/>
      <c r="W5" s="116"/>
      <c r="X5" s="116"/>
      <c r="Y5" s="116"/>
      <c r="AE5" s="14" t="s">
        <v>11</v>
      </c>
    </row>
    <row r="6" spans="1:31" s="14" customFormat="1" ht="15" customHeight="1" thickBot="1">
      <c r="A6" s="22"/>
      <c r="B6" s="23"/>
      <c r="C6" s="18"/>
      <c r="D6" s="29"/>
      <c r="E6" s="29"/>
      <c r="F6" s="29"/>
      <c r="G6" s="29"/>
      <c r="H6" s="25"/>
      <c r="I6" s="25"/>
      <c r="J6" s="25"/>
      <c r="K6" s="25"/>
      <c r="L6" s="25"/>
      <c r="M6" s="25"/>
      <c r="N6" s="25"/>
      <c r="O6" s="25"/>
      <c r="P6" s="25"/>
      <c r="Q6" s="116"/>
      <c r="R6" s="116"/>
      <c r="S6" s="116"/>
      <c r="T6" s="116"/>
      <c r="U6" s="116"/>
      <c r="V6" s="116"/>
      <c r="W6" s="116"/>
      <c r="X6" s="116"/>
      <c r="Y6" s="116"/>
      <c r="AE6" s="14" t="s">
        <v>12</v>
      </c>
    </row>
    <row r="7" spans="1:25" s="14" customFormat="1" ht="17.25" customHeight="1" thickBot="1">
      <c r="A7" s="30" t="s">
        <v>1</v>
      </c>
      <c r="B7" s="108" t="s">
        <v>87</v>
      </c>
      <c r="C7" s="109"/>
      <c r="D7" s="109"/>
      <c r="E7" s="109"/>
      <c r="F7" s="109"/>
      <c r="G7" s="110"/>
      <c r="H7" s="133"/>
      <c r="I7" s="134"/>
      <c r="J7" s="134"/>
      <c r="K7" s="134"/>
      <c r="L7" s="134"/>
      <c r="M7" s="134"/>
      <c r="N7" s="134"/>
      <c r="O7" s="134"/>
      <c r="P7" s="75"/>
      <c r="Q7" s="19"/>
      <c r="R7" s="27"/>
      <c r="S7" s="28"/>
      <c r="T7" s="20"/>
      <c r="U7" s="21"/>
      <c r="V7" s="21"/>
      <c r="W7" s="21"/>
      <c r="X7" s="21"/>
      <c r="Y7" s="18"/>
    </row>
    <row r="8" spans="1:25" s="14" customFormat="1" ht="30" customHeight="1" thickBot="1">
      <c r="A8" s="31" t="s">
        <v>29</v>
      </c>
      <c r="B8" s="32"/>
      <c r="C8" s="33"/>
      <c r="D8" s="34">
        <f>D16+D18+D20+D22+D24+D26+D28+D30+D32+D34+D36+D38+D40+D42+D44+D46+D48+D50+D52+D54+D56+D58+D60+D62+D64+D66+D68+D70+D72+D74+D76+D78+D80+D82+D84+D86+D88+D90+D92+D94+D96+D98+D100+D102</f>
        <v>0</v>
      </c>
      <c r="E8" s="93">
        <f>E16+E18+E20+E22+E24+E26+E28+E30+E32+E34+E36+E38+E40+E42+E44+E46+E48+E50+E52+E54+E56+E58+E60+E62+E64+E66+E68+E70+E72+E74+E76+E78+E80+E82+E84+E86+E88+E90+E92+E94+E96+E98+E100+E102</f>
        <v>0</v>
      </c>
      <c r="F8" s="93">
        <f aca="true" t="shared" si="0" ref="F8:R8">F16+F18+F20+F22+F24+F26+F28+F30+F32+F34+F36+F38+F40+F42+F44+F46+F48+F50+F52+F54+F56+F58+F60+F62+F64+F66+F68+F70+F72+F74+F76+F78+F80+F82+F84+F86+F88+F90+F92+F94+F96+F98+F100+F102</f>
        <v>0</v>
      </c>
      <c r="G8" s="93">
        <f t="shared" si="0"/>
        <v>0</v>
      </c>
      <c r="H8" s="93">
        <f t="shared" si="0"/>
        <v>0</v>
      </c>
      <c r="I8" s="93">
        <f t="shared" si="0"/>
        <v>0</v>
      </c>
      <c r="J8" s="93">
        <f t="shared" si="0"/>
        <v>0</v>
      </c>
      <c r="K8" s="93">
        <f t="shared" si="0"/>
        <v>0</v>
      </c>
      <c r="L8" s="93">
        <f t="shared" si="0"/>
        <v>0</v>
      </c>
      <c r="M8" s="93">
        <f t="shared" si="0"/>
        <v>45</v>
      </c>
      <c r="N8" s="93">
        <f t="shared" si="0"/>
        <v>205</v>
      </c>
      <c r="O8" s="93">
        <f t="shared" si="0"/>
        <v>898</v>
      </c>
      <c r="P8" s="93">
        <f t="shared" si="0"/>
        <v>1382</v>
      </c>
      <c r="Q8" s="93">
        <f t="shared" si="0"/>
        <v>731</v>
      </c>
      <c r="R8" s="93">
        <f t="shared" si="0"/>
        <v>0</v>
      </c>
      <c r="S8" s="125">
        <f>SUM(D8:R8)</f>
        <v>3261</v>
      </c>
      <c r="T8" s="126"/>
      <c r="U8" s="21"/>
      <c r="V8" s="21"/>
      <c r="W8" s="21"/>
      <c r="X8" s="21"/>
      <c r="Y8" s="18"/>
    </row>
    <row r="9" spans="1:25" s="14" customFormat="1" ht="32.25" customHeight="1">
      <c r="A9" s="31" t="s">
        <v>26</v>
      </c>
      <c r="B9" s="32"/>
      <c r="C9" s="33"/>
      <c r="D9" s="35">
        <f>D17+D19+D21+D23+D25+D27+D29+D31+D33+D35+D37+D39+D41+D43+D45+D47+D49+D51+D53+D55+D57+D59+D61+D63+D65+D67+D69+D71+D73+D75+D77+D79+D81+D83+D85+D87+D89+D91+D93+D95+D97+D99+D101+D103</f>
        <v>0</v>
      </c>
      <c r="E9" s="94">
        <f aca="true" t="shared" si="1" ref="E9:R9">E17+E19+E21+E23+E25+E27+E29+E31+E33+E35+E37+E39+E41+E43+E45+E47+E49+E51+E53+E55+E57+E59+E61+E63+E65+E67+E69+E71+E73+E75+E77+E79+E81+E83+E85+E87+E89+E91+E93+E95+E97+E99+E101+E103</f>
        <v>0</v>
      </c>
      <c r="F9" s="94">
        <f t="shared" si="1"/>
        <v>0</v>
      </c>
      <c r="G9" s="94">
        <f t="shared" si="1"/>
        <v>0</v>
      </c>
      <c r="H9" s="94">
        <f t="shared" si="1"/>
        <v>0</v>
      </c>
      <c r="I9" s="94">
        <f t="shared" si="1"/>
        <v>0</v>
      </c>
      <c r="J9" s="94">
        <f t="shared" si="1"/>
        <v>0</v>
      </c>
      <c r="K9" s="94">
        <f t="shared" si="1"/>
        <v>0</v>
      </c>
      <c r="L9" s="94">
        <f t="shared" si="1"/>
        <v>0</v>
      </c>
      <c r="M9" s="94">
        <f t="shared" si="1"/>
        <v>0</v>
      </c>
      <c r="N9" s="94">
        <f t="shared" si="1"/>
        <v>0</v>
      </c>
      <c r="O9" s="94">
        <f t="shared" si="1"/>
        <v>0</v>
      </c>
      <c r="P9" s="94">
        <f t="shared" si="1"/>
        <v>0</v>
      </c>
      <c r="Q9" s="94">
        <f t="shared" si="1"/>
        <v>0</v>
      </c>
      <c r="R9" s="94">
        <f t="shared" si="1"/>
        <v>0</v>
      </c>
      <c r="S9" s="135">
        <f>SUM(D9:R9)</f>
        <v>0</v>
      </c>
      <c r="T9" s="136"/>
      <c r="U9" s="114" t="s">
        <v>13</v>
      </c>
      <c r="V9" s="128" t="e">
        <f>X17+X19+X21+X23+X25+X27+X29+X31+X33+X35+X37+X39+X41+X43+X43+X45+X47+X49+X51+X53+X55+X57+X59+X61+X63+X65+X67+X69+X71+X73+X75+X77+X79+X81+X83+X85+X87+X89+X91+X93+X95+X97+X99+X101+X103+#REF!</f>
        <v>#REF!</v>
      </c>
      <c r="W9" s="128"/>
      <c r="X9" s="129"/>
      <c r="Y9" s="16"/>
    </row>
    <row r="10" spans="1:38" s="14" customFormat="1" ht="20.25" customHeight="1" thickBot="1">
      <c r="A10" s="36" t="s">
        <v>27</v>
      </c>
      <c r="B10" s="37"/>
      <c r="C10" s="38"/>
      <c r="D10" s="39">
        <f>IF(D9=0,0,D9/S9)</f>
        <v>0</v>
      </c>
      <c r="E10" s="40">
        <f>IF(E9=0,0,E9/S9)</f>
        <v>0</v>
      </c>
      <c r="F10" s="40">
        <f>IF(F9=0,0,F9/S9)</f>
        <v>0</v>
      </c>
      <c r="G10" s="40">
        <f>IF(G9=0,0,G9/S9)</f>
        <v>0</v>
      </c>
      <c r="H10" s="40">
        <f>IF(H9=0,0,H9/S9)</f>
        <v>0</v>
      </c>
      <c r="I10" s="40">
        <f>IF(I9=0,0,I9/S9)</f>
        <v>0</v>
      </c>
      <c r="J10" s="40">
        <f>IF(J9=0,0,J9/S9)</f>
        <v>0</v>
      </c>
      <c r="K10" s="40">
        <f>IF(K9=0,0,K9/S9)</f>
        <v>0</v>
      </c>
      <c r="L10" s="40">
        <f>IF(L9=0,0,L9/S9)</f>
        <v>0</v>
      </c>
      <c r="M10" s="40">
        <f>IF(M9=0,0,M9/S9)</f>
        <v>0</v>
      </c>
      <c r="N10" s="40">
        <f>IF(N9=0,0,N9/S9)</f>
        <v>0</v>
      </c>
      <c r="O10" s="40">
        <f>IF(O9=0,0,O9/S9)</f>
        <v>0</v>
      </c>
      <c r="P10" s="40">
        <f>IF(P9=0,0,P9/S9)</f>
        <v>0</v>
      </c>
      <c r="Q10" s="40">
        <f>IF(Q9=0,0,Q9/S9)</f>
        <v>0</v>
      </c>
      <c r="R10" s="41">
        <f>IF(R9=0,0,R9/S9)</f>
        <v>0</v>
      </c>
      <c r="S10" s="137">
        <f>SUM(D10:R10)</f>
        <v>0</v>
      </c>
      <c r="T10" s="138"/>
      <c r="U10" s="115"/>
      <c r="V10" s="130"/>
      <c r="W10" s="130"/>
      <c r="X10" s="131"/>
      <c r="Y10" s="42"/>
      <c r="AJ10" s="14" t="e">
        <f>SUM(AJ14:AJ782)</f>
        <v>#REF!</v>
      </c>
      <c r="AL10" s="14" t="e">
        <f>SUM(AL14:AL782)</f>
        <v>#REF!</v>
      </c>
    </row>
    <row r="11" spans="1:25" s="5" customFormat="1" ht="13.5" customHeight="1" thickBo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</row>
    <row r="12" spans="1:31" ht="38.25" customHeight="1" thickBot="1">
      <c r="A12" s="154" t="s">
        <v>2</v>
      </c>
      <c r="B12" s="155"/>
      <c r="C12" s="152" t="s">
        <v>23</v>
      </c>
      <c r="D12" s="121" t="s">
        <v>3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  <c r="S12" s="43" t="s">
        <v>24</v>
      </c>
      <c r="T12" s="44" t="s">
        <v>10</v>
      </c>
      <c r="U12" s="117" t="s">
        <v>79</v>
      </c>
      <c r="V12" s="117" t="s">
        <v>78</v>
      </c>
      <c r="W12" s="82" t="s">
        <v>80</v>
      </c>
      <c r="X12" s="117" t="s">
        <v>81</v>
      </c>
      <c r="Y12" s="119" t="s">
        <v>22</v>
      </c>
      <c r="AA12" s="151" t="s">
        <v>9</v>
      </c>
      <c r="AD12" t="e">
        <f>IF(D5=#REF!,0,IF(D5=#REF!,4,(IF(D5=#REF!,8))))</f>
        <v>#REF!</v>
      </c>
      <c r="AE12" t="s">
        <v>4</v>
      </c>
    </row>
    <row r="13" spans="1:31" ht="16.5" thickBot="1">
      <c r="A13" s="156"/>
      <c r="B13" s="157"/>
      <c r="C13" s="153"/>
      <c r="D13" s="45" t="s">
        <v>15</v>
      </c>
      <c r="E13" s="46" t="s">
        <v>16</v>
      </c>
      <c r="F13" s="47">
        <v>1</v>
      </c>
      <c r="G13" s="47">
        <v>2</v>
      </c>
      <c r="H13" s="47">
        <v>3</v>
      </c>
      <c r="I13" s="48">
        <v>4</v>
      </c>
      <c r="J13" s="47">
        <v>5</v>
      </c>
      <c r="K13" s="47">
        <v>6</v>
      </c>
      <c r="L13" s="47">
        <v>7</v>
      </c>
      <c r="M13" s="47">
        <v>8</v>
      </c>
      <c r="N13" s="47">
        <v>9</v>
      </c>
      <c r="O13" s="47">
        <v>10</v>
      </c>
      <c r="P13" s="47">
        <v>11</v>
      </c>
      <c r="Q13" s="47">
        <v>12</v>
      </c>
      <c r="R13" s="49">
        <v>13</v>
      </c>
      <c r="S13" s="50">
        <f>SUM(S14:S780)</f>
        <v>3261</v>
      </c>
      <c r="T13" s="51">
        <f>SUM(T14:T782)</f>
        <v>0</v>
      </c>
      <c r="U13" s="118"/>
      <c r="V13" s="127"/>
      <c r="W13" s="84"/>
      <c r="X13" s="118"/>
      <c r="Y13" s="120"/>
      <c r="AA13" s="151"/>
      <c r="AD13">
        <v>0</v>
      </c>
      <c r="AE13" t="s">
        <v>5</v>
      </c>
    </row>
    <row r="14" spans="1:25" s="15" customFormat="1" ht="18" customHeight="1" thickBot="1">
      <c r="A14" s="158" t="s">
        <v>50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60"/>
    </row>
    <row r="15" spans="1:25" ht="16.5" thickBot="1">
      <c r="A15" s="111" t="s">
        <v>51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3"/>
    </row>
    <row r="16" spans="1:25" ht="21" customHeight="1" thickTop="1">
      <c r="A16" s="104" t="s">
        <v>53</v>
      </c>
      <c r="B16" s="105"/>
      <c r="C16" s="102">
        <v>7586</v>
      </c>
      <c r="D16" s="95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13</v>
      </c>
      <c r="N16" s="96">
        <v>0</v>
      </c>
      <c r="O16" s="96">
        <v>0</v>
      </c>
      <c r="P16" s="96">
        <v>0</v>
      </c>
      <c r="Q16" s="96">
        <v>0</v>
      </c>
      <c r="R16" s="97">
        <v>0</v>
      </c>
      <c r="S16" s="52">
        <f>SUM(D16:R16)-T17</f>
        <v>13</v>
      </c>
      <c r="T16" s="57"/>
      <c r="U16" s="58"/>
      <c r="V16" s="58"/>
      <c r="W16" s="58"/>
      <c r="X16" s="59"/>
      <c r="Y16" s="53"/>
    </row>
    <row r="17" spans="1:38" ht="21" customHeight="1" thickBot="1">
      <c r="A17" s="106"/>
      <c r="B17" s="107"/>
      <c r="C17" s="103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86"/>
      <c r="T17" s="54">
        <f>SUM(D17:R17)</f>
        <v>0</v>
      </c>
      <c r="U17" s="55">
        <v>19.95</v>
      </c>
      <c r="V17" s="85"/>
      <c r="W17" s="81">
        <f>IF(V17="","",U17*(1-V17))</f>
      </c>
      <c r="X17" s="56">
        <f>IF(W17="",T17*U17,T17*W17)</f>
        <v>0</v>
      </c>
      <c r="Y17" s="56"/>
      <c r="AJ17" t="e">
        <f>T17*VALUE(LEFT(#REF!,FIND("$",#REF!,1)-1))</f>
        <v>#REF!</v>
      </c>
      <c r="AL17" t="e">
        <f>T17*VALUE(MID(#REF!,FIND("$",#REF!,1)+3,FIND("р.",#REF!,1)-FIND("$",#REF!,1)-3))</f>
        <v>#REF!</v>
      </c>
    </row>
    <row r="18" spans="1:25" ht="21" customHeight="1" thickTop="1">
      <c r="A18" s="104" t="s">
        <v>52</v>
      </c>
      <c r="B18" s="105"/>
      <c r="C18" s="102">
        <v>7562</v>
      </c>
      <c r="D18" s="95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3</v>
      </c>
      <c r="R18" s="97">
        <v>0</v>
      </c>
      <c r="S18" s="52">
        <f>SUM(D18:R18)-T19</f>
        <v>3</v>
      </c>
      <c r="T18" s="57"/>
      <c r="U18" s="58"/>
      <c r="V18" s="58"/>
      <c r="W18" s="58"/>
      <c r="X18" s="59"/>
      <c r="Y18" s="53"/>
    </row>
    <row r="19" spans="1:38" ht="21" customHeight="1" thickBot="1">
      <c r="A19" s="106"/>
      <c r="B19" s="107"/>
      <c r="C19" s="103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86"/>
      <c r="T19" s="54">
        <f>SUM(D19:R19)</f>
        <v>0</v>
      </c>
      <c r="U19" s="55">
        <v>29.95</v>
      </c>
      <c r="V19" s="85"/>
      <c r="W19" s="81">
        <f>IF(V19="","",U19*(1-V19))</f>
      </c>
      <c r="X19" s="56">
        <f>IF(W19="",T19*U19,T19*W19)</f>
        <v>0</v>
      </c>
      <c r="Y19" s="56"/>
      <c r="AJ19" t="e">
        <f>T19*VALUE(LEFT(U19,FIND("$",U19,1)-1))</f>
        <v>#VALUE!</v>
      </c>
      <c r="AL19" t="e">
        <f>T19*VALUE(MID(U19,FIND("$",U19,1)+3,FIND("р.",U19,1)-FIND("$",U19,1)-3))</f>
        <v>#VALUE!</v>
      </c>
    </row>
    <row r="20" spans="1:25" ht="21" customHeight="1" thickTop="1">
      <c r="A20" s="104" t="s">
        <v>82</v>
      </c>
      <c r="B20" s="105"/>
      <c r="C20" s="102">
        <v>7175</v>
      </c>
      <c r="D20" s="95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1</v>
      </c>
      <c r="N20" s="96">
        <v>0</v>
      </c>
      <c r="O20" s="96">
        <v>0</v>
      </c>
      <c r="P20" s="96">
        <v>0</v>
      </c>
      <c r="Q20" s="96">
        <v>0</v>
      </c>
      <c r="R20" s="97">
        <v>0</v>
      </c>
      <c r="S20" s="52">
        <f>SUM(D20:R20)-T21</f>
        <v>1</v>
      </c>
      <c r="T20" s="57"/>
      <c r="U20" s="58"/>
      <c r="V20" s="58"/>
      <c r="W20" s="58"/>
      <c r="X20" s="59"/>
      <c r="Y20" s="53"/>
    </row>
    <row r="21" spans="1:38" ht="21" customHeight="1" thickBot="1">
      <c r="A21" s="106"/>
      <c r="B21" s="107"/>
      <c r="C21" s="103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2"/>
      <c r="S21" s="86"/>
      <c r="T21" s="54">
        <f>SUM(D21:R21)</f>
        <v>0</v>
      </c>
      <c r="U21" s="55">
        <v>29.95</v>
      </c>
      <c r="V21" s="85"/>
      <c r="W21" s="81">
        <f>IF(V21="","",U21*(1-V21))</f>
      </c>
      <c r="X21" s="56">
        <f>IF(W21="",T21*U21,T21*W21)</f>
        <v>0</v>
      </c>
      <c r="Y21" s="56"/>
      <c r="AJ21" t="e">
        <f>T21*VALUE(LEFT(U21,FIND("$",U21,1)-1))</f>
        <v>#VALUE!</v>
      </c>
      <c r="AL21" t="e">
        <f>T21*VALUE(MID(U21,FIND("$",U21,1)+3,FIND("р.",U21,1)-FIND("$",U21,1)-3))</f>
        <v>#VALUE!</v>
      </c>
    </row>
    <row r="22" spans="1:25" ht="21" customHeight="1" thickTop="1">
      <c r="A22" s="104" t="s">
        <v>54</v>
      </c>
      <c r="B22" s="105"/>
      <c r="C22" s="102">
        <v>7224</v>
      </c>
      <c r="D22" s="95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116</v>
      </c>
      <c r="P22" s="96">
        <v>119</v>
      </c>
      <c r="Q22" s="96">
        <v>62</v>
      </c>
      <c r="R22" s="97">
        <v>0</v>
      </c>
      <c r="S22" s="52">
        <f>SUM(D22:R22)-T23</f>
        <v>297</v>
      </c>
      <c r="T22" s="57"/>
      <c r="U22" s="58"/>
      <c r="V22" s="58"/>
      <c r="W22" s="58"/>
      <c r="X22" s="59"/>
      <c r="Y22" s="53"/>
    </row>
    <row r="23" spans="1:38" ht="21" customHeight="1" thickBot="1">
      <c r="A23" s="106"/>
      <c r="B23" s="107"/>
      <c r="C23" s="103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2"/>
      <c r="S23" s="86"/>
      <c r="T23" s="54">
        <f>SUM(D23:R23)</f>
        <v>0</v>
      </c>
      <c r="U23" s="55">
        <v>29.95</v>
      </c>
      <c r="V23" s="85"/>
      <c r="W23" s="81">
        <f>IF(V23="","",U23*(1-V23))</f>
      </c>
      <c r="X23" s="56">
        <f>IF(W23="",T23*U23,T23*W23)</f>
        <v>0</v>
      </c>
      <c r="Y23" s="56"/>
      <c r="AJ23" t="e">
        <f>T23*VALUE(LEFT(U25,FIND("$",U25,1)-1))</f>
        <v>#VALUE!</v>
      </c>
      <c r="AL23" t="e">
        <f>T23*VALUE(MID(U25,FIND("$",U25,1)+3,FIND("р.",U25,1)-FIND("$",U25,1)-3))</f>
        <v>#VALUE!</v>
      </c>
    </row>
    <row r="24" spans="1:25" ht="21" customHeight="1" thickTop="1">
      <c r="A24" s="104" t="s">
        <v>55</v>
      </c>
      <c r="B24" s="105"/>
      <c r="C24" s="102">
        <v>7494</v>
      </c>
      <c r="D24" s="95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3</v>
      </c>
      <c r="P24" s="96">
        <v>61</v>
      </c>
      <c r="Q24" s="96">
        <v>14</v>
      </c>
      <c r="R24" s="97">
        <v>0</v>
      </c>
      <c r="S24" s="52">
        <f>SUM(D24:R24)-T25</f>
        <v>78</v>
      </c>
      <c r="T24" s="57"/>
      <c r="U24" s="58"/>
      <c r="V24" s="58"/>
      <c r="W24" s="58"/>
      <c r="X24" s="59"/>
      <c r="Y24" s="53"/>
    </row>
    <row r="25" spans="1:38" ht="21" customHeight="1" thickBot="1">
      <c r="A25" s="106"/>
      <c r="B25" s="107"/>
      <c r="C25" s="103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2"/>
      <c r="S25" s="86"/>
      <c r="T25" s="54">
        <f>SUM(D25:R25)</f>
        <v>0</v>
      </c>
      <c r="U25" s="55">
        <v>29.95</v>
      </c>
      <c r="V25" s="85"/>
      <c r="W25" s="81">
        <f>IF(V25="","",U25*(1-V25))</f>
      </c>
      <c r="X25" s="56">
        <f>IF(W25="",T25*U25,T25*W25)</f>
        <v>0</v>
      </c>
      <c r="Y25" s="56"/>
      <c r="AJ25" t="e">
        <f>T25*VALUE(LEFT(#REF!,FIND("$",#REF!,1)-1))</f>
        <v>#REF!</v>
      </c>
      <c r="AL25" t="e">
        <f>T25*VALUE(MID(#REF!,FIND("$",#REF!,1)+3,FIND("р.",#REF!,1)-FIND("$",#REF!,1)-3))</f>
        <v>#REF!</v>
      </c>
    </row>
    <row r="26" spans="1:25" ht="21" customHeight="1" thickTop="1">
      <c r="A26" s="104" t="s">
        <v>56</v>
      </c>
      <c r="B26" s="105"/>
      <c r="C26" s="102">
        <v>7515</v>
      </c>
      <c r="D26" s="95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18</v>
      </c>
      <c r="Q26" s="96">
        <v>0</v>
      </c>
      <c r="R26" s="97">
        <v>0</v>
      </c>
      <c r="S26" s="52">
        <f>SUM(D26:R26)-T27</f>
        <v>18</v>
      </c>
      <c r="T26" s="57"/>
      <c r="U26" s="58"/>
      <c r="V26" s="58"/>
      <c r="W26" s="58"/>
      <c r="X26" s="59"/>
      <c r="Y26" s="53"/>
    </row>
    <row r="27" spans="1:38" ht="21" customHeight="1" thickBot="1">
      <c r="A27" s="106"/>
      <c r="B27" s="107"/>
      <c r="C27" s="103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2"/>
      <c r="S27" s="86"/>
      <c r="T27" s="54">
        <f>SUM(D27:R27)</f>
        <v>0</v>
      </c>
      <c r="U27" s="55">
        <v>29.95</v>
      </c>
      <c r="V27" s="85"/>
      <c r="W27" s="81">
        <f>IF(V27="","",U27*(1-V27))</f>
      </c>
      <c r="X27" s="56">
        <f>IF(W27="",T27*U27,T27*W27)</f>
        <v>0</v>
      </c>
      <c r="Y27" s="56"/>
      <c r="AJ27" t="e">
        <f>T27*VALUE(LEFT(U27,FIND("$",U27,1)-1))</f>
        <v>#VALUE!</v>
      </c>
      <c r="AL27" t="e">
        <f>T27*VALUE(MID(U27,FIND("$",U27,1)+3,FIND("р.",U27,1)-FIND("$",U27,1)-3))</f>
        <v>#VALUE!</v>
      </c>
    </row>
    <row r="28" spans="1:25" ht="21" customHeight="1" thickTop="1">
      <c r="A28" s="104" t="s">
        <v>57</v>
      </c>
      <c r="B28" s="105"/>
      <c r="C28" s="102">
        <v>7519</v>
      </c>
      <c r="D28" s="95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13</v>
      </c>
      <c r="R28" s="97">
        <v>0</v>
      </c>
      <c r="S28" s="52">
        <f>SUM(D28:R28)-T29</f>
        <v>13</v>
      </c>
      <c r="T28" s="57"/>
      <c r="U28" s="58"/>
      <c r="V28" s="58"/>
      <c r="W28" s="58"/>
      <c r="X28" s="59"/>
      <c r="Y28" s="53"/>
    </row>
    <row r="29" spans="1:38" ht="21" customHeight="1" thickBot="1">
      <c r="A29" s="106"/>
      <c r="B29" s="107"/>
      <c r="C29" s="103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2"/>
      <c r="S29" s="86"/>
      <c r="T29" s="54">
        <f>SUM(D29:R29)</f>
        <v>0</v>
      </c>
      <c r="U29" s="55">
        <v>29.95</v>
      </c>
      <c r="V29" s="85"/>
      <c r="W29" s="81">
        <f>IF(V29="","",U29*(1-V29))</f>
      </c>
      <c r="X29" s="56">
        <f>IF(W29="",T29*U29,T29*W29)</f>
        <v>0</v>
      </c>
      <c r="Y29" s="56"/>
      <c r="AJ29" t="e">
        <f>T29*VALUE(LEFT(U29,FIND("$",U29,1)-1))</f>
        <v>#VALUE!</v>
      </c>
      <c r="AL29" t="e">
        <f>T29*VALUE(MID(U29,FIND("$",U29,1)+3,FIND("р.",U29,1)-FIND("$",U29,1)-3))</f>
        <v>#VALUE!</v>
      </c>
    </row>
    <row r="30" spans="1:25" ht="21" customHeight="1" thickTop="1">
      <c r="A30" s="104" t="s">
        <v>58</v>
      </c>
      <c r="B30" s="105"/>
      <c r="C30" s="102">
        <v>7538</v>
      </c>
      <c r="D30" s="95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7</v>
      </c>
      <c r="Q30" s="96">
        <v>0</v>
      </c>
      <c r="R30" s="97">
        <v>0</v>
      </c>
      <c r="S30" s="52">
        <f>SUM(D30:R30)-T31</f>
        <v>7</v>
      </c>
      <c r="T30" s="57"/>
      <c r="U30" s="58"/>
      <c r="V30" s="58"/>
      <c r="W30" s="58"/>
      <c r="X30" s="59"/>
      <c r="Y30" s="53"/>
    </row>
    <row r="31" spans="1:38" ht="21" customHeight="1" thickBot="1">
      <c r="A31" s="106"/>
      <c r="B31" s="107"/>
      <c r="C31" s="103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/>
      <c r="S31" s="86"/>
      <c r="T31" s="54">
        <f>SUM(D31:R31)</f>
        <v>0</v>
      </c>
      <c r="U31" s="55">
        <v>29.95</v>
      </c>
      <c r="V31" s="85"/>
      <c r="W31" s="81">
        <f>IF(V31="","",U31*(1-V31))</f>
      </c>
      <c r="X31" s="56">
        <f>IF(W31="",T31*U31,T31*W31)</f>
        <v>0</v>
      </c>
      <c r="Y31" s="56"/>
      <c r="AJ31" t="e">
        <f>T31*VALUE(LEFT(U31,FIND("$",U31,1)-1))</f>
        <v>#VALUE!</v>
      </c>
      <c r="AL31" t="e">
        <f>T31*VALUE(MID(U31,FIND("$",U31,1)+3,FIND("р.",U31,1)-FIND("$",U31,1)-3))</f>
        <v>#VALUE!</v>
      </c>
    </row>
    <row r="32" spans="1:25" ht="21" customHeight="1" thickTop="1">
      <c r="A32" s="104" t="s">
        <v>58</v>
      </c>
      <c r="B32" s="105"/>
      <c r="C32" s="102">
        <v>7539</v>
      </c>
      <c r="D32" s="95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17</v>
      </c>
      <c r="Q32" s="96">
        <v>0</v>
      </c>
      <c r="R32" s="97">
        <v>0</v>
      </c>
      <c r="S32" s="52">
        <f>SUM(D32:R32)-T33</f>
        <v>17</v>
      </c>
      <c r="T32" s="57"/>
      <c r="U32" s="58"/>
      <c r="V32" s="58"/>
      <c r="W32" s="58"/>
      <c r="X32" s="59"/>
      <c r="Y32" s="53"/>
    </row>
    <row r="33" spans="1:38" ht="21" customHeight="1" thickBot="1">
      <c r="A33" s="106"/>
      <c r="B33" s="107"/>
      <c r="C33" s="103"/>
      <c r="D33" s="90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2"/>
      <c r="S33" s="86"/>
      <c r="T33" s="54">
        <f>SUM(D33:R33)</f>
        <v>0</v>
      </c>
      <c r="U33" s="55">
        <v>29.95</v>
      </c>
      <c r="V33" s="85"/>
      <c r="W33" s="81">
        <f>IF(V33="","",U33*(1-V33))</f>
      </c>
      <c r="X33" s="56">
        <f>IF(W33="",T33*U33,T33*W33)</f>
        <v>0</v>
      </c>
      <c r="Y33" s="56"/>
      <c r="AJ33" t="e">
        <f>T33*VALUE(LEFT(U33,FIND("$",U33,1)-1))</f>
        <v>#VALUE!</v>
      </c>
      <c r="AL33" t="e">
        <f>T33*VALUE(MID(U33,FIND("$",U33,1)+3,FIND("р.",U33,1)-FIND("$",U33,1)-3))</f>
        <v>#VALUE!</v>
      </c>
    </row>
    <row r="34" spans="1:25" ht="21" customHeight="1" thickTop="1">
      <c r="A34" s="104" t="s">
        <v>59</v>
      </c>
      <c r="B34" s="105"/>
      <c r="C34" s="102">
        <v>7549</v>
      </c>
      <c r="D34" s="95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38</v>
      </c>
      <c r="P34" s="96">
        <v>110</v>
      </c>
      <c r="Q34" s="96">
        <v>69</v>
      </c>
      <c r="R34" s="97">
        <v>0</v>
      </c>
      <c r="S34" s="52">
        <f>SUM(D34:R34)-T35</f>
        <v>217</v>
      </c>
      <c r="T34" s="57"/>
      <c r="U34" s="58"/>
      <c r="V34" s="58"/>
      <c r="W34" s="58"/>
      <c r="X34" s="59"/>
      <c r="Y34" s="53"/>
    </row>
    <row r="35" spans="1:38" ht="21" customHeight="1" thickBot="1">
      <c r="A35" s="106"/>
      <c r="B35" s="107"/>
      <c r="C35" s="103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2"/>
      <c r="S35" s="86"/>
      <c r="T35" s="54">
        <f>SUM(D35:R35)</f>
        <v>0</v>
      </c>
      <c r="U35" s="55">
        <v>29.95</v>
      </c>
      <c r="V35" s="85"/>
      <c r="W35" s="81">
        <f>IF(V35="","",U35*(1-V35))</f>
      </c>
      <c r="X35" s="56">
        <f>IF(W35="",T35*U35,T35*W35)</f>
        <v>0</v>
      </c>
      <c r="Y35" s="56"/>
      <c r="AJ35" t="e">
        <f>T35*VALUE(LEFT(U35,FIND("$",U35,1)-1))</f>
        <v>#VALUE!</v>
      </c>
      <c r="AL35" t="e">
        <f>T35*VALUE(MID(U35,FIND("$",U35,1)+3,FIND("р.",U35,1)-FIND("$",U35,1)-3))</f>
        <v>#VALUE!</v>
      </c>
    </row>
    <row r="36" spans="1:25" ht="21" customHeight="1" thickTop="1">
      <c r="A36" s="104" t="s">
        <v>52</v>
      </c>
      <c r="B36" s="105"/>
      <c r="C36" s="102">
        <v>7563</v>
      </c>
      <c r="D36" s="95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5</v>
      </c>
      <c r="P36" s="96">
        <v>59</v>
      </c>
      <c r="Q36" s="96">
        <v>28</v>
      </c>
      <c r="R36" s="97">
        <v>0</v>
      </c>
      <c r="S36" s="52">
        <f>SUM(D36:R36)-T37</f>
        <v>92</v>
      </c>
      <c r="T36" s="57"/>
      <c r="U36" s="58"/>
      <c r="V36" s="58"/>
      <c r="W36" s="58"/>
      <c r="X36" s="59"/>
      <c r="Y36" s="53"/>
    </row>
    <row r="37" spans="1:38" ht="21" customHeight="1" thickBot="1">
      <c r="A37" s="106"/>
      <c r="B37" s="107"/>
      <c r="C37" s="103"/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2"/>
      <c r="S37" s="86"/>
      <c r="T37" s="54">
        <f>SUM(D37:R37)</f>
        <v>0</v>
      </c>
      <c r="U37" s="55">
        <v>29.95</v>
      </c>
      <c r="V37" s="85"/>
      <c r="W37" s="81">
        <f>IF(V37="","",U37*(1-V37))</f>
      </c>
      <c r="X37" s="56">
        <f>IF(W37="",T37*U37,T37*W37)</f>
        <v>0</v>
      </c>
      <c r="Y37" s="56"/>
      <c r="AJ37" t="e">
        <f>T37*VALUE(LEFT(U37,FIND("$",U37,1)-1))</f>
        <v>#VALUE!</v>
      </c>
      <c r="AL37" t="e">
        <f>T37*VALUE(MID(U37,FIND("$",U37,1)+3,FIND("р.",U37,1)-FIND("$",U37,1)-3))</f>
        <v>#VALUE!</v>
      </c>
    </row>
    <row r="38" spans="1:25" ht="21" customHeight="1" thickTop="1">
      <c r="A38" s="104" t="s">
        <v>55</v>
      </c>
      <c r="B38" s="105"/>
      <c r="C38" s="102">
        <v>7572</v>
      </c>
      <c r="D38" s="95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6</v>
      </c>
      <c r="R38" s="97">
        <v>0</v>
      </c>
      <c r="S38" s="52">
        <f>SUM(D38:R38)-T39</f>
        <v>6</v>
      </c>
      <c r="T38" s="57"/>
      <c r="U38" s="58"/>
      <c r="V38" s="58"/>
      <c r="W38" s="58"/>
      <c r="X38" s="59"/>
      <c r="Y38" s="53"/>
    </row>
    <row r="39" spans="1:38" ht="21" customHeight="1" thickBot="1">
      <c r="A39" s="106"/>
      <c r="B39" s="107"/>
      <c r="C39" s="103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2"/>
      <c r="S39" s="86"/>
      <c r="T39" s="54">
        <f>SUM(D39:R39)</f>
        <v>0</v>
      </c>
      <c r="U39" s="55">
        <v>29.95</v>
      </c>
      <c r="V39" s="85"/>
      <c r="W39" s="81">
        <f>IF(V39="","",U39*(1-V39))</f>
      </c>
      <c r="X39" s="56">
        <f>IF(W39="",T39*U39,T39*W39)</f>
        <v>0</v>
      </c>
      <c r="Y39" s="56"/>
      <c r="AJ39" t="e">
        <f>T39*VALUE(LEFT(U39,FIND("$",U39,1)-1))</f>
        <v>#VALUE!</v>
      </c>
      <c r="AL39" t="e">
        <f>T39*VALUE(MID(U39,FIND("$",U39,1)+3,FIND("р.",U39,1)-FIND("$",U39,1)-3))</f>
        <v>#VALUE!</v>
      </c>
    </row>
    <row r="40" spans="1:25" ht="21" customHeight="1" thickTop="1">
      <c r="A40" s="104" t="s">
        <v>60</v>
      </c>
      <c r="B40" s="105"/>
      <c r="C40" s="102">
        <v>7582</v>
      </c>
      <c r="D40" s="95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22</v>
      </c>
      <c r="O40" s="96">
        <v>30</v>
      </c>
      <c r="P40" s="96">
        <v>35</v>
      </c>
      <c r="Q40" s="96">
        <v>15</v>
      </c>
      <c r="R40" s="97">
        <v>0</v>
      </c>
      <c r="S40" s="52">
        <f>SUM(D40:R40)-T41</f>
        <v>102</v>
      </c>
      <c r="T40" s="57"/>
      <c r="U40" s="58"/>
      <c r="V40" s="58"/>
      <c r="W40" s="58"/>
      <c r="X40" s="59"/>
      <c r="Y40" s="53"/>
    </row>
    <row r="41" spans="1:38" ht="21" customHeight="1" thickBot="1">
      <c r="A41" s="106"/>
      <c r="B41" s="107"/>
      <c r="C41" s="103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2"/>
      <c r="S41" s="86"/>
      <c r="T41" s="54">
        <f>SUM(D41:R41)</f>
        <v>0</v>
      </c>
      <c r="U41" s="55">
        <v>29.95</v>
      </c>
      <c r="V41" s="85"/>
      <c r="W41" s="81">
        <f>IF(V41="","",U41*(1-V41))</f>
      </c>
      <c r="X41" s="56">
        <f>IF(W41="",T41*U41,T41*W41)</f>
        <v>0</v>
      </c>
      <c r="Y41" s="56"/>
      <c r="AJ41" t="e">
        <f>T41*VALUE(LEFT(U41,FIND("$",U41,1)-1))</f>
        <v>#VALUE!</v>
      </c>
      <c r="AL41" t="e">
        <f>T41*VALUE(MID(U41,FIND("$",U41,1)+3,FIND("р.",U41,1)-FIND("$",U41,1)-3))</f>
        <v>#VALUE!</v>
      </c>
    </row>
    <row r="42" spans="1:25" ht="21" customHeight="1" thickTop="1">
      <c r="A42" s="104" t="s">
        <v>60</v>
      </c>
      <c r="B42" s="105"/>
      <c r="C42" s="102">
        <v>7583</v>
      </c>
      <c r="D42" s="95">
        <v>0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8</v>
      </c>
      <c r="O42" s="96">
        <v>35</v>
      </c>
      <c r="P42" s="96">
        <v>37</v>
      </c>
      <c r="Q42" s="96">
        <v>4</v>
      </c>
      <c r="R42" s="97">
        <v>0</v>
      </c>
      <c r="S42" s="52">
        <f>SUM(D42:R42)-T43</f>
        <v>84</v>
      </c>
      <c r="T42" s="57"/>
      <c r="U42" s="58"/>
      <c r="V42" s="58"/>
      <c r="W42" s="58"/>
      <c r="X42" s="59"/>
      <c r="Y42" s="53"/>
    </row>
    <row r="43" spans="1:38" ht="21" customHeight="1" thickBot="1">
      <c r="A43" s="106"/>
      <c r="B43" s="107"/>
      <c r="C43" s="103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/>
      <c r="S43" s="86"/>
      <c r="T43" s="54">
        <f>SUM(D43:R43)</f>
        <v>0</v>
      </c>
      <c r="U43" s="55">
        <v>29.95</v>
      </c>
      <c r="V43" s="85"/>
      <c r="W43" s="81">
        <f>IF(V43="","",U43*(1-V43))</f>
      </c>
      <c r="X43" s="56">
        <f>IF(W43="",T43*U43,T43*W43)</f>
        <v>0</v>
      </c>
      <c r="Y43" s="56"/>
      <c r="AJ43" t="e">
        <f>T43*VALUE(LEFT(U43,FIND("$",U43,1)-1))</f>
        <v>#VALUE!</v>
      </c>
      <c r="AL43" t="e">
        <f>T43*VALUE(MID(U43,FIND("$",U43,1)+3,FIND("р.",U43,1)-FIND("$",U43,1)-3))</f>
        <v>#VALUE!</v>
      </c>
    </row>
    <row r="44" spans="1:25" ht="21" customHeight="1" thickTop="1">
      <c r="A44" s="104" t="s">
        <v>61</v>
      </c>
      <c r="B44" s="105"/>
      <c r="C44" s="102">
        <v>7590</v>
      </c>
      <c r="D44" s="95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10</v>
      </c>
      <c r="Q44" s="96">
        <v>0</v>
      </c>
      <c r="R44" s="97">
        <v>0</v>
      </c>
      <c r="S44" s="52">
        <f>SUM(D44:R44)-T45</f>
        <v>10</v>
      </c>
      <c r="T44" s="57"/>
      <c r="U44" s="58"/>
      <c r="V44" s="58"/>
      <c r="W44" s="58"/>
      <c r="X44" s="59"/>
      <c r="Y44" s="53"/>
    </row>
    <row r="45" spans="1:38" ht="21" customHeight="1" thickBot="1">
      <c r="A45" s="106"/>
      <c r="B45" s="107"/>
      <c r="C45" s="103"/>
      <c r="D45" s="9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  <c r="S45" s="86"/>
      <c r="T45" s="54">
        <f>SUM(D45:R45)</f>
        <v>0</v>
      </c>
      <c r="U45" s="55">
        <v>29.95</v>
      </c>
      <c r="V45" s="85"/>
      <c r="W45" s="81">
        <f>IF(V45="","",U45*(1-V45))</f>
      </c>
      <c r="X45" s="56">
        <f>IF(W45="",T45*U45,T45*W45)</f>
        <v>0</v>
      </c>
      <c r="Y45" s="56"/>
      <c r="AJ45" t="e">
        <f>T45*VALUE(LEFT(U45,FIND("$",U45,1)-1))</f>
        <v>#VALUE!</v>
      </c>
      <c r="AL45" t="e">
        <f>T45*VALUE(MID(U45,FIND("$",U45,1)+3,FIND("р.",U45,1)-FIND("$",U45,1)-3))</f>
        <v>#VALUE!</v>
      </c>
    </row>
    <row r="46" spans="1:25" ht="21" customHeight="1" thickTop="1">
      <c r="A46" s="104" t="s">
        <v>62</v>
      </c>
      <c r="B46" s="105"/>
      <c r="C46" s="102">
        <v>7595</v>
      </c>
      <c r="D46" s="95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68</v>
      </c>
      <c r="O46" s="96">
        <v>168</v>
      </c>
      <c r="P46" s="96">
        <v>131</v>
      </c>
      <c r="Q46" s="96">
        <v>83</v>
      </c>
      <c r="R46" s="97">
        <v>0</v>
      </c>
      <c r="S46" s="52">
        <f>SUM(D46:R46)-T47</f>
        <v>450</v>
      </c>
      <c r="T46" s="57"/>
      <c r="U46" s="58"/>
      <c r="V46" s="58"/>
      <c r="W46" s="58"/>
      <c r="X46" s="59"/>
      <c r="Y46" s="53"/>
    </row>
    <row r="47" spans="1:38" ht="21" customHeight="1" thickBot="1">
      <c r="A47" s="106"/>
      <c r="B47" s="107"/>
      <c r="C47" s="103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2"/>
      <c r="S47" s="86"/>
      <c r="T47" s="54">
        <f>SUM(D47:R47)</f>
        <v>0</v>
      </c>
      <c r="U47" s="55">
        <v>29.95</v>
      </c>
      <c r="V47" s="85"/>
      <c r="W47" s="81">
        <f>IF(V47="","",U47*(1-V47))</f>
      </c>
      <c r="X47" s="56">
        <f>IF(W47="",T47*U47,T47*W47)</f>
        <v>0</v>
      </c>
      <c r="Y47" s="56"/>
      <c r="AJ47" t="e">
        <f>T47*VALUE(LEFT(U47,FIND("$",U47,1)-1))</f>
        <v>#VALUE!</v>
      </c>
      <c r="AL47" t="e">
        <f>T47*VALUE(MID(U47,FIND("$",U47,1)+3,FIND("р.",U47,1)-FIND("$",U47,1)-3))</f>
        <v>#VALUE!</v>
      </c>
    </row>
    <row r="48" spans="1:25" ht="21" customHeight="1" thickTop="1">
      <c r="A48" s="104" t="s">
        <v>63</v>
      </c>
      <c r="B48" s="105"/>
      <c r="C48" s="102">
        <v>7601</v>
      </c>
      <c r="D48" s="95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43</v>
      </c>
      <c r="P48" s="96">
        <v>57</v>
      </c>
      <c r="Q48" s="96">
        <v>39</v>
      </c>
      <c r="R48" s="97">
        <v>0</v>
      </c>
      <c r="S48" s="52">
        <f>SUM(D48:R48)-T49</f>
        <v>139</v>
      </c>
      <c r="T48" s="57"/>
      <c r="U48" s="58"/>
      <c r="V48" s="58"/>
      <c r="W48" s="58"/>
      <c r="X48" s="59"/>
      <c r="Y48" s="53"/>
    </row>
    <row r="49" spans="1:38" ht="21" customHeight="1" thickBot="1">
      <c r="A49" s="106"/>
      <c r="B49" s="107"/>
      <c r="C49" s="103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2"/>
      <c r="S49" s="86"/>
      <c r="T49" s="54">
        <f>SUM(D49:R49)</f>
        <v>0</v>
      </c>
      <c r="U49" s="55">
        <v>29.95</v>
      </c>
      <c r="V49" s="85"/>
      <c r="W49" s="81">
        <f>IF(V49="","",U49*(1-V49))</f>
      </c>
      <c r="X49" s="56">
        <f>IF(W49="",T49*U49,T49*W49)</f>
        <v>0</v>
      </c>
      <c r="Y49" s="56"/>
      <c r="AJ49" t="e">
        <f>T49*VALUE(LEFT(U49,FIND("$",U49,1)-1))</f>
        <v>#VALUE!</v>
      </c>
      <c r="AL49" t="e">
        <f>T49*VALUE(MID(U49,FIND("$",U49,1)+3,FIND("р.",U49,1)-FIND("$",U49,1)-3))</f>
        <v>#VALUE!</v>
      </c>
    </row>
    <row r="50" spans="1:25" ht="21" customHeight="1" thickTop="1">
      <c r="A50" s="104" t="s">
        <v>63</v>
      </c>
      <c r="B50" s="105"/>
      <c r="C50" s="102">
        <v>7602</v>
      </c>
      <c r="D50" s="95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28</v>
      </c>
      <c r="Q50" s="96">
        <v>0</v>
      </c>
      <c r="R50" s="97">
        <v>0</v>
      </c>
      <c r="S50" s="52">
        <f>SUM(D50:R50)-T51</f>
        <v>28</v>
      </c>
      <c r="T50" s="57"/>
      <c r="U50" s="58"/>
      <c r="V50" s="58"/>
      <c r="W50" s="58"/>
      <c r="X50" s="59"/>
      <c r="Y50" s="53"/>
    </row>
    <row r="51" spans="1:38" ht="21" customHeight="1" thickBot="1">
      <c r="A51" s="106"/>
      <c r="B51" s="107"/>
      <c r="C51" s="103"/>
      <c r="D51" s="9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2"/>
      <c r="S51" s="86"/>
      <c r="T51" s="54">
        <f>SUM(D51:R51)</f>
        <v>0</v>
      </c>
      <c r="U51" s="55">
        <v>29.95</v>
      </c>
      <c r="V51" s="85"/>
      <c r="W51" s="81">
        <f>IF(V51="","",U51*(1-V51))</f>
      </c>
      <c r="X51" s="56">
        <f>IF(W51="",T51*U51,T51*W51)</f>
        <v>0</v>
      </c>
      <c r="Y51" s="56"/>
      <c r="AJ51" t="e">
        <f>T51*VALUE(LEFT(U51,FIND("$",U51,1)-1))</f>
        <v>#VALUE!</v>
      </c>
      <c r="AL51" t="e">
        <f>T51*VALUE(MID(U51,FIND("$",U51,1)+3,FIND("р.",U51,1)-FIND("$",U51,1)-3))</f>
        <v>#VALUE!</v>
      </c>
    </row>
    <row r="52" spans="1:25" ht="21" customHeight="1" thickTop="1">
      <c r="A52" s="104" t="s">
        <v>64</v>
      </c>
      <c r="B52" s="105"/>
      <c r="C52" s="102">
        <v>7603</v>
      </c>
      <c r="D52" s="95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88</v>
      </c>
      <c r="Q52" s="96">
        <v>17</v>
      </c>
      <c r="R52" s="97">
        <v>0</v>
      </c>
      <c r="S52" s="52">
        <f>SUM(D52:R52)-T53</f>
        <v>105</v>
      </c>
      <c r="T52" s="57"/>
      <c r="U52" s="58"/>
      <c r="V52" s="58"/>
      <c r="W52" s="58"/>
      <c r="X52" s="59"/>
      <c r="Y52" s="53"/>
    </row>
    <row r="53" spans="1:38" ht="21" customHeight="1" thickBot="1">
      <c r="A53" s="106"/>
      <c r="B53" s="107"/>
      <c r="C53" s="103"/>
      <c r="D53" s="90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2"/>
      <c r="S53" s="86"/>
      <c r="T53" s="54">
        <f>SUM(D53:R53)</f>
        <v>0</v>
      </c>
      <c r="U53" s="55">
        <v>29.95</v>
      </c>
      <c r="V53" s="85"/>
      <c r="W53" s="81">
        <f>IF(V53="","",U53*(1-V53))</f>
      </c>
      <c r="X53" s="56">
        <f>IF(W53="",T53*U53,T53*W53)</f>
        <v>0</v>
      </c>
      <c r="Y53" s="56"/>
      <c r="AJ53" t="e">
        <f>T53*VALUE(LEFT(U53,FIND("$",U53,1)-1))</f>
        <v>#VALUE!</v>
      </c>
      <c r="AL53" t="e">
        <f>T53*VALUE(MID(U53,FIND("$",U53,1)+3,FIND("р.",U53,1)-FIND("$",U53,1)-3))</f>
        <v>#VALUE!</v>
      </c>
    </row>
    <row r="54" spans="1:25" ht="21" customHeight="1" thickTop="1">
      <c r="A54" s="104" t="s">
        <v>64</v>
      </c>
      <c r="B54" s="105"/>
      <c r="C54" s="102">
        <v>7605</v>
      </c>
      <c r="D54" s="95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30</v>
      </c>
      <c r="P54" s="96">
        <v>47</v>
      </c>
      <c r="Q54" s="96">
        <v>42</v>
      </c>
      <c r="R54" s="97">
        <v>0</v>
      </c>
      <c r="S54" s="52">
        <f>SUM(D54:R54)-T55</f>
        <v>119</v>
      </c>
      <c r="T54" s="57"/>
      <c r="U54" s="58"/>
      <c r="V54" s="58"/>
      <c r="W54" s="58"/>
      <c r="X54" s="59"/>
      <c r="Y54" s="53"/>
    </row>
    <row r="55" spans="1:38" ht="21" customHeight="1" thickBot="1">
      <c r="A55" s="106"/>
      <c r="B55" s="107"/>
      <c r="C55" s="103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2"/>
      <c r="S55" s="86"/>
      <c r="T55" s="54">
        <f>SUM(D55:R55)</f>
        <v>0</v>
      </c>
      <c r="U55" s="55">
        <v>29.95</v>
      </c>
      <c r="V55" s="85"/>
      <c r="W55" s="81">
        <f>IF(V55="","",U55*(1-V55))</f>
      </c>
      <c r="X55" s="56">
        <f>IF(W55="",T55*U55,T55*W55)</f>
        <v>0</v>
      </c>
      <c r="Y55" s="56"/>
      <c r="AJ55" t="e">
        <f>T55*VALUE(LEFT(U55,FIND("$",U55,1)-1))</f>
        <v>#VALUE!</v>
      </c>
      <c r="AL55" t="e">
        <f>T55*VALUE(MID(U55,FIND("$",U55,1)+3,FIND("р.",U55,1)-FIND("$",U55,1)-3))</f>
        <v>#VALUE!</v>
      </c>
    </row>
    <row r="56" spans="1:25" ht="21" customHeight="1" thickTop="1">
      <c r="A56" s="104" t="s">
        <v>65</v>
      </c>
      <c r="B56" s="105"/>
      <c r="C56" s="102">
        <v>7617</v>
      </c>
      <c r="D56" s="95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96</v>
      </c>
      <c r="P56" s="96">
        <v>81</v>
      </c>
      <c r="Q56" s="96">
        <v>60</v>
      </c>
      <c r="R56" s="97">
        <v>0</v>
      </c>
      <c r="S56" s="52">
        <f>SUM(D56:R56)-T57</f>
        <v>237</v>
      </c>
      <c r="T56" s="57"/>
      <c r="U56" s="58"/>
      <c r="V56" s="58"/>
      <c r="W56" s="58"/>
      <c r="X56" s="59"/>
      <c r="Y56" s="53"/>
    </row>
    <row r="57" spans="1:38" ht="21" customHeight="1" thickBot="1">
      <c r="A57" s="106"/>
      <c r="B57" s="107"/>
      <c r="C57" s="103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2"/>
      <c r="S57" s="86"/>
      <c r="T57" s="54">
        <f>SUM(D57:R57)</f>
        <v>0</v>
      </c>
      <c r="U57" s="55">
        <v>29.95</v>
      </c>
      <c r="V57" s="85"/>
      <c r="W57" s="81">
        <f>IF(V57="","",U57*(1-V57))</f>
      </c>
      <c r="X57" s="56">
        <f>IF(W57="",T57*U57,T57*W57)</f>
        <v>0</v>
      </c>
      <c r="Y57" s="56"/>
      <c r="AJ57" t="e">
        <f>T57*VALUE(LEFT(U57,FIND("$",U57,1)-1))</f>
        <v>#VALUE!</v>
      </c>
      <c r="AL57" t="e">
        <f>T57*VALUE(MID(U57,FIND("$",U57,1)+3,FIND("р.",U57,1)-FIND("$",U57,1)-3))</f>
        <v>#VALUE!</v>
      </c>
    </row>
    <row r="58" spans="1:25" ht="21" customHeight="1" thickTop="1">
      <c r="A58" s="104" t="s">
        <v>14</v>
      </c>
      <c r="B58" s="105"/>
      <c r="C58" s="102">
        <v>7618</v>
      </c>
      <c r="D58" s="95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47</v>
      </c>
      <c r="P58" s="96">
        <v>50</v>
      </c>
      <c r="Q58" s="96">
        <v>15</v>
      </c>
      <c r="R58" s="97">
        <v>0</v>
      </c>
      <c r="S58" s="52">
        <f>SUM(D58:R58)-T59</f>
        <v>112</v>
      </c>
      <c r="T58" s="57"/>
      <c r="U58" s="58"/>
      <c r="V58" s="58"/>
      <c r="W58" s="58"/>
      <c r="X58" s="59"/>
      <c r="Y58" s="53"/>
    </row>
    <row r="59" spans="1:38" ht="21" customHeight="1" thickBot="1">
      <c r="A59" s="106"/>
      <c r="B59" s="107"/>
      <c r="C59" s="103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2"/>
      <c r="S59" s="86"/>
      <c r="T59" s="54">
        <f>SUM(D59:R59)</f>
        <v>0</v>
      </c>
      <c r="U59" s="55">
        <v>29.95</v>
      </c>
      <c r="V59" s="85"/>
      <c r="W59" s="81">
        <f>IF(V59="","",U59*(1-V59))</f>
      </c>
      <c r="X59" s="56">
        <f>IF(W59="",T59*U59,T59*W59)</f>
        <v>0</v>
      </c>
      <c r="Y59" s="56"/>
      <c r="AJ59" t="e">
        <f>T59*VALUE(LEFT(U59,FIND("$",U59,1)-1))</f>
        <v>#VALUE!</v>
      </c>
      <c r="AL59" t="e">
        <f>T59*VALUE(MID(U59,FIND("$",U59,1)+3,FIND("р.",U59,1)-FIND("$",U59,1)-3))</f>
        <v>#VALUE!</v>
      </c>
    </row>
    <row r="60" spans="1:25" ht="21" customHeight="1" thickTop="1">
      <c r="A60" s="104" t="s">
        <v>14</v>
      </c>
      <c r="B60" s="105"/>
      <c r="C60" s="102">
        <v>7619</v>
      </c>
      <c r="D60" s="95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7</v>
      </c>
      <c r="Q60" s="96">
        <v>1</v>
      </c>
      <c r="R60" s="97">
        <v>0</v>
      </c>
      <c r="S60" s="52">
        <f>SUM(D60:R60)-T61</f>
        <v>8</v>
      </c>
      <c r="T60" s="57"/>
      <c r="U60" s="58"/>
      <c r="V60" s="58"/>
      <c r="W60" s="58"/>
      <c r="X60" s="59"/>
      <c r="Y60" s="53"/>
    </row>
    <row r="61" spans="1:38" ht="21" customHeight="1" thickBot="1">
      <c r="A61" s="106"/>
      <c r="B61" s="107"/>
      <c r="C61" s="103"/>
      <c r="D61" s="90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2"/>
      <c r="S61" s="86"/>
      <c r="T61" s="54">
        <f>SUM(D61:R61)</f>
        <v>0</v>
      </c>
      <c r="U61" s="55">
        <v>29.95</v>
      </c>
      <c r="V61" s="85"/>
      <c r="W61" s="81">
        <f>IF(V61="","",U61*(1-V61))</f>
      </c>
      <c r="X61" s="56">
        <f>IF(W61="",T61*U61,T61*W61)</f>
        <v>0</v>
      </c>
      <c r="Y61" s="56"/>
      <c r="AJ61" t="e">
        <f>T61*VALUE(LEFT(U61,FIND("$",U61,1)-1))</f>
        <v>#VALUE!</v>
      </c>
      <c r="AL61" t="e">
        <f>T61*VALUE(MID(U61,FIND("$",U61,1)+3,FIND("р.",U61,1)-FIND("$",U61,1)-3))</f>
        <v>#VALUE!</v>
      </c>
    </row>
    <row r="62" spans="1:25" ht="21" customHeight="1" thickTop="1">
      <c r="A62" s="104" t="s">
        <v>66</v>
      </c>
      <c r="B62" s="105"/>
      <c r="C62" s="102">
        <v>7621</v>
      </c>
      <c r="D62" s="95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6</v>
      </c>
      <c r="R62" s="97">
        <v>0</v>
      </c>
      <c r="S62" s="52">
        <f>SUM(D62:R62)-T63</f>
        <v>6</v>
      </c>
      <c r="T62" s="57"/>
      <c r="U62" s="58"/>
      <c r="V62" s="58"/>
      <c r="W62" s="58"/>
      <c r="X62" s="59"/>
      <c r="Y62" s="53"/>
    </row>
    <row r="63" spans="1:38" ht="21" customHeight="1" thickBot="1">
      <c r="A63" s="106"/>
      <c r="B63" s="107"/>
      <c r="C63" s="103"/>
      <c r="D63" s="90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2"/>
      <c r="S63" s="86"/>
      <c r="T63" s="54">
        <f>SUM(D63:R63)</f>
        <v>0</v>
      </c>
      <c r="U63" s="55">
        <v>29.95</v>
      </c>
      <c r="V63" s="85"/>
      <c r="W63" s="81">
        <f>IF(V63="","",U63*(1-V63))</f>
      </c>
      <c r="X63" s="56">
        <f>IF(W63="",T63*U63,T63*W63)</f>
        <v>0</v>
      </c>
      <c r="Y63" s="56"/>
      <c r="AJ63" t="e">
        <f>T63*VALUE(LEFT(U63,FIND("$",U63,1)-1))</f>
        <v>#VALUE!</v>
      </c>
      <c r="AL63" t="e">
        <f>T63*VALUE(MID(U63,FIND("$",U63,1)+3,FIND("р.",U63,1)-FIND("$",U63,1)-3))</f>
        <v>#VALUE!</v>
      </c>
    </row>
    <row r="64" spans="1:25" ht="21" customHeight="1" thickTop="1">
      <c r="A64" s="104" t="s">
        <v>67</v>
      </c>
      <c r="B64" s="105"/>
      <c r="C64" s="102">
        <v>7627</v>
      </c>
      <c r="D64" s="95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17</v>
      </c>
      <c r="Q64" s="96">
        <v>4</v>
      </c>
      <c r="R64" s="97">
        <v>0</v>
      </c>
      <c r="S64" s="52">
        <f>SUM(D64:R64)-T65</f>
        <v>21</v>
      </c>
      <c r="T64" s="57"/>
      <c r="U64" s="58"/>
      <c r="V64" s="58"/>
      <c r="W64" s="58"/>
      <c r="X64" s="59"/>
      <c r="Y64" s="53"/>
    </row>
    <row r="65" spans="1:38" ht="21" customHeight="1" thickBot="1">
      <c r="A65" s="106"/>
      <c r="B65" s="107"/>
      <c r="C65" s="103"/>
      <c r="D65" s="90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2"/>
      <c r="S65" s="86"/>
      <c r="T65" s="54">
        <f>SUM(D65:R65)</f>
        <v>0</v>
      </c>
      <c r="U65" s="55">
        <v>29.95</v>
      </c>
      <c r="V65" s="85"/>
      <c r="W65" s="81">
        <f>IF(V65="","",U65*(1-V65))</f>
      </c>
      <c r="X65" s="56">
        <f>IF(W65="",T65*U65,T65*W65)</f>
        <v>0</v>
      </c>
      <c r="Y65" s="56"/>
      <c r="AJ65" t="e">
        <f>T65*VALUE(LEFT(U65,FIND("$",U65,1)-1))</f>
        <v>#VALUE!</v>
      </c>
      <c r="AL65" t="e">
        <f>T65*VALUE(MID(U65,FIND("$",U65,1)+3,FIND("р.",U65,1)-FIND("$",U65,1)-3))</f>
        <v>#VALUE!</v>
      </c>
    </row>
    <row r="66" spans="1:25" ht="21" customHeight="1" thickTop="1">
      <c r="A66" s="104" t="s">
        <v>67</v>
      </c>
      <c r="B66" s="105"/>
      <c r="C66" s="102">
        <v>7628</v>
      </c>
      <c r="D66" s="95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1</v>
      </c>
      <c r="Q66" s="96">
        <v>0</v>
      </c>
      <c r="R66" s="97">
        <v>0</v>
      </c>
      <c r="S66" s="52">
        <f>SUM(D66:R66)-T67</f>
        <v>1</v>
      </c>
      <c r="T66" s="57"/>
      <c r="U66" s="58"/>
      <c r="V66" s="58"/>
      <c r="W66" s="58"/>
      <c r="X66" s="59"/>
      <c r="Y66" s="53"/>
    </row>
    <row r="67" spans="1:38" ht="21" customHeight="1" thickBot="1">
      <c r="A67" s="106"/>
      <c r="B67" s="107"/>
      <c r="C67" s="103"/>
      <c r="D67" s="90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2"/>
      <c r="S67" s="86"/>
      <c r="T67" s="54">
        <f>SUM(D67:R67)</f>
        <v>0</v>
      </c>
      <c r="U67" s="55">
        <v>29.95</v>
      </c>
      <c r="V67" s="85"/>
      <c r="W67" s="81">
        <f>IF(V67="","",U67*(1-V67))</f>
      </c>
      <c r="X67" s="56">
        <f>IF(W67="",T67*U67,T67*W67)</f>
        <v>0</v>
      </c>
      <c r="Y67" s="56"/>
      <c r="AJ67" t="e">
        <f>T67*VALUE(LEFT(U67,FIND("$",U67,1)-1))</f>
        <v>#VALUE!</v>
      </c>
      <c r="AL67" t="e">
        <f>T67*VALUE(MID(U67,FIND("$",U67,1)+3,FIND("р.",U67,1)-FIND("$",U67,1)-3))</f>
        <v>#VALUE!</v>
      </c>
    </row>
    <row r="68" spans="1:25" ht="21" customHeight="1" thickTop="1">
      <c r="A68" s="104" t="s">
        <v>67</v>
      </c>
      <c r="B68" s="105"/>
      <c r="C68" s="102">
        <v>7629</v>
      </c>
      <c r="D68" s="95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6">
        <v>0</v>
      </c>
      <c r="O68" s="96">
        <v>0</v>
      </c>
      <c r="P68" s="96">
        <v>9</v>
      </c>
      <c r="Q68" s="96">
        <v>0</v>
      </c>
      <c r="R68" s="97">
        <v>0</v>
      </c>
      <c r="S68" s="52">
        <f>SUM(D68:R68)-T69</f>
        <v>9</v>
      </c>
      <c r="T68" s="57"/>
      <c r="U68" s="58"/>
      <c r="V68" s="58"/>
      <c r="W68" s="58"/>
      <c r="X68" s="59"/>
      <c r="Y68" s="53"/>
    </row>
    <row r="69" spans="1:38" ht="21" customHeight="1" thickBot="1">
      <c r="A69" s="106"/>
      <c r="B69" s="107"/>
      <c r="C69" s="103"/>
      <c r="D69" s="90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2"/>
      <c r="S69" s="86"/>
      <c r="T69" s="54">
        <f>SUM(D69:R69)</f>
        <v>0</v>
      </c>
      <c r="U69" s="55">
        <v>29.95</v>
      </c>
      <c r="V69" s="85"/>
      <c r="W69" s="81">
        <f>IF(V69="","",U69*(1-V69))</f>
      </c>
      <c r="X69" s="56">
        <f>IF(W69="",T69*U69,T69*W69)</f>
        <v>0</v>
      </c>
      <c r="Y69" s="56"/>
      <c r="AJ69" t="e">
        <f>T69*VALUE(LEFT(U69,FIND("$",U69,1)-1))</f>
        <v>#VALUE!</v>
      </c>
      <c r="AL69" t="e">
        <f>T69*VALUE(MID(U69,FIND("$",U69,1)+3,FIND("р.",U69,1)-FIND("$",U69,1)-3))</f>
        <v>#VALUE!</v>
      </c>
    </row>
    <row r="70" spans="1:25" ht="21" customHeight="1" thickTop="1">
      <c r="A70" s="104" t="s">
        <v>62</v>
      </c>
      <c r="B70" s="105"/>
      <c r="C70" s="102">
        <v>7630</v>
      </c>
      <c r="D70" s="95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39</v>
      </c>
      <c r="Q70" s="96">
        <v>39</v>
      </c>
      <c r="R70" s="97">
        <v>0</v>
      </c>
      <c r="S70" s="52">
        <f>SUM(D70:R70)-T71</f>
        <v>78</v>
      </c>
      <c r="T70" s="57"/>
      <c r="U70" s="58"/>
      <c r="V70" s="58"/>
      <c r="W70" s="58"/>
      <c r="X70" s="59"/>
      <c r="Y70" s="53"/>
    </row>
    <row r="71" spans="1:38" ht="21" customHeight="1" thickBot="1">
      <c r="A71" s="106"/>
      <c r="B71" s="107"/>
      <c r="C71" s="103"/>
      <c r="D71" s="90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2"/>
      <c r="S71" s="86"/>
      <c r="T71" s="54">
        <f>SUM(D71:R71)</f>
        <v>0</v>
      </c>
      <c r="U71" s="55">
        <v>29.95</v>
      </c>
      <c r="V71" s="85"/>
      <c r="W71" s="81">
        <f>IF(V71="","",U71*(1-V71))</f>
      </c>
      <c r="X71" s="56">
        <f>IF(W71="",T71*U71,T71*W71)</f>
        <v>0</v>
      </c>
      <c r="Y71" s="56"/>
      <c r="AJ71" t="e">
        <f>T71*VALUE(LEFT(U71,FIND("$",U71,1)-1))</f>
        <v>#VALUE!</v>
      </c>
      <c r="AL71" t="e">
        <f>T71*VALUE(MID(U71,FIND("$",U71,1)+3,FIND("р.",U71,1)-FIND("$",U71,1)-3))</f>
        <v>#VALUE!</v>
      </c>
    </row>
    <row r="72" spans="1:25" ht="21" customHeight="1" thickTop="1">
      <c r="A72" s="104" t="s">
        <v>68</v>
      </c>
      <c r="B72" s="105"/>
      <c r="C72" s="102">
        <v>7652</v>
      </c>
      <c r="D72" s="95">
        <v>0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  <c r="P72" s="96">
        <v>28</v>
      </c>
      <c r="Q72" s="96">
        <v>18</v>
      </c>
      <c r="R72" s="97">
        <v>0</v>
      </c>
      <c r="S72" s="52">
        <f>SUM(D72:R72)-T73</f>
        <v>46</v>
      </c>
      <c r="T72" s="57"/>
      <c r="U72" s="58"/>
      <c r="V72" s="58"/>
      <c r="W72" s="58"/>
      <c r="X72" s="59"/>
      <c r="Y72" s="53"/>
    </row>
    <row r="73" spans="1:38" ht="21" customHeight="1" thickBot="1">
      <c r="A73" s="106"/>
      <c r="B73" s="107"/>
      <c r="C73" s="103"/>
      <c r="D73" s="90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2"/>
      <c r="S73" s="86"/>
      <c r="T73" s="54">
        <f>SUM(D73:R73)</f>
        <v>0</v>
      </c>
      <c r="U73" s="55">
        <v>29.95</v>
      </c>
      <c r="V73" s="85"/>
      <c r="W73" s="81">
        <f>IF(V73="","",U73*(1-V73))</f>
      </c>
      <c r="X73" s="56">
        <f>IF(W73="",T73*U73,T73*W73)</f>
        <v>0</v>
      </c>
      <c r="Y73" s="56"/>
      <c r="AJ73" t="e">
        <f>T73*VALUE(LEFT(U73,FIND("$",U73,1)-1))</f>
        <v>#VALUE!</v>
      </c>
      <c r="AL73" t="e">
        <f>T73*VALUE(MID(U73,FIND("$",U73,1)+3,FIND("р.",U73,1)-FIND("$",U73,1)-3))</f>
        <v>#VALUE!</v>
      </c>
    </row>
    <row r="74" spans="1:25" ht="21" customHeight="1" thickTop="1">
      <c r="A74" s="104" t="s">
        <v>69</v>
      </c>
      <c r="B74" s="105"/>
      <c r="C74" s="102">
        <v>7659</v>
      </c>
      <c r="D74" s="95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1</v>
      </c>
      <c r="O74" s="96">
        <v>16</v>
      </c>
      <c r="P74" s="96">
        <v>19</v>
      </c>
      <c r="Q74" s="96">
        <v>20</v>
      </c>
      <c r="R74" s="97">
        <v>0</v>
      </c>
      <c r="S74" s="52">
        <f>SUM(D74:R74)-T75</f>
        <v>56</v>
      </c>
      <c r="T74" s="57"/>
      <c r="U74" s="58"/>
      <c r="V74" s="58"/>
      <c r="W74" s="58"/>
      <c r="X74" s="59"/>
      <c r="Y74" s="53"/>
    </row>
    <row r="75" spans="1:38" ht="21" customHeight="1" thickBot="1">
      <c r="A75" s="106"/>
      <c r="B75" s="107"/>
      <c r="C75" s="103"/>
      <c r="D75" s="90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2"/>
      <c r="S75" s="86"/>
      <c r="T75" s="54">
        <f>SUM(D75:R75)</f>
        <v>0</v>
      </c>
      <c r="U75" s="55">
        <v>29.95</v>
      </c>
      <c r="V75" s="85"/>
      <c r="W75" s="81">
        <f>IF(V75="","",U75*(1-V75))</f>
      </c>
      <c r="X75" s="56">
        <f>IF(W75="",T75*U75,T75*W75)</f>
        <v>0</v>
      </c>
      <c r="Y75" s="56"/>
      <c r="AJ75" t="e">
        <f>T75*VALUE(LEFT(U75,FIND("$",U75,1)-1))</f>
        <v>#VALUE!</v>
      </c>
      <c r="AL75" t="e">
        <f>T75*VALUE(MID(U75,FIND("$",U75,1)+3,FIND("р.",U75,1)-FIND("$",U75,1)-3))</f>
        <v>#VALUE!</v>
      </c>
    </row>
    <row r="76" spans="1:25" ht="21" customHeight="1" thickTop="1">
      <c r="A76" s="104" t="s">
        <v>70</v>
      </c>
      <c r="B76" s="105"/>
      <c r="C76" s="102">
        <v>7660</v>
      </c>
      <c r="D76" s="95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16</v>
      </c>
      <c r="O76" s="96">
        <v>33</v>
      </c>
      <c r="P76" s="96">
        <v>32</v>
      </c>
      <c r="Q76" s="96">
        <v>27</v>
      </c>
      <c r="R76" s="97">
        <v>0</v>
      </c>
      <c r="S76" s="52">
        <f>SUM(D76:R76)-T77</f>
        <v>108</v>
      </c>
      <c r="T76" s="57"/>
      <c r="U76" s="58"/>
      <c r="V76" s="58"/>
      <c r="W76" s="58"/>
      <c r="X76" s="59"/>
      <c r="Y76" s="53"/>
    </row>
    <row r="77" spans="1:38" ht="21" customHeight="1" thickBot="1">
      <c r="A77" s="106"/>
      <c r="B77" s="107"/>
      <c r="C77" s="103"/>
      <c r="D77" s="90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2"/>
      <c r="S77" s="86"/>
      <c r="T77" s="54">
        <f>SUM(D77:R77)</f>
        <v>0</v>
      </c>
      <c r="U77" s="55">
        <v>29.95</v>
      </c>
      <c r="V77" s="85"/>
      <c r="W77" s="81">
        <f>IF(V77="","",U77*(1-V77))</f>
      </c>
      <c r="X77" s="56">
        <f>IF(W77="",T77*U77,T77*W77)</f>
        <v>0</v>
      </c>
      <c r="Y77" s="56"/>
      <c r="AJ77" t="e">
        <f>T77*VALUE(LEFT(U77,FIND("$",U77,1)-1))</f>
        <v>#VALUE!</v>
      </c>
      <c r="AL77" t="e">
        <f>T77*VALUE(MID(U77,FIND("$",U77,1)+3,FIND("р.",U77,1)-FIND("$",U77,1)-3))</f>
        <v>#VALUE!</v>
      </c>
    </row>
    <row r="78" spans="1:25" ht="21" customHeight="1" thickTop="1">
      <c r="A78" s="104" t="s">
        <v>70</v>
      </c>
      <c r="B78" s="105"/>
      <c r="C78" s="102">
        <v>7662</v>
      </c>
      <c r="D78" s="95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8</v>
      </c>
      <c r="P78" s="96">
        <v>1</v>
      </c>
      <c r="Q78" s="96">
        <v>0</v>
      </c>
      <c r="R78" s="97">
        <v>0</v>
      </c>
      <c r="S78" s="52">
        <f>SUM(D78:R78)-T79</f>
        <v>9</v>
      </c>
      <c r="T78" s="57"/>
      <c r="U78" s="58"/>
      <c r="V78" s="58"/>
      <c r="W78" s="58"/>
      <c r="X78" s="59"/>
      <c r="Y78" s="53"/>
    </row>
    <row r="79" spans="1:38" ht="21" customHeight="1" thickBot="1">
      <c r="A79" s="106"/>
      <c r="B79" s="107"/>
      <c r="C79" s="103"/>
      <c r="D79" s="90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2"/>
      <c r="S79" s="86"/>
      <c r="T79" s="54">
        <f>SUM(D79:R79)</f>
        <v>0</v>
      </c>
      <c r="U79" s="55">
        <v>29.95</v>
      </c>
      <c r="V79" s="85"/>
      <c r="W79" s="81">
        <f>IF(V79="","",U79*(1-V79))</f>
      </c>
      <c r="X79" s="56">
        <f>IF(W79="",T79*U79,T79*W79)</f>
        <v>0</v>
      </c>
      <c r="Y79" s="56"/>
      <c r="AJ79" t="e">
        <f>T79*VALUE(LEFT(U79,FIND("$",U79,1)-1))</f>
        <v>#VALUE!</v>
      </c>
      <c r="AL79" t="e">
        <f>T79*VALUE(MID(U79,FIND("$",U79,1)+3,FIND("р.",U79,1)-FIND("$",U79,1)-3))</f>
        <v>#VALUE!</v>
      </c>
    </row>
    <row r="80" spans="1:25" ht="21" customHeight="1" thickTop="1">
      <c r="A80" s="104" t="s">
        <v>71</v>
      </c>
      <c r="B80" s="105"/>
      <c r="C80" s="102">
        <v>7666</v>
      </c>
      <c r="D80" s="95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61</v>
      </c>
      <c r="P80" s="96">
        <v>80</v>
      </c>
      <c r="Q80" s="96">
        <v>33</v>
      </c>
      <c r="R80" s="97">
        <v>0</v>
      </c>
      <c r="S80" s="52">
        <f>SUM(D80:R80)-T81</f>
        <v>174</v>
      </c>
      <c r="T80" s="57"/>
      <c r="U80" s="58"/>
      <c r="V80" s="58"/>
      <c r="W80" s="58"/>
      <c r="X80" s="59"/>
      <c r="Y80" s="53"/>
    </row>
    <row r="81" spans="1:38" ht="21" customHeight="1" thickBot="1">
      <c r="A81" s="106"/>
      <c r="B81" s="107"/>
      <c r="C81" s="103"/>
      <c r="D81" s="90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2"/>
      <c r="S81" s="86"/>
      <c r="T81" s="54">
        <f>SUM(D81:R81)</f>
        <v>0</v>
      </c>
      <c r="U81" s="55">
        <v>29.95</v>
      </c>
      <c r="V81" s="85"/>
      <c r="W81" s="81">
        <f>IF(V81="","",U81*(1-V81))</f>
      </c>
      <c r="X81" s="56">
        <f>IF(W81="",T81*U81,T81*W81)</f>
        <v>0</v>
      </c>
      <c r="Y81" s="56"/>
      <c r="AJ81" t="e">
        <f>T81*VALUE(LEFT(U81,FIND("$",U81,1)-1))</f>
        <v>#VALUE!</v>
      </c>
      <c r="AL81" t="e">
        <f>T81*VALUE(MID(U81,FIND("$",U81,1)+3,FIND("р.",U81,1)-FIND("$",U81,1)-3))</f>
        <v>#VALUE!</v>
      </c>
    </row>
    <row r="82" spans="1:25" ht="21" customHeight="1" thickTop="1">
      <c r="A82" s="104" t="s">
        <v>72</v>
      </c>
      <c r="B82" s="105"/>
      <c r="C82" s="102">
        <v>7673</v>
      </c>
      <c r="D82" s="95"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33</v>
      </c>
      <c r="P82" s="96">
        <v>55</v>
      </c>
      <c r="Q82" s="96">
        <v>35</v>
      </c>
      <c r="R82" s="97">
        <v>0</v>
      </c>
      <c r="S82" s="52">
        <f>SUM(D82:R82)-T83</f>
        <v>123</v>
      </c>
      <c r="T82" s="57"/>
      <c r="U82" s="58"/>
      <c r="V82" s="58"/>
      <c r="W82" s="58"/>
      <c r="X82" s="59"/>
      <c r="Y82" s="53"/>
    </row>
    <row r="83" spans="1:38" ht="21" customHeight="1" thickBot="1">
      <c r="A83" s="106"/>
      <c r="B83" s="107"/>
      <c r="C83" s="103"/>
      <c r="D83" s="90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2"/>
      <c r="S83" s="86"/>
      <c r="T83" s="54">
        <f>SUM(D83:R83)</f>
        <v>0</v>
      </c>
      <c r="U83" s="55">
        <v>29.95</v>
      </c>
      <c r="V83" s="85"/>
      <c r="W83" s="81">
        <f>IF(V83="","",U83*(1-V83))</f>
      </c>
      <c r="X83" s="56">
        <f>IF(W83="",T83*U83,T83*W83)</f>
        <v>0</v>
      </c>
      <c r="Y83" s="56"/>
      <c r="AJ83" t="e">
        <f>T83*VALUE(LEFT(U83,FIND("$",U83,1)-1))</f>
        <v>#VALUE!</v>
      </c>
      <c r="AL83" t="e">
        <f>T83*VALUE(MID(U83,FIND("$",U83,1)+3,FIND("р.",U83,1)-FIND("$",U83,1)-3))</f>
        <v>#VALUE!</v>
      </c>
    </row>
    <row r="84" spans="1:25" ht="21" customHeight="1" thickTop="1">
      <c r="A84" s="104" t="s">
        <v>73</v>
      </c>
      <c r="B84" s="105"/>
      <c r="C84" s="102">
        <v>7674</v>
      </c>
      <c r="D84" s="95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13</v>
      </c>
      <c r="P84" s="96">
        <v>46</v>
      </c>
      <c r="Q84" s="96">
        <v>40</v>
      </c>
      <c r="R84" s="97">
        <v>0</v>
      </c>
      <c r="S84" s="52">
        <f>SUM(D84:R84)-T85</f>
        <v>99</v>
      </c>
      <c r="T84" s="57"/>
      <c r="U84" s="58"/>
      <c r="V84" s="58"/>
      <c r="W84" s="58"/>
      <c r="X84" s="59"/>
      <c r="Y84" s="53"/>
    </row>
    <row r="85" spans="1:38" ht="21" customHeight="1" thickBot="1">
      <c r="A85" s="106"/>
      <c r="B85" s="107"/>
      <c r="C85" s="103"/>
      <c r="D85" s="90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2"/>
      <c r="S85" s="86"/>
      <c r="T85" s="54">
        <f>SUM(D85:R85)</f>
        <v>0</v>
      </c>
      <c r="U85" s="55">
        <v>29.95</v>
      </c>
      <c r="V85" s="85"/>
      <c r="W85" s="81">
        <f>IF(V85="","",U85*(1-V85))</f>
      </c>
      <c r="X85" s="56">
        <f>IF(W85="",T85*U85,T85*W85)</f>
        <v>0</v>
      </c>
      <c r="Y85" s="56"/>
      <c r="AJ85" t="e">
        <f>T85*VALUE(LEFT(U85,FIND("$",U85,1)-1))</f>
        <v>#VALUE!</v>
      </c>
      <c r="AL85" t="e">
        <f>T85*VALUE(MID(U85,FIND("$",U85,1)+3,FIND("р.",U85,1)-FIND("$",U85,1)-3))</f>
        <v>#VALUE!</v>
      </c>
    </row>
    <row r="86" spans="1:25" ht="21" customHeight="1" thickTop="1">
      <c r="A86" s="104" t="s">
        <v>73</v>
      </c>
      <c r="B86" s="105"/>
      <c r="C86" s="102">
        <v>7678</v>
      </c>
      <c r="D86" s="95">
        <v>0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  <c r="P86" s="96">
        <v>8</v>
      </c>
      <c r="Q86" s="96">
        <v>0</v>
      </c>
      <c r="R86" s="97">
        <v>0</v>
      </c>
      <c r="S86" s="52">
        <f>SUM(D86:R86)-T87</f>
        <v>8</v>
      </c>
      <c r="T86" s="57"/>
      <c r="U86" s="58"/>
      <c r="V86" s="58"/>
      <c r="W86" s="58"/>
      <c r="X86" s="59"/>
      <c r="Y86" s="53"/>
    </row>
    <row r="87" spans="1:38" ht="21" customHeight="1" thickBot="1">
      <c r="A87" s="106"/>
      <c r="B87" s="107"/>
      <c r="C87" s="103"/>
      <c r="D87" s="90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2"/>
      <c r="S87" s="86"/>
      <c r="T87" s="54">
        <f>SUM(D87:R87)</f>
        <v>0</v>
      </c>
      <c r="U87" s="55">
        <v>29.95</v>
      </c>
      <c r="V87" s="85"/>
      <c r="W87" s="81">
        <f>IF(V87="","",U87*(1-V87))</f>
      </c>
      <c r="X87" s="56">
        <f>IF(W87="",T87*U87,T87*W87)</f>
        <v>0</v>
      </c>
      <c r="Y87" s="56"/>
      <c r="AJ87" t="e">
        <f>T87*VALUE(LEFT(U87,FIND("$",U87,1)-1))</f>
        <v>#VALUE!</v>
      </c>
      <c r="AL87" t="e">
        <f>T87*VALUE(MID(U87,FIND("$",U87,1)+3,FIND("р.",U87,1)-FIND("$",U87,1)-3))</f>
        <v>#VALUE!</v>
      </c>
    </row>
    <row r="88" spans="1:25" ht="21" customHeight="1" thickTop="1">
      <c r="A88" s="104" t="s">
        <v>73</v>
      </c>
      <c r="B88" s="105"/>
      <c r="C88" s="102">
        <v>7679</v>
      </c>
      <c r="D88" s="95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6">
        <v>14</v>
      </c>
      <c r="P88" s="96">
        <v>17</v>
      </c>
      <c r="Q88" s="96">
        <v>2</v>
      </c>
      <c r="R88" s="97">
        <v>0</v>
      </c>
      <c r="S88" s="52">
        <f>SUM(D88:R88)-T89</f>
        <v>33</v>
      </c>
      <c r="T88" s="57"/>
      <c r="U88" s="58"/>
      <c r="V88" s="58"/>
      <c r="W88" s="58"/>
      <c r="X88" s="59"/>
      <c r="Y88" s="53"/>
    </row>
    <row r="89" spans="1:38" ht="21" customHeight="1" thickBot="1">
      <c r="A89" s="106"/>
      <c r="B89" s="107"/>
      <c r="C89" s="103"/>
      <c r="D89" s="90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2"/>
      <c r="S89" s="86"/>
      <c r="T89" s="54">
        <f>SUM(D89:R89)</f>
        <v>0</v>
      </c>
      <c r="U89" s="55">
        <v>29.95</v>
      </c>
      <c r="V89" s="85"/>
      <c r="W89" s="81">
        <f>IF(V89="","",U89*(1-V89))</f>
      </c>
      <c r="X89" s="56">
        <f>IF(W89="",T89*U89,T89*W89)</f>
        <v>0</v>
      </c>
      <c r="Y89" s="56"/>
      <c r="AJ89" t="e">
        <f>T89*VALUE(LEFT(U89,FIND("$",U89,1)-1))</f>
        <v>#VALUE!</v>
      </c>
      <c r="AL89" t="e">
        <f>T89*VALUE(MID(U89,FIND("$",U89,1)+3,FIND("р.",U89,1)-FIND("$",U89,1)-3))</f>
        <v>#VALUE!</v>
      </c>
    </row>
    <row r="90" spans="1:25" ht="21" customHeight="1" thickTop="1">
      <c r="A90" s="104" t="s">
        <v>74</v>
      </c>
      <c r="B90" s="105"/>
      <c r="C90" s="102">
        <v>7682</v>
      </c>
      <c r="D90" s="95">
        <v>0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1</v>
      </c>
      <c r="Q90" s="96">
        <v>7</v>
      </c>
      <c r="R90" s="97">
        <v>0</v>
      </c>
      <c r="S90" s="52">
        <f>SUM(D90:R90)-T91</f>
        <v>8</v>
      </c>
      <c r="T90" s="57"/>
      <c r="U90" s="58"/>
      <c r="V90" s="58"/>
      <c r="W90" s="58"/>
      <c r="X90" s="59"/>
      <c r="Y90" s="53"/>
    </row>
    <row r="91" spans="1:38" ht="21" customHeight="1" thickBot="1">
      <c r="A91" s="106"/>
      <c r="B91" s="107"/>
      <c r="C91" s="103"/>
      <c r="D91" s="90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2"/>
      <c r="S91" s="86"/>
      <c r="T91" s="54">
        <f>SUM(D91:R91)</f>
        <v>0</v>
      </c>
      <c r="U91" s="55">
        <v>29.95</v>
      </c>
      <c r="V91" s="85"/>
      <c r="W91" s="81">
        <f>IF(V91="","",U91*(1-V91))</f>
      </c>
      <c r="X91" s="56">
        <f>IF(W91="",T91*U91,T91*W91)</f>
        <v>0</v>
      </c>
      <c r="Y91" s="56"/>
      <c r="AJ91" t="e">
        <f>T91*VALUE(LEFT(U91,FIND("$",U91,1)-1))</f>
        <v>#VALUE!</v>
      </c>
      <c r="AL91" t="e">
        <f>T91*VALUE(MID(U91,FIND("$",U91,1)+3,FIND("р.",U91,1)-FIND("$",U91,1)-3))</f>
        <v>#VALUE!</v>
      </c>
    </row>
    <row r="92" spans="1:25" ht="21" customHeight="1" thickTop="1">
      <c r="A92" s="104" t="s">
        <v>74</v>
      </c>
      <c r="B92" s="105"/>
      <c r="C92" s="102">
        <v>7683</v>
      </c>
      <c r="D92" s="95">
        <v>0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54</v>
      </c>
      <c r="O92" s="96">
        <v>96</v>
      </c>
      <c r="P92" s="96">
        <v>67</v>
      </c>
      <c r="Q92" s="96">
        <v>29</v>
      </c>
      <c r="R92" s="97">
        <v>0</v>
      </c>
      <c r="S92" s="52">
        <f>SUM(D92:R92)-T93</f>
        <v>246</v>
      </c>
      <c r="T92" s="57"/>
      <c r="U92" s="58"/>
      <c r="V92" s="58"/>
      <c r="W92" s="58"/>
      <c r="X92" s="59"/>
      <c r="Y92" s="53"/>
    </row>
    <row r="93" spans="1:38" ht="21" customHeight="1" thickBot="1">
      <c r="A93" s="106"/>
      <c r="B93" s="107"/>
      <c r="C93" s="103"/>
      <c r="D93" s="90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2"/>
      <c r="S93" s="86"/>
      <c r="T93" s="54">
        <f>SUM(D93:R93)</f>
        <v>0</v>
      </c>
      <c r="U93" s="55">
        <v>29.95</v>
      </c>
      <c r="V93" s="85"/>
      <c r="W93" s="81">
        <f>IF(V93="","",U93*(1-V93))</f>
      </c>
      <c r="X93" s="56">
        <f>IF(W93="",T93*U93,T93*W93)</f>
        <v>0</v>
      </c>
      <c r="Y93" s="56"/>
      <c r="AJ93" t="e">
        <f>T93*VALUE(LEFT(U93,FIND("$",U93,1)-1))</f>
        <v>#VALUE!</v>
      </c>
      <c r="AL93" t="e">
        <f>T93*VALUE(MID(U93,FIND("$",U93,1)+3,FIND("р.",U93,1)-FIND("$",U93,1)-3))</f>
        <v>#VALUE!</v>
      </c>
    </row>
    <row r="94" spans="1:25" ht="21" customHeight="1" thickTop="1">
      <c r="A94" s="104" t="s">
        <v>75</v>
      </c>
      <c r="B94" s="105"/>
      <c r="C94" s="102">
        <v>7718</v>
      </c>
      <c r="D94" s="95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6</v>
      </c>
      <c r="O94" s="96">
        <v>0</v>
      </c>
      <c r="P94" s="96">
        <v>0</v>
      </c>
      <c r="Q94" s="96">
        <v>0</v>
      </c>
      <c r="R94" s="97">
        <v>0</v>
      </c>
      <c r="S94" s="52">
        <f>SUM(D94:R94)-T95</f>
        <v>6</v>
      </c>
      <c r="T94" s="57"/>
      <c r="U94" s="58"/>
      <c r="V94" s="58"/>
      <c r="W94" s="58"/>
      <c r="X94" s="59"/>
      <c r="Y94" s="53"/>
    </row>
    <row r="95" spans="1:38" ht="21" customHeight="1" thickBot="1">
      <c r="A95" s="106"/>
      <c r="B95" s="107"/>
      <c r="C95" s="103"/>
      <c r="D95" s="90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2"/>
      <c r="S95" s="86"/>
      <c r="T95" s="54">
        <f>SUM(D95:R95)</f>
        <v>0</v>
      </c>
      <c r="U95" s="55">
        <v>29.95</v>
      </c>
      <c r="V95" s="85"/>
      <c r="W95" s="81">
        <f>IF(V95="","",U95*(1-V95))</f>
      </c>
      <c r="X95" s="56">
        <f>IF(W95="",T95*U95,T95*W95)</f>
        <v>0</v>
      </c>
      <c r="Y95" s="56"/>
      <c r="AJ95" t="e">
        <f>T95*VALUE(LEFT(U95,FIND("$",U95,1)-1))</f>
        <v>#VALUE!</v>
      </c>
      <c r="AL95" t="e">
        <f>T95*VALUE(MID(U95,FIND("$",U95,1)+3,FIND("р.",U95,1)-FIND("$",U95,1)-3))</f>
        <v>#VALUE!</v>
      </c>
    </row>
    <row r="96" spans="1:25" ht="21" customHeight="1" thickTop="1">
      <c r="A96" s="104" t="s">
        <v>75</v>
      </c>
      <c r="B96" s="105"/>
      <c r="C96" s="102">
        <v>7719</v>
      </c>
      <c r="D96" s="95">
        <v>0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31</v>
      </c>
      <c r="N96" s="96">
        <v>0</v>
      </c>
      <c r="O96" s="96">
        <v>2</v>
      </c>
      <c r="P96" s="96">
        <v>0</v>
      </c>
      <c r="Q96" s="96">
        <v>0</v>
      </c>
      <c r="R96" s="97">
        <v>0</v>
      </c>
      <c r="S96" s="52">
        <f>SUM(D96:R96)-T97</f>
        <v>33</v>
      </c>
      <c r="T96" s="57"/>
      <c r="U96" s="58"/>
      <c r="V96" s="58"/>
      <c r="W96" s="58"/>
      <c r="X96" s="59"/>
      <c r="Y96" s="53"/>
    </row>
    <row r="97" spans="1:38" ht="21" customHeight="1" thickBot="1">
      <c r="A97" s="106"/>
      <c r="B97" s="107"/>
      <c r="C97" s="103"/>
      <c r="D97" s="90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2"/>
      <c r="S97" s="86"/>
      <c r="T97" s="54">
        <f>SUM(D97:R97)</f>
        <v>0</v>
      </c>
      <c r="U97" s="55">
        <v>29.95</v>
      </c>
      <c r="V97" s="85"/>
      <c r="W97" s="81">
        <f>IF(V97="","",U97*(1-V97))</f>
      </c>
      <c r="X97" s="56">
        <f>IF(W97="",T97*U97,T97*W97)</f>
        <v>0</v>
      </c>
      <c r="Y97" s="56"/>
      <c r="AJ97" t="e">
        <f>T97*VALUE(LEFT(U97,FIND("$",U97,1)-1))</f>
        <v>#VALUE!</v>
      </c>
      <c r="AL97" t="e">
        <f>T97*VALUE(MID(U97,FIND("$",U97,1)+3,FIND("р.",U97,1)-FIND("$",U97,1)-3))</f>
        <v>#VALUE!</v>
      </c>
    </row>
    <row r="98" spans="1:25" ht="21" customHeight="1" thickTop="1">
      <c r="A98" s="104" t="s">
        <v>75</v>
      </c>
      <c r="B98" s="105"/>
      <c r="C98" s="102">
        <v>7721</v>
      </c>
      <c r="D98" s="95">
        <v>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11</v>
      </c>
      <c r="P98" s="96">
        <v>0</v>
      </c>
      <c r="Q98" s="96">
        <v>0</v>
      </c>
      <c r="R98" s="97">
        <v>0</v>
      </c>
      <c r="S98" s="52">
        <f>SUM(D98:R98)-T99</f>
        <v>11</v>
      </c>
      <c r="T98" s="57"/>
      <c r="U98" s="58"/>
      <c r="V98" s="58"/>
      <c r="W98" s="58"/>
      <c r="X98" s="59"/>
      <c r="Y98" s="53"/>
    </row>
    <row r="99" spans="1:38" ht="21" customHeight="1" thickBot="1">
      <c r="A99" s="106"/>
      <c r="B99" s="107"/>
      <c r="C99" s="103"/>
      <c r="D99" s="90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2"/>
      <c r="S99" s="86"/>
      <c r="T99" s="54">
        <f>SUM(D99:R99)</f>
        <v>0</v>
      </c>
      <c r="U99" s="55">
        <v>29.95</v>
      </c>
      <c r="V99" s="85"/>
      <c r="W99" s="81">
        <f>IF(V99="","",U99*(1-V99))</f>
      </c>
      <c r="X99" s="56">
        <f>IF(W99="",T99*U99,T99*W99)</f>
        <v>0</v>
      </c>
      <c r="Y99" s="56"/>
      <c r="AJ99" t="e">
        <f>T99*VALUE(LEFT(U99,FIND("$",U99,1)-1))</f>
        <v>#VALUE!</v>
      </c>
      <c r="AL99" t="e">
        <f>T99*VALUE(MID(U99,FIND("$",U99,1)+3,FIND("р.",U99,1)-FIND("$",U99,1)-3))</f>
        <v>#VALUE!</v>
      </c>
    </row>
    <row r="100" spans="1:25" ht="21" customHeight="1" thickTop="1">
      <c r="A100" s="104" t="s">
        <v>76</v>
      </c>
      <c r="B100" s="105"/>
      <c r="C100" s="102">
        <v>7730</v>
      </c>
      <c r="D100" s="95">
        <v>0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12</v>
      </c>
      <c r="O100" s="96">
        <v>0</v>
      </c>
      <c r="P100" s="96">
        <v>0</v>
      </c>
      <c r="Q100" s="96">
        <v>0</v>
      </c>
      <c r="R100" s="97">
        <v>0</v>
      </c>
      <c r="S100" s="52">
        <f>SUM(D100:R100)-T101</f>
        <v>12</v>
      </c>
      <c r="T100" s="57"/>
      <c r="U100" s="58"/>
      <c r="V100" s="58"/>
      <c r="W100" s="58"/>
      <c r="X100" s="59"/>
      <c r="Y100" s="53"/>
    </row>
    <row r="101" spans="1:38" ht="21" customHeight="1" thickBot="1">
      <c r="A101" s="106"/>
      <c r="B101" s="107"/>
      <c r="C101" s="103"/>
      <c r="D101" s="90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2"/>
      <c r="S101" s="86"/>
      <c r="T101" s="54">
        <f>SUM(D101:R101)</f>
        <v>0</v>
      </c>
      <c r="U101" s="55">
        <v>29.95</v>
      </c>
      <c r="V101" s="85"/>
      <c r="W101" s="81">
        <f>IF(V101="","",U101*(1-V101))</f>
      </c>
      <c r="X101" s="56">
        <f>IF(W101="",T101*U101,T101*W101)</f>
        <v>0</v>
      </c>
      <c r="Y101" s="56"/>
      <c r="AJ101" t="e">
        <f>T101*VALUE(LEFT(U101,FIND("$",U101,1)-1))</f>
        <v>#VALUE!</v>
      </c>
      <c r="AL101" t="e">
        <f>T101*VALUE(MID(U101,FIND("$",U101,1)+3,FIND("р.",U101,1)-FIND("$",U101,1)-3))</f>
        <v>#VALUE!</v>
      </c>
    </row>
    <row r="102" spans="1:25" ht="21" customHeight="1" thickTop="1">
      <c r="A102" s="104" t="s">
        <v>77</v>
      </c>
      <c r="B102" s="105"/>
      <c r="C102" s="102">
        <v>7736</v>
      </c>
      <c r="D102" s="95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18</v>
      </c>
      <c r="O102" s="96">
        <v>0</v>
      </c>
      <c r="P102" s="96">
        <v>0</v>
      </c>
      <c r="Q102" s="96">
        <v>0</v>
      </c>
      <c r="R102" s="97">
        <v>0</v>
      </c>
      <c r="S102" s="52">
        <f>SUM(D102:R102)-T103</f>
        <v>18</v>
      </c>
      <c r="T102" s="57"/>
      <c r="U102" s="58"/>
      <c r="V102" s="58"/>
      <c r="W102" s="58"/>
      <c r="X102" s="59"/>
      <c r="Y102" s="53"/>
    </row>
    <row r="103" spans="1:38" ht="21" customHeight="1" thickBot="1">
      <c r="A103" s="106"/>
      <c r="B103" s="107"/>
      <c r="C103" s="103"/>
      <c r="D103" s="90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2"/>
      <c r="S103" s="86"/>
      <c r="T103" s="54">
        <f>SUM(D103:R103)</f>
        <v>0</v>
      </c>
      <c r="U103" s="55">
        <v>29.95</v>
      </c>
      <c r="V103" s="85"/>
      <c r="W103" s="81">
        <f>IF(V103="","",U103*(1-V103))</f>
      </c>
      <c r="X103" s="56">
        <f>IF(W103="",T103*U103,T103*W103)</f>
        <v>0</v>
      </c>
      <c r="Y103" s="56"/>
      <c r="AJ103" t="e">
        <f>T103*VALUE(LEFT(U103,FIND("$",U103,1)-1))</f>
        <v>#VALUE!</v>
      </c>
      <c r="AL103" t="e">
        <f>T103*VALUE(MID(U103,FIND("$",U103,1)+3,FIND("р.",U103,1)-FIND("$",U103,1)-3))</f>
        <v>#VALUE!</v>
      </c>
    </row>
    <row r="104" ht="12" thickTop="1"/>
    <row r="105" spans="1:22" ht="15">
      <c r="A105" s="100" t="s">
        <v>83</v>
      </c>
      <c r="B105" s="99"/>
      <c r="C105" s="99"/>
      <c r="D105" s="99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</row>
    <row r="106" spans="2:22" ht="15">
      <c r="B106" s="87"/>
      <c r="C106" s="87"/>
      <c r="D106" s="87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T106"/>
      <c r="U106"/>
      <c r="V106"/>
    </row>
    <row r="107" spans="1:22" ht="15" customHeight="1">
      <c r="A107" s="101" t="s">
        <v>84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2:22" ht="9.75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</row>
    <row r="109" spans="1:22" ht="32.25" customHeight="1">
      <c r="A109" s="98" t="s">
        <v>85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/>
      <c r="V109"/>
    </row>
    <row r="110" spans="2:22" ht="11.25" customHeight="1">
      <c r="B110" s="88"/>
      <c r="C110"/>
      <c r="D110"/>
      <c r="E110" s="89"/>
      <c r="F110" s="89"/>
      <c r="G110" s="89"/>
      <c r="H110"/>
      <c r="I110" s="1"/>
      <c r="J110" s="2"/>
      <c r="K110" s="2"/>
      <c r="L110"/>
      <c r="M110"/>
      <c r="N110"/>
      <c r="O110"/>
      <c r="P110"/>
      <c r="Q110"/>
      <c r="R110"/>
      <c r="T110"/>
      <c r="U110"/>
      <c r="V110"/>
    </row>
    <row r="111" spans="1:22" ht="29.25" customHeight="1">
      <c r="A111" s="98" t="s">
        <v>86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/>
      <c r="V111"/>
    </row>
    <row r="112" spans="2:22" ht="15">
      <c r="B112" s="88"/>
      <c r="C112"/>
      <c r="D112" s="3"/>
      <c r="E112" s="89"/>
      <c r="F112" s="89"/>
      <c r="G112" s="89"/>
      <c r="H112"/>
      <c r="I112" s="1"/>
      <c r="J112" s="2"/>
      <c r="K112" s="2"/>
      <c r="L112"/>
      <c r="M112"/>
      <c r="N112"/>
      <c r="O112"/>
      <c r="P112"/>
      <c r="Q112"/>
      <c r="R112"/>
      <c r="T112"/>
      <c r="U112"/>
      <c r="V112"/>
    </row>
    <row r="113" spans="2:22" ht="15">
      <c r="B113" s="88"/>
      <c r="C113"/>
      <c r="D113" s="3"/>
      <c r="E113" s="89"/>
      <c r="F113" s="89"/>
      <c r="G113" s="89"/>
      <c r="H113"/>
      <c r="I113" s="1"/>
      <c r="J113" s="2"/>
      <c r="K113" s="2"/>
      <c r="L113"/>
      <c r="M113"/>
      <c r="N113"/>
      <c r="O113"/>
      <c r="P113"/>
      <c r="Q113"/>
      <c r="R113"/>
      <c r="T113"/>
      <c r="U113"/>
      <c r="V113"/>
    </row>
  </sheetData>
  <sheetProtection password="CF66" sheet="1"/>
  <protectedRanges>
    <protectedRange sqref="D2:G4" name="Диапазон5"/>
    <protectedRange sqref="D17:R17 D21:R21 D23:R23 D25:R25 D27:R27 D29:R29 D31:R31 D33:R33 D35:R35 D19:R19 D37:R37 D39:R39 D41:R41 D43:R43 D45:R45 D47:R47 D49:R49 D51:R51 D53:R53 D55:R55 D57:R57 D59:R59 D61:R61 D63:R63 D65:R65 D67:R67 D69:R69 D71:R71 D73:R73 D75:R75 D77:R77 D79:R79 D81:R81 D83:R83 D85:R85 D87:R87 D89:R89 D91:R91 D93:R93 D95:R95 D97:R97 D99:R99 D101:R101 D103:R103" name="Диапазон1_19_1"/>
  </protectedRanges>
  <mergeCells count="117">
    <mergeCell ref="D4:G4"/>
    <mergeCell ref="D3:G3"/>
    <mergeCell ref="D5:G5"/>
    <mergeCell ref="B108:V108"/>
    <mergeCell ref="AA12:AA13"/>
    <mergeCell ref="C12:C13"/>
    <mergeCell ref="A12:B13"/>
    <mergeCell ref="A14:Y14"/>
    <mergeCell ref="L2:X3"/>
    <mergeCell ref="X12:X13"/>
    <mergeCell ref="S8:T8"/>
    <mergeCell ref="V12:V13"/>
    <mergeCell ref="V9:X10"/>
    <mergeCell ref="A11:Y11"/>
    <mergeCell ref="H7:O7"/>
    <mergeCell ref="S9:T9"/>
    <mergeCell ref="S10:T10"/>
    <mergeCell ref="D2:G2"/>
    <mergeCell ref="Q5:Y6"/>
    <mergeCell ref="U12:U13"/>
    <mergeCell ref="Y12:Y13"/>
    <mergeCell ref="D12:R12"/>
    <mergeCell ref="A84:B85"/>
    <mergeCell ref="C84:C85"/>
    <mergeCell ref="A102:B103"/>
    <mergeCell ref="C102:C103"/>
    <mergeCell ref="A76:B77"/>
    <mergeCell ref="C76:C77"/>
    <mergeCell ref="A78:B79"/>
    <mergeCell ref="C96:C97"/>
    <mergeCell ref="A98:B99"/>
    <mergeCell ref="C98:C99"/>
    <mergeCell ref="C78:C79"/>
    <mergeCell ref="A100:B101"/>
    <mergeCell ref="C100:C101"/>
    <mergeCell ref="A80:B81"/>
    <mergeCell ref="C80:C81"/>
    <mergeCell ref="A82:B83"/>
    <mergeCell ref="C82:C83"/>
    <mergeCell ref="A92:B93"/>
    <mergeCell ref="C92:C93"/>
    <mergeCell ref="A70:B71"/>
    <mergeCell ref="C70:C71"/>
    <mergeCell ref="A72:B73"/>
    <mergeCell ref="C72:C73"/>
    <mergeCell ref="A74:B75"/>
    <mergeCell ref="C74:C75"/>
    <mergeCell ref="A64:B65"/>
    <mergeCell ref="C64:C65"/>
    <mergeCell ref="A66:B67"/>
    <mergeCell ref="C66:C67"/>
    <mergeCell ref="A68:B69"/>
    <mergeCell ref="C68:C69"/>
    <mergeCell ref="A58:B59"/>
    <mergeCell ref="C58:C59"/>
    <mergeCell ref="A60:B61"/>
    <mergeCell ref="C60:C61"/>
    <mergeCell ref="A62:B63"/>
    <mergeCell ref="C62:C63"/>
    <mergeCell ref="A52:B53"/>
    <mergeCell ref="C52:C53"/>
    <mergeCell ref="A54:B55"/>
    <mergeCell ref="C54:C55"/>
    <mergeCell ref="A56:B57"/>
    <mergeCell ref="C56:C57"/>
    <mergeCell ref="A46:B47"/>
    <mergeCell ref="C46:C47"/>
    <mergeCell ref="A48:B49"/>
    <mergeCell ref="C48:C49"/>
    <mergeCell ref="A50:B51"/>
    <mergeCell ref="C50:C51"/>
    <mergeCell ref="B7:G7"/>
    <mergeCell ref="A40:B41"/>
    <mergeCell ref="C40:C41"/>
    <mergeCell ref="A42:B43"/>
    <mergeCell ref="C42:C43"/>
    <mergeCell ref="A44:B45"/>
    <mergeCell ref="C44:C45"/>
    <mergeCell ref="A15:Y15"/>
    <mergeCell ref="U9:U10"/>
    <mergeCell ref="C32:C33"/>
    <mergeCell ref="A34:B35"/>
    <mergeCell ref="C34:C35"/>
    <mergeCell ref="A36:B37"/>
    <mergeCell ref="C36:C37"/>
    <mergeCell ref="A38:B39"/>
    <mergeCell ref="C38:C39"/>
    <mergeCell ref="A22:B23"/>
    <mergeCell ref="A16:B17"/>
    <mergeCell ref="A86:B87"/>
    <mergeCell ref="A26:B27"/>
    <mergeCell ref="C26:C27"/>
    <mergeCell ref="A28:B29"/>
    <mergeCell ref="C28:C29"/>
    <mergeCell ref="A30:B31"/>
    <mergeCell ref="C30:C31"/>
    <mergeCell ref="A32:B33"/>
    <mergeCell ref="C22:C23"/>
    <mergeCell ref="A24:B25"/>
    <mergeCell ref="C24:C25"/>
    <mergeCell ref="A94:B95"/>
    <mergeCell ref="C94:C95"/>
    <mergeCell ref="C16:C17"/>
    <mergeCell ref="A18:B19"/>
    <mergeCell ref="C18:C19"/>
    <mergeCell ref="A20:B21"/>
    <mergeCell ref="C20:C21"/>
    <mergeCell ref="A109:T109"/>
    <mergeCell ref="A105:D105"/>
    <mergeCell ref="A107:V107"/>
    <mergeCell ref="A111:T111"/>
    <mergeCell ref="C86:C87"/>
    <mergeCell ref="A88:B89"/>
    <mergeCell ref="C88:C89"/>
    <mergeCell ref="A90:B91"/>
    <mergeCell ref="C90:C91"/>
    <mergeCell ref="A96:B97"/>
  </mergeCells>
  <conditionalFormatting sqref="Q5:Y6">
    <cfRule type="cellIs" priority="2" dxfId="1" operator="equal" stopIfTrue="1">
      <formula>$AE$6</formula>
    </cfRule>
    <cfRule type="cellIs" priority="3" dxfId="0" operator="equal" stopIfTrue="1">
      <formula>$AE$5</formula>
    </cfRule>
  </conditionalFormatting>
  <dataValidations count="2">
    <dataValidation type="whole" operator="lessThanOrEqual" showErrorMessage="1" promptTitle="Внимание! " errorTitle="Так нельзя!" error="Такого количества в остатках нет." sqref="D73:R73 D75:R75 D77:R77 D79:R79 D81:R81 D83:R83 D85:R85 D87:R87 D89:R89 D91:R91 D93:R93 D95:R95 D97:R97 D99:R99 D101:R101 D103:R103 D19:R19 D17:R17 D21:R21 D23:R23 D25:R25 D27:R27 D29:R29 D31:R31 D33:R33 D35:R35 D37:R37 D39:R39 D41:R41 D43:R43 D45:R45 D47:R47 D49:R49 D51:R51 D53:R53 D55:R55 D57:R57 D59:R59 D61:R61 D63:R63 D65:R65 D67:R67 D69:R69 D71:R71">
      <formula1>D72</formula1>
    </dataValidation>
    <dataValidation type="list" showDropDown="1" sqref="H3:H4 J3:K4 D5:G5 D6">
      <formula1>'Роликовые кроссовки и кеды'!#REF!</formula1>
    </dataValidation>
  </dataValidations>
  <hyperlinks>
    <hyperlink ref="C20" r:id="rId1" display="http://heelys-russia.com/catalog/dailycross/11-2010-05-17-13-16-25/detail/664-shimmer?tmpl=component"/>
    <hyperlink ref="C22" r:id="rId2" display="http://heelys-russia.com/catalog/dailycross/11-2010-05-17-13-16-25/detail/453-hurricane-7224?tmpl=component"/>
    <hyperlink ref="C24" r:id="rId3" display="http://heelys-russia.com/catalog/sneakers/12-2010-05-17-13-16-39/detail/440-no-bones-lo?tmpl=component"/>
    <hyperlink ref="C26" r:id="rId4" display="http://heelys-russia.com/catalog/dailycross/11-2010-05-17-13-16-25/detail/416-brooklyn-lo?tmpl=component"/>
    <hyperlink ref="C28" r:id="rId5" display="http://heelys-russia.com/catalog/sneakers/12-2010-05-17-13-16-39/detail/437-no-bones-hi?tmpl=component"/>
    <hyperlink ref="C30" r:id="rId6" display="http://heelys-russia.com/catalog/dailycross/11-2010-05-17-13-16-25/detail/336-caution?tmpl=component"/>
    <hyperlink ref="C32" r:id="rId7" display="http://heelys-russia.com/catalog/dailycross/11-2010-05-17-13-16-25/detail/449-caution?tmpl=component"/>
    <hyperlink ref="C34" r:id="rId8" display="http://heelys-russia.com/catalog/dailycross/11-2010-05-17-13-16-25/detail/332-stealth?tmpl=component"/>
    <hyperlink ref="C36" r:id="rId9" display="http://heelys-russia.com/catalog/sneakers/12-2010-05-17-13-16-39/detail/351-split?tmpl=component"/>
    <hyperlink ref="C38" r:id="rId10" display="http://heelys-russia.com/catalog/sneakers/12-2010-05-17-13-16-39/detail/278-no-bones-lo?tmpl=component"/>
    <hyperlink ref="C40" r:id="rId11" display="http://heelys-russia.com/catalog/sneakers/12-2010-05-17-13-16-39/detail/490-sly?tmpl=component"/>
    <hyperlink ref="C42" r:id="rId12" display="http://heelys-russia.com/catalog/sneakers/12-2010-05-17-13-16-39/detail/487-sly?tmpl=component"/>
    <hyperlink ref="C44" r:id="rId13" display="http://heelys-russia.com/catalog/advansed/10-2010-05-17-13-16-07/detail/509-7590megaace?tmpl=component"/>
    <hyperlink ref="C46" r:id="rId14" display="http://heelys-russia.com/catalog/dailycross/11-2010-05-17-13-16-25/detail/448-clash?tmpl=component"/>
    <hyperlink ref="C48" r:id="rId15" display="http://heelys-russia.com/catalog/sneakers/12-2010-05-17-13-16-39/detail/479-no-bones-lo-superhero?tmpl=component"/>
    <hyperlink ref="C50" r:id="rId16" display="http://heelys-russia.com/catalog/sneakers/12-2010-05-17-13-16-39/detail/480-no-bones-lo-superhero?tmpl=component"/>
    <hyperlink ref="C52" r:id="rId17" display="http://heelys-russia.com/catalog/dailycross/11-2010-05-17-13-16-25/detail/476-double-threat-7603?tmpl=component"/>
    <hyperlink ref="C54" r:id="rId18" display="http://heelys-russia.com/catalog/dailycross/11-2010-05-17-13-16-25/detail/631-ouble-hreat?tmpl=component"/>
    <hyperlink ref="C56" r:id="rId19" display="http://heelys-russia.com/catalog/11-2010-05-17-13-16-25/detail/520-fierce?tmpl=component"/>
    <hyperlink ref="C58" r:id="rId20" display="http://heelys-russia.com/catalog/sneakers/12-2010-05-17-13-16-39/detail/485-avenger?tmpl=component"/>
    <hyperlink ref="C60" r:id="rId21" display="http://heelys-russia.com/catalog/sneakers/12-2010-05-17-13-16-39/detail/486-avenger?tmpl=component"/>
    <hyperlink ref="C62" r:id="rId22" display="http://heelys-russia.com/catalog/sneakers/12-2010-05-17-13-16-39/detail/483-orbitz?tmpl=component"/>
    <hyperlink ref="C64" r:id="rId23" display="http://heelys-russia.com/catalog/sneakers/12-2010-05-17-13-16-39/detail/488-chazz-suede?tmpl=component"/>
    <hyperlink ref="C66" r:id="rId24" display="http://heelys-russia.com/catalog/sneakers/12-2010-05-17-13-16-39/detail/489-chazz-suede?tmpl=component"/>
    <hyperlink ref="C68" r:id="rId25" display="http://heelys-russia.com/catalog/sneakers/12-2010-05-17-13-16-39/detail/637-shazz-suede?tmpl=component"/>
    <hyperlink ref="C70" r:id="rId26" display="http://heelys-russia.com/catalog/11-2010-05-17-13-16-25/detail/696-clash?tmpl=component"/>
    <hyperlink ref="C72" r:id="rId27" display="http://heelys-russia.com/catalog/11-2010-05-17-13-16-25/detail/813-7652clutch?tmpl=component"/>
    <hyperlink ref="C74" r:id="rId28" display="http://www.heelys-russia.com/catalog/sneakers/12-2010-05-17-13-16-39/detail/797-blade-7659?tmpl=component"/>
    <hyperlink ref="C76" r:id="rId29" display="http://www.heelys-russia.com/catalog/sneakers/12-2010-05-17-13-16-39/detail/809-smash7660?tmpl=component"/>
    <hyperlink ref="C78" r:id="rId30" display="http://heelys-russia.com/catalog/sneakers/12-2010-05-17-13-16-39/detail/728-smash?tmpl=component"/>
    <hyperlink ref="C80" r:id="rId31" display="http://www.heelys-russia.com/catalog/sneakers/12-2010-05-17-13-16-39/detail/806-no-bones-7666-?tmpl=component"/>
    <hyperlink ref="C82" r:id="rId32" display="http://heelys-russia.com/catalog/11-2010-05-17-13-16-25/detail/701-wave?tmpl=component"/>
    <hyperlink ref="C84" r:id="rId33" display="http://heelys-russia.com/catalog/11-2010-05-17-13-16-25/detail/702-straightup?tmpl=component"/>
    <hyperlink ref="C86" r:id="rId34" display="http://heelys-russia.com/catalog/11-2010-05-17-13-16-25/detail/703-straightup?tmpl=component"/>
    <hyperlink ref="C88" r:id="rId35" display="http://heelys-russia.com/catalog/sneakers/12-2010-05-17-13-16-39/detail/755-straightup7679?tmpl=component"/>
    <hyperlink ref="C90" r:id="rId36" display="http://heelys-russia.com/catalog/sneakers/12-2010-05-17-13-16-39/detail/704-chazz?tmpl=component"/>
    <hyperlink ref="C92" r:id="rId37" display="http://www.heelys-russia.com/catalog/sneakers/12-2010-05-17-13-16-39/detail/800-chazz7683?tmpl=component"/>
    <hyperlink ref="C94" r:id="rId38" display="http://www.heelys-russia.com/catalog/11-2010-05-17-13-16-25/detail/870-7718?tmpl=component"/>
    <hyperlink ref="C96" r:id="rId39" display="http://heelys-russia.com/catalog/11-2010-05-17-13-16-25/detail/853-scream?tmpl=component"/>
    <hyperlink ref="C98" r:id="rId40" display="http://heelys-russia.com/catalog/11-2010-05-17-13-16-25/detail/854-scream?tmpl=component"/>
    <hyperlink ref="C100" r:id="rId41" display="http://www.heelys-russia.com/catalog/12-2010-05-17-13-16-39/detail/867-7730?tmpl=component"/>
    <hyperlink ref="C102" r:id="rId42" display="http://www.heelys-russia.com/catalog/10-2010-05-17-13-16-07/detail/885-7736?tmpl=component"/>
    <hyperlink ref="C16" r:id="rId43" display="http://heelys-russia.com/catalog/sneakers/12-2010-05-17-13-16-39/detail/358-tint?tmpl=component"/>
    <hyperlink ref="C18" r:id="rId44" display="http://heelys-russia.com/catalog/sneakers/12-2010-05-17-13-16-39/detail/359-split?tmpl=component"/>
    <hyperlink ref="C16:C17" r:id="rId45" display="http://heelys-russia.com/catalog/sneakers/12-2010-05-17-13-16-39/detail/358-tint"/>
    <hyperlink ref="C18:C19" r:id="rId46" display="http://heelys-russia.com/catalog/sneakers/12-2010-05-17-13-16-39/detail/359-split"/>
    <hyperlink ref="C20:C21" r:id="rId47" display="http://heelys-russia.com/catalog/dailycross/11-2010-05-17-13-16-25/detail/664-shimmer"/>
    <hyperlink ref="C22:C23" r:id="rId48" display="http://heelys-russia.com/catalog/dailycross/11-2010-05-17-13-16-25/detail/453-hurricane-7224"/>
    <hyperlink ref="C24:C25" r:id="rId49" display="http://heelys-russia.com/catalog/sneakers/12-2010-05-17-13-16-39/detail/440-no-bones-lo"/>
    <hyperlink ref="C26:C27" r:id="rId50" display="http://heelys-russia.com/catalog/dailycross/11-2010-05-17-13-16-25/detail/416-brooklyn-lo"/>
    <hyperlink ref="C28:C29" r:id="rId51" display="http://heelys-russia.com/catalog/sneakers/12-2010-05-17-13-16-39/detail/437-no-bones-hi"/>
    <hyperlink ref="C30:C31" r:id="rId52" display="http://heelys-russia.com/catalog/dailycross/11-2010-05-17-13-16-25/detail/336-caution"/>
    <hyperlink ref="C32:C33" r:id="rId53" display="http://heelys-russia.com/catalog/dailycross/11-2010-05-17-13-16-25/detail/449-caution"/>
    <hyperlink ref="C34:C35" r:id="rId54" display="http://heelys-russia.com/catalog/dailycross/11-2010-05-17-13-16-25/detail/332-stealth"/>
    <hyperlink ref="C36:C37" r:id="rId55" display="http://heelys-russia.com/catalog/sneakers/12-2010-05-17-13-16-39/detail/351-split"/>
    <hyperlink ref="C38:C39" r:id="rId56" display="http://heelys-russia.com/catalog/sneakers/12-2010-05-17-13-16-39/detail/278-no-bones-lo"/>
    <hyperlink ref="C40:C41" r:id="rId57" display="http://heelys-russia.com/catalog/sneakers/12-2010-05-17-13-16-39/detail/490-sly"/>
    <hyperlink ref="C42:C43" r:id="rId58" display="http://heelys-russia.com/catalog/sneakers/12-2010-05-17-13-16-39/detail/487-sly"/>
    <hyperlink ref="C44:C45" r:id="rId59" display="http://heelys-russia.com/catalog/advansed/10-2010-05-17-13-16-07/detail/509-7590megaace"/>
    <hyperlink ref="C46:C47" r:id="rId60" display="http://heelys-russia.com/catalog/dailycross/11-2010-05-17-13-16-25/detail/448-clash"/>
    <hyperlink ref="C48:C49" r:id="rId61" display="http://heelys-russia.com/catalog/sneakers/12-2010-05-17-13-16-39/detail/479-no-bones-lo-superhero"/>
    <hyperlink ref="C50:C51" r:id="rId62" display="http://heelys-russia.com/catalog/sneakers/12-2010-05-17-13-16-39/detail/480-no-bones-lo-superhero"/>
    <hyperlink ref="C52:C53" r:id="rId63" display="http://heelys-russia.com/catalog/dailycross/11-2010-05-17-13-16-25/detail/476-double-threat-7603"/>
    <hyperlink ref="C54:C55" r:id="rId64" display="http://heelys-russia.com/catalog/dailycross/11-2010-05-17-13-16-25/detail/631-ouble-hreat"/>
    <hyperlink ref="C56:C57" r:id="rId65" display="http://heelys-russia.com/catalog/11-2010-05-17-13-16-25/detail/520-fierce"/>
    <hyperlink ref="C58:C59" r:id="rId66" display="http://heelys-russia.com/catalog/sneakers/12-2010-05-17-13-16-39/detail/485-avenger"/>
    <hyperlink ref="C60:C61" r:id="rId67" display="http://heelys-russia.com/catalog/sneakers/12-2010-05-17-13-16-39/detail/486-avenger"/>
    <hyperlink ref="C62:C63" r:id="rId68" display="http://heelys-russia.com/catalog/sneakers/12-2010-05-17-13-16-39/detail/483-orbitz"/>
    <hyperlink ref="A64:C65" r:id="rId69" display="Chazz Suede / Чаз Сьюд"/>
    <hyperlink ref="A66:C67" r:id="rId70" display="Chazz Suede / Чаз Сьюд"/>
    <hyperlink ref="A68:C69" r:id="rId71" display="Chazz Suede / Чаз Сьюд"/>
    <hyperlink ref="A70:C71" r:id="rId72" display="Clash / Клэш"/>
    <hyperlink ref="A72:C73" r:id="rId73" display="Clutch / Клатч"/>
    <hyperlink ref="A74:C75" r:id="rId74" display="Blade / Блэйд"/>
    <hyperlink ref="A76:C77" r:id="rId75" display="Smash / Смэш"/>
    <hyperlink ref="A78:C79" r:id="rId76" display="Smash / Смэш"/>
    <hyperlink ref="A80:C81" r:id="rId77" display="No Bones Reverse Tattoo / Ноу Боунз Реверс Тату"/>
    <hyperlink ref="A82:C83" r:id="rId78" display="Wave / Вэйв"/>
    <hyperlink ref="A84:C85" r:id="rId79" display="Straight Up / Страйт Ап"/>
    <hyperlink ref="A86:C87" r:id="rId80" display="Straight Up / Страйт Ап"/>
    <hyperlink ref="A88:C89" r:id="rId81" display="Straight Up / Страйт Ап"/>
    <hyperlink ref="A92:C93" r:id="rId82" display="Chazz / Чаз"/>
    <hyperlink ref="A90:C91" r:id="rId83" display="Chazz / Чаз"/>
    <hyperlink ref="A94:C95" r:id="rId84" display="Scream / Скрим"/>
    <hyperlink ref="A96:C97" r:id="rId85" display="Scream / Скрим"/>
    <hyperlink ref="A98:C99" r:id="rId86" display="Scream / Скрим"/>
    <hyperlink ref="A100:C101" r:id="rId87" display="Edge / Эджи"/>
    <hyperlink ref="A102:C103" r:id="rId88" display="Coast / Кост"/>
  </hyperlinks>
  <printOptions/>
  <pageMargins left="0.2362204724409449" right="0.35433070866141736" top="0.31496062992125984" bottom="0.2755905511811024" header="0.2755905511811024" footer="0.1968503937007874"/>
  <pageSetup fitToHeight="3" fitToWidth="1" horizontalDpi="600" verticalDpi="600" orientation="portrait" paperSize="9" scale="45" r:id="rId90"/>
  <drawing r:id="rId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55"/>
  <sheetViews>
    <sheetView zoomScalePageLayoutView="0" workbookViewId="0" topLeftCell="A1">
      <selection activeCell="D8" sqref="D8"/>
    </sheetView>
  </sheetViews>
  <sheetFormatPr defaultColWidth="9.33203125" defaultRowHeight="11.25"/>
  <cols>
    <col min="2" max="4" width="17.33203125" style="0" customWidth="1"/>
    <col min="8" max="8" width="12.66015625" style="0" customWidth="1"/>
    <col min="9" max="9" width="13.16015625" style="0" customWidth="1"/>
    <col min="10" max="10" width="13.83203125" style="0" customWidth="1"/>
    <col min="11" max="11" width="14" style="0" customWidth="1"/>
    <col min="12" max="12" width="13.83203125" style="0" customWidth="1"/>
    <col min="13" max="13" width="14" style="0" customWidth="1"/>
    <col min="14" max="14" width="13.5" style="0" customWidth="1"/>
    <col min="15" max="15" width="13.66015625" style="0" customWidth="1"/>
    <col min="16" max="16" width="14.33203125" style="0" customWidth="1"/>
  </cols>
  <sheetData>
    <row r="1" spans="1:8" ht="12.75">
      <c r="A1" s="10"/>
      <c r="B1" s="166" t="s">
        <v>17</v>
      </c>
      <c r="C1" s="166"/>
      <c r="D1" s="166"/>
      <c r="E1" s="10"/>
      <c r="F1" s="11"/>
      <c r="G1" s="11"/>
      <c r="H1" s="11"/>
    </row>
    <row r="2" spans="1:8" ht="12.75">
      <c r="A2" s="10"/>
      <c r="B2" s="166" t="s">
        <v>18</v>
      </c>
      <c r="C2" s="166"/>
      <c r="D2" s="166"/>
      <c r="E2" s="10"/>
      <c r="F2" s="11"/>
      <c r="G2" s="11"/>
      <c r="H2" s="11"/>
    </row>
    <row r="3" spans="1:8" ht="12.75">
      <c r="A3" s="10"/>
      <c r="B3" s="10"/>
      <c r="C3" s="10"/>
      <c r="D3" s="10"/>
      <c r="E3" s="10"/>
      <c r="F3" s="11"/>
      <c r="G3" s="11"/>
      <c r="H3" s="11"/>
    </row>
    <row r="4" spans="1:8" ht="12.75">
      <c r="A4" s="10"/>
      <c r="B4" s="167" t="s">
        <v>19</v>
      </c>
      <c r="C4" s="167" t="s">
        <v>20</v>
      </c>
      <c r="D4" s="167" t="s">
        <v>21</v>
      </c>
      <c r="E4" s="10"/>
      <c r="F4" s="11"/>
      <c r="G4" s="11"/>
      <c r="H4" s="11"/>
    </row>
    <row r="5" spans="1:8" ht="12.75">
      <c r="A5" s="10"/>
      <c r="B5" s="167"/>
      <c r="C5" s="167"/>
      <c r="D5" s="167"/>
      <c r="E5" s="10"/>
      <c r="F5" s="11"/>
      <c r="G5" s="11"/>
      <c r="H5" s="11"/>
    </row>
    <row r="6" spans="1:8" ht="12.75">
      <c r="A6" s="10"/>
      <c r="B6" s="7">
        <v>17</v>
      </c>
      <c r="C6" s="8">
        <v>30</v>
      </c>
      <c r="D6" s="9" t="s">
        <v>15</v>
      </c>
      <c r="E6" s="10"/>
      <c r="F6" s="11"/>
      <c r="G6" s="11"/>
      <c r="H6" s="11"/>
    </row>
    <row r="7" spans="1:8" ht="12.75">
      <c r="A7" s="10"/>
      <c r="B7" s="7">
        <v>18</v>
      </c>
      <c r="C7" s="8">
        <v>31</v>
      </c>
      <c r="D7" s="9" t="s">
        <v>16</v>
      </c>
      <c r="E7" s="10"/>
      <c r="F7" s="11"/>
      <c r="G7" s="11"/>
      <c r="H7" s="11"/>
    </row>
    <row r="8" spans="1:8" ht="12.75">
      <c r="A8" s="10"/>
      <c r="B8" s="7">
        <v>19</v>
      </c>
      <c r="C8" s="8">
        <v>32</v>
      </c>
      <c r="D8" s="9">
        <v>1</v>
      </c>
      <c r="E8" s="10"/>
      <c r="F8" s="11"/>
      <c r="G8" s="11"/>
      <c r="H8" s="11"/>
    </row>
    <row r="9" spans="1:8" ht="12.75">
      <c r="A9" s="10"/>
      <c r="B9" s="7">
        <v>20</v>
      </c>
      <c r="C9" s="8">
        <v>33</v>
      </c>
      <c r="D9" s="9">
        <v>2</v>
      </c>
      <c r="E9" s="10"/>
      <c r="F9" s="11"/>
      <c r="G9" s="11"/>
      <c r="H9" s="11"/>
    </row>
    <row r="10" spans="1:8" ht="12.75">
      <c r="A10" s="10"/>
      <c r="B10" s="7">
        <v>21</v>
      </c>
      <c r="C10" s="8">
        <v>34</v>
      </c>
      <c r="D10" s="9">
        <v>3</v>
      </c>
      <c r="E10" s="10"/>
      <c r="F10" s="11"/>
      <c r="G10" s="11"/>
      <c r="H10" s="11"/>
    </row>
    <row r="11" spans="1:8" ht="12.75">
      <c r="A11" s="10"/>
      <c r="B11" s="7">
        <v>22</v>
      </c>
      <c r="C11" s="8">
        <v>35</v>
      </c>
      <c r="D11" s="9">
        <v>4</v>
      </c>
      <c r="E11" s="10"/>
      <c r="F11" s="11"/>
      <c r="G11" s="11"/>
      <c r="H11" s="11"/>
    </row>
    <row r="12" spans="1:8" ht="12.75">
      <c r="A12" s="10"/>
      <c r="B12" s="7">
        <v>23</v>
      </c>
      <c r="C12" s="8">
        <v>36.5</v>
      </c>
      <c r="D12" s="9">
        <v>5</v>
      </c>
      <c r="E12" s="10"/>
      <c r="F12" s="11"/>
      <c r="G12" s="11"/>
      <c r="H12" s="11"/>
    </row>
    <row r="13" spans="1:8" ht="12.75">
      <c r="A13" s="10"/>
      <c r="B13" s="7">
        <v>24</v>
      </c>
      <c r="C13" s="8">
        <v>38</v>
      </c>
      <c r="D13" s="9">
        <v>6</v>
      </c>
      <c r="E13" s="10"/>
      <c r="F13" s="11"/>
      <c r="G13" s="11"/>
      <c r="H13" s="11"/>
    </row>
    <row r="14" spans="1:8" ht="12.75">
      <c r="A14" s="10"/>
      <c r="B14" s="7">
        <v>25</v>
      </c>
      <c r="C14" s="8">
        <v>39</v>
      </c>
      <c r="D14" s="9">
        <v>7</v>
      </c>
      <c r="E14" s="10"/>
      <c r="F14" s="11"/>
      <c r="G14" s="11"/>
      <c r="H14" s="11"/>
    </row>
    <row r="15" spans="1:8" ht="12.75">
      <c r="A15" s="10"/>
      <c r="B15" s="7">
        <v>26</v>
      </c>
      <c r="C15" s="8">
        <v>40.5</v>
      </c>
      <c r="D15" s="9">
        <v>8</v>
      </c>
      <c r="E15" s="10"/>
      <c r="F15" s="11"/>
      <c r="G15" s="11"/>
      <c r="H15" s="11"/>
    </row>
    <row r="16" spans="1:8" ht="12.75">
      <c r="A16" s="10"/>
      <c r="B16" s="7">
        <v>27</v>
      </c>
      <c r="C16" s="8">
        <v>42</v>
      </c>
      <c r="D16" s="9">
        <v>9</v>
      </c>
      <c r="E16" s="10"/>
      <c r="F16" s="11"/>
      <c r="G16" s="11"/>
      <c r="H16" s="11"/>
    </row>
    <row r="17" spans="1:8" ht="15">
      <c r="A17" s="10"/>
      <c r="B17" s="7">
        <v>28</v>
      </c>
      <c r="C17" s="8">
        <v>43</v>
      </c>
      <c r="D17" s="9">
        <v>10</v>
      </c>
      <c r="E17" s="10"/>
      <c r="F17" s="12"/>
      <c r="G17" s="12"/>
      <c r="H17" s="11"/>
    </row>
    <row r="18" spans="1:8" ht="15">
      <c r="A18" s="10"/>
      <c r="B18" s="7">
        <v>29</v>
      </c>
      <c r="C18" s="8">
        <v>44.5</v>
      </c>
      <c r="D18" s="9">
        <v>11</v>
      </c>
      <c r="E18" s="10"/>
      <c r="F18" s="12"/>
      <c r="G18" s="12"/>
      <c r="H18" s="11"/>
    </row>
    <row r="19" spans="1:8" ht="15">
      <c r="A19" s="10"/>
      <c r="B19" s="7">
        <v>30</v>
      </c>
      <c r="C19" s="8">
        <v>45.5</v>
      </c>
      <c r="D19" s="9">
        <v>12</v>
      </c>
      <c r="E19" s="10"/>
      <c r="F19" s="12"/>
      <c r="G19" s="12"/>
      <c r="H19" s="11"/>
    </row>
    <row r="20" spans="1:8" ht="15">
      <c r="A20" s="10"/>
      <c r="B20" s="7">
        <v>30.5</v>
      </c>
      <c r="C20" s="8">
        <v>46</v>
      </c>
      <c r="D20" s="9">
        <v>13</v>
      </c>
      <c r="E20" s="10"/>
      <c r="F20" s="12"/>
      <c r="G20" s="12"/>
      <c r="H20" s="11"/>
    </row>
    <row r="21" spans="1:8" ht="15">
      <c r="A21" s="12"/>
      <c r="B21" s="12"/>
      <c r="C21" s="12"/>
      <c r="D21" s="12"/>
      <c r="E21" s="12"/>
      <c r="F21" s="12"/>
      <c r="G21" s="13"/>
      <c r="H21" s="11"/>
    </row>
    <row r="22" spans="1:8" ht="12.75">
      <c r="A22" s="11"/>
      <c r="B22" s="61" t="s">
        <v>30</v>
      </c>
      <c r="C22" s="61"/>
      <c r="D22" s="61"/>
      <c r="E22" s="11"/>
      <c r="F22" s="11"/>
      <c r="G22" s="11"/>
      <c r="H22" s="11"/>
    </row>
    <row r="23" spans="1:8" ht="15">
      <c r="A23" s="12"/>
      <c r="B23" s="12"/>
      <c r="C23" s="12"/>
      <c r="D23" s="12"/>
      <c r="E23" s="12"/>
      <c r="F23" s="12"/>
      <c r="G23" s="12"/>
      <c r="H23" s="11"/>
    </row>
    <row r="24" spans="1:16" ht="11.25">
      <c r="A24" s="11"/>
      <c r="B24" s="62"/>
      <c r="C24" s="168" t="s">
        <v>31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</row>
    <row r="25" spans="1:16" ht="15">
      <c r="A25" s="12"/>
      <c r="B25" s="62" t="s">
        <v>32</v>
      </c>
      <c r="C25" s="62" t="s">
        <v>15</v>
      </c>
      <c r="D25" s="62" t="s">
        <v>16</v>
      </c>
      <c r="E25" s="62">
        <v>1</v>
      </c>
      <c r="F25" s="62">
        <v>2</v>
      </c>
      <c r="G25" s="62">
        <v>3</v>
      </c>
      <c r="H25" s="62">
        <v>4</v>
      </c>
      <c r="I25" s="62">
        <v>5</v>
      </c>
      <c r="J25" s="62">
        <v>6</v>
      </c>
      <c r="K25" s="62">
        <v>7</v>
      </c>
      <c r="L25" s="62">
        <v>8</v>
      </c>
      <c r="M25" s="62">
        <v>9</v>
      </c>
      <c r="N25" s="62">
        <v>10</v>
      </c>
      <c r="O25" s="62">
        <v>11</v>
      </c>
      <c r="P25" s="62">
        <v>12</v>
      </c>
    </row>
    <row r="26" spans="2:16" ht="30">
      <c r="B26" s="63">
        <v>7640</v>
      </c>
      <c r="C26" s="64" t="s">
        <v>33</v>
      </c>
      <c r="D26" s="64" t="s">
        <v>33</v>
      </c>
      <c r="E26" s="64" t="s">
        <v>33</v>
      </c>
      <c r="F26" s="64" t="s">
        <v>33</v>
      </c>
      <c r="G26" s="64" t="s">
        <v>33</v>
      </c>
      <c r="H26" s="64" t="s">
        <v>33</v>
      </c>
      <c r="I26" s="64" t="s">
        <v>33</v>
      </c>
      <c r="J26" s="64" t="s">
        <v>33</v>
      </c>
      <c r="K26" s="62" t="s">
        <v>34</v>
      </c>
      <c r="L26" s="62" t="s">
        <v>34</v>
      </c>
      <c r="M26" s="62" t="s">
        <v>34</v>
      </c>
      <c r="N26" s="62" t="s">
        <v>34</v>
      </c>
      <c r="O26" s="62" t="s">
        <v>34</v>
      </c>
      <c r="P26" s="62" t="s">
        <v>34</v>
      </c>
    </row>
    <row r="27" spans="1:16" ht="30">
      <c r="A27" s="6"/>
      <c r="B27" s="65">
        <v>7688</v>
      </c>
      <c r="C27" s="66" t="s">
        <v>33</v>
      </c>
      <c r="D27" s="66" t="s">
        <v>33</v>
      </c>
      <c r="E27" s="66" t="s">
        <v>33</v>
      </c>
      <c r="F27" s="66" t="s">
        <v>33</v>
      </c>
      <c r="G27" s="66" t="s">
        <v>33</v>
      </c>
      <c r="H27" s="66" t="s">
        <v>33</v>
      </c>
      <c r="I27" s="66" t="s">
        <v>33</v>
      </c>
      <c r="J27" s="66" t="s">
        <v>33</v>
      </c>
      <c r="K27" s="67" t="s">
        <v>34</v>
      </c>
      <c r="L27" s="67" t="s">
        <v>34</v>
      </c>
      <c r="M27" s="67" t="s">
        <v>34</v>
      </c>
      <c r="N27" s="67" t="s">
        <v>34</v>
      </c>
      <c r="O27" s="67" t="s">
        <v>34</v>
      </c>
      <c r="P27" s="67" t="s">
        <v>34</v>
      </c>
    </row>
    <row r="28" spans="2:16" ht="30">
      <c r="B28" s="63">
        <v>7803</v>
      </c>
      <c r="C28" s="64" t="s">
        <v>33</v>
      </c>
      <c r="D28" s="64" t="s">
        <v>33</v>
      </c>
      <c r="E28" s="64" t="s">
        <v>33</v>
      </c>
      <c r="F28" s="64" t="s">
        <v>33</v>
      </c>
      <c r="G28" s="64" t="s">
        <v>33</v>
      </c>
      <c r="H28" s="64" t="s">
        <v>33</v>
      </c>
      <c r="I28" s="64" t="s">
        <v>33</v>
      </c>
      <c r="J28" s="64" t="s">
        <v>33</v>
      </c>
      <c r="K28" s="62" t="s">
        <v>34</v>
      </c>
      <c r="L28" s="62" t="s">
        <v>34</v>
      </c>
      <c r="M28" s="62" t="s">
        <v>34</v>
      </c>
      <c r="N28" s="62" t="s">
        <v>34</v>
      </c>
      <c r="O28" s="62" t="s">
        <v>34</v>
      </c>
      <c r="P28" s="62" t="s">
        <v>34</v>
      </c>
    </row>
    <row r="29" spans="2:16" ht="18.75">
      <c r="B29" s="65">
        <v>7831</v>
      </c>
      <c r="C29" s="68" t="s">
        <v>35</v>
      </c>
      <c r="D29" s="68" t="s">
        <v>35</v>
      </c>
      <c r="E29" s="68" t="s">
        <v>35</v>
      </c>
      <c r="F29" s="68" t="s">
        <v>35</v>
      </c>
      <c r="G29" s="68" t="s">
        <v>35</v>
      </c>
      <c r="H29" s="68" t="s">
        <v>35</v>
      </c>
      <c r="I29" s="68" t="s">
        <v>35</v>
      </c>
      <c r="J29" s="68" t="s">
        <v>35</v>
      </c>
      <c r="K29" s="69" t="s">
        <v>36</v>
      </c>
      <c r="L29" s="69" t="s">
        <v>36</v>
      </c>
      <c r="M29" s="70" t="s">
        <v>37</v>
      </c>
      <c r="N29" s="70" t="s">
        <v>37</v>
      </c>
      <c r="O29" s="70" t="s">
        <v>37</v>
      </c>
      <c r="P29" s="70" t="s">
        <v>37</v>
      </c>
    </row>
    <row r="30" spans="2:16" ht="30">
      <c r="B30" s="63">
        <v>7832</v>
      </c>
      <c r="C30" s="64" t="s">
        <v>33</v>
      </c>
      <c r="D30" s="64" t="s">
        <v>33</v>
      </c>
      <c r="E30" s="64" t="s">
        <v>33</v>
      </c>
      <c r="F30" s="64" t="s">
        <v>33</v>
      </c>
      <c r="G30" s="64" t="s">
        <v>33</v>
      </c>
      <c r="H30" s="64" t="s">
        <v>33</v>
      </c>
      <c r="I30" s="62" t="s">
        <v>34</v>
      </c>
      <c r="J30" s="62" t="s">
        <v>34</v>
      </c>
      <c r="K30" s="62" t="s">
        <v>34</v>
      </c>
      <c r="L30" s="62" t="s">
        <v>34</v>
      </c>
      <c r="M30" s="62" t="s">
        <v>34</v>
      </c>
      <c r="N30" s="62" t="s">
        <v>34</v>
      </c>
      <c r="O30" s="62" t="s">
        <v>34</v>
      </c>
      <c r="P30" s="62" t="s">
        <v>34</v>
      </c>
    </row>
    <row r="31" spans="2:16" ht="18.75">
      <c r="B31" s="65">
        <v>7855</v>
      </c>
      <c r="C31" s="68" t="s">
        <v>35</v>
      </c>
      <c r="D31" s="68" t="s">
        <v>35</v>
      </c>
      <c r="E31" s="68" t="s">
        <v>35</v>
      </c>
      <c r="F31" s="68" t="s">
        <v>35</v>
      </c>
      <c r="G31" s="68" t="s">
        <v>35</v>
      </c>
      <c r="H31" s="68" t="s">
        <v>35</v>
      </c>
      <c r="I31" s="68" t="s">
        <v>35</v>
      </c>
      <c r="J31" s="68" t="s">
        <v>35</v>
      </c>
      <c r="K31" s="69" t="s">
        <v>36</v>
      </c>
      <c r="L31" s="69" t="s">
        <v>36</v>
      </c>
      <c r="M31" s="70" t="s">
        <v>37</v>
      </c>
      <c r="N31" s="70" t="s">
        <v>37</v>
      </c>
      <c r="O31" s="70" t="s">
        <v>37</v>
      </c>
      <c r="P31" s="70" t="s">
        <v>37</v>
      </c>
    </row>
    <row r="32" spans="1:16" ht="18.75">
      <c r="A32" s="6"/>
      <c r="B32" s="63">
        <v>7856</v>
      </c>
      <c r="C32" s="71" t="s">
        <v>35</v>
      </c>
      <c r="D32" s="71" t="s">
        <v>35</v>
      </c>
      <c r="E32" s="71" t="s">
        <v>35</v>
      </c>
      <c r="F32" s="71" t="s">
        <v>35</v>
      </c>
      <c r="G32" s="71" t="s">
        <v>35</v>
      </c>
      <c r="H32" s="71" t="s">
        <v>35</v>
      </c>
      <c r="I32" s="71" t="s">
        <v>35</v>
      </c>
      <c r="J32" s="71" t="s">
        <v>35</v>
      </c>
      <c r="K32" s="72" t="s">
        <v>36</v>
      </c>
      <c r="L32" s="72" t="s">
        <v>36</v>
      </c>
      <c r="M32" s="73" t="s">
        <v>37</v>
      </c>
      <c r="N32" s="73" t="s">
        <v>37</v>
      </c>
      <c r="O32" s="73" t="s">
        <v>37</v>
      </c>
      <c r="P32" s="73" t="s">
        <v>37</v>
      </c>
    </row>
    <row r="33" spans="2:16" ht="18.75">
      <c r="B33" s="65">
        <v>7857</v>
      </c>
      <c r="C33" s="68" t="s">
        <v>35</v>
      </c>
      <c r="D33" s="68" t="s">
        <v>35</v>
      </c>
      <c r="E33" s="68" t="s">
        <v>35</v>
      </c>
      <c r="F33" s="68" t="s">
        <v>35</v>
      </c>
      <c r="G33" s="68" t="s">
        <v>35</v>
      </c>
      <c r="H33" s="68" t="s">
        <v>35</v>
      </c>
      <c r="I33" s="68" t="s">
        <v>35</v>
      </c>
      <c r="J33" s="68" t="s">
        <v>35</v>
      </c>
      <c r="K33" s="69" t="s">
        <v>36</v>
      </c>
      <c r="L33" s="69" t="s">
        <v>36</v>
      </c>
      <c r="M33" s="70" t="s">
        <v>37</v>
      </c>
      <c r="N33" s="70" t="s">
        <v>37</v>
      </c>
      <c r="O33" s="70" t="s">
        <v>37</v>
      </c>
      <c r="P33" s="70" t="s">
        <v>37</v>
      </c>
    </row>
    <row r="34" spans="2:16" ht="18.75">
      <c r="B34" s="63">
        <v>7858</v>
      </c>
      <c r="C34" s="71" t="s">
        <v>35</v>
      </c>
      <c r="D34" s="71" t="s">
        <v>35</v>
      </c>
      <c r="E34" s="71" t="s">
        <v>35</v>
      </c>
      <c r="F34" s="71" t="s">
        <v>35</v>
      </c>
      <c r="G34" s="71" t="s">
        <v>35</v>
      </c>
      <c r="H34" s="71" t="s">
        <v>35</v>
      </c>
      <c r="I34" s="71" t="s">
        <v>35</v>
      </c>
      <c r="J34" s="71" t="s">
        <v>35</v>
      </c>
      <c r="K34" s="72" t="s">
        <v>36</v>
      </c>
      <c r="L34" s="72" t="s">
        <v>36</v>
      </c>
      <c r="M34" s="73" t="s">
        <v>37</v>
      </c>
      <c r="N34" s="73" t="s">
        <v>37</v>
      </c>
      <c r="O34" s="73" t="s">
        <v>37</v>
      </c>
      <c r="P34" s="73" t="s">
        <v>37</v>
      </c>
    </row>
    <row r="35" spans="2:16" ht="18.75">
      <c r="B35" s="65">
        <v>7859</v>
      </c>
      <c r="C35" s="68" t="s">
        <v>35</v>
      </c>
      <c r="D35" s="68" t="s">
        <v>35</v>
      </c>
      <c r="E35" s="68" t="s">
        <v>35</v>
      </c>
      <c r="F35" s="68" t="s">
        <v>35</v>
      </c>
      <c r="G35" s="68" t="s">
        <v>35</v>
      </c>
      <c r="H35" s="68" t="s">
        <v>35</v>
      </c>
      <c r="I35" s="68" t="s">
        <v>35</v>
      </c>
      <c r="J35" s="68" t="s">
        <v>35</v>
      </c>
      <c r="K35" s="69" t="s">
        <v>36</v>
      </c>
      <c r="L35" s="69" t="s">
        <v>36</v>
      </c>
      <c r="M35" s="70" t="s">
        <v>37</v>
      </c>
      <c r="N35" s="70" t="s">
        <v>37</v>
      </c>
      <c r="O35" s="70" t="s">
        <v>37</v>
      </c>
      <c r="P35" s="70" t="s">
        <v>37</v>
      </c>
    </row>
    <row r="36" spans="2:16" ht="18.75">
      <c r="B36" s="63">
        <v>7860</v>
      </c>
      <c r="C36" s="71" t="s">
        <v>35</v>
      </c>
      <c r="D36" s="71" t="s">
        <v>35</v>
      </c>
      <c r="E36" s="71" t="s">
        <v>35</v>
      </c>
      <c r="F36" s="71" t="s">
        <v>35</v>
      </c>
      <c r="G36" s="71" t="s">
        <v>35</v>
      </c>
      <c r="H36" s="71" t="s">
        <v>35</v>
      </c>
      <c r="I36" s="71" t="s">
        <v>35</v>
      </c>
      <c r="J36" s="71" t="s">
        <v>35</v>
      </c>
      <c r="K36" s="72" t="s">
        <v>36</v>
      </c>
      <c r="L36" s="72" t="s">
        <v>36</v>
      </c>
      <c r="M36" s="73" t="s">
        <v>37</v>
      </c>
      <c r="N36" s="73" t="s">
        <v>37</v>
      </c>
      <c r="O36" s="73" t="s">
        <v>37</v>
      </c>
      <c r="P36" s="73" t="s">
        <v>37</v>
      </c>
    </row>
    <row r="37" spans="2:16" ht="18.75">
      <c r="B37" s="65">
        <v>7861</v>
      </c>
      <c r="C37" s="68" t="s">
        <v>35</v>
      </c>
      <c r="D37" s="68" t="s">
        <v>35</v>
      </c>
      <c r="E37" s="68" t="s">
        <v>35</v>
      </c>
      <c r="F37" s="68" t="s">
        <v>35</v>
      </c>
      <c r="G37" s="68" t="s">
        <v>35</v>
      </c>
      <c r="H37" s="68" t="s">
        <v>35</v>
      </c>
      <c r="I37" s="68" t="s">
        <v>35</v>
      </c>
      <c r="J37" s="68" t="s">
        <v>35</v>
      </c>
      <c r="K37" s="69" t="s">
        <v>36</v>
      </c>
      <c r="L37" s="69" t="s">
        <v>36</v>
      </c>
      <c r="M37" s="70" t="s">
        <v>37</v>
      </c>
      <c r="N37" s="70" t="s">
        <v>37</v>
      </c>
      <c r="O37" s="70" t="s">
        <v>37</v>
      </c>
      <c r="P37" s="70" t="s">
        <v>37</v>
      </c>
    </row>
    <row r="38" spans="2:16" ht="18.75">
      <c r="B38" s="63">
        <v>7862</v>
      </c>
      <c r="C38" s="71" t="s">
        <v>35</v>
      </c>
      <c r="D38" s="71" t="s">
        <v>35</v>
      </c>
      <c r="E38" s="71" t="s">
        <v>35</v>
      </c>
      <c r="F38" s="71" t="s">
        <v>35</v>
      </c>
      <c r="G38" s="71" t="s">
        <v>35</v>
      </c>
      <c r="H38" s="71" t="s">
        <v>35</v>
      </c>
      <c r="I38" s="71" t="s">
        <v>35</v>
      </c>
      <c r="J38" s="71" t="s">
        <v>35</v>
      </c>
      <c r="K38" s="72" t="s">
        <v>36</v>
      </c>
      <c r="L38" s="72" t="s">
        <v>36</v>
      </c>
      <c r="M38" s="73" t="s">
        <v>37</v>
      </c>
      <c r="N38" s="73" t="s">
        <v>37</v>
      </c>
      <c r="O38" s="73" t="s">
        <v>37</v>
      </c>
      <c r="P38" s="73" t="s">
        <v>37</v>
      </c>
    </row>
    <row r="39" spans="2:16" ht="18.75">
      <c r="B39" s="65">
        <v>7863</v>
      </c>
      <c r="C39" s="68" t="s">
        <v>35</v>
      </c>
      <c r="D39" s="68" t="s">
        <v>35</v>
      </c>
      <c r="E39" s="68" t="s">
        <v>35</v>
      </c>
      <c r="F39" s="68" t="s">
        <v>35</v>
      </c>
      <c r="G39" s="68" t="s">
        <v>35</v>
      </c>
      <c r="H39" s="68" t="s">
        <v>35</v>
      </c>
      <c r="I39" s="68" t="s">
        <v>35</v>
      </c>
      <c r="J39" s="68" t="s">
        <v>35</v>
      </c>
      <c r="K39" s="69" t="s">
        <v>36</v>
      </c>
      <c r="L39" s="69" t="s">
        <v>36</v>
      </c>
      <c r="M39" s="70" t="s">
        <v>37</v>
      </c>
      <c r="N39" s="70" t="s">
        <v>37</v>
      </c>
      <c r="O39" s="70" t="s">
        <v>37</v>
      </c>
      <c r="P39" s="70" t="s">
        <v>37</v>
      </c>
    </row>
    <row r="40" spans="2:16" ht="30">
      <c r="B40" s="63">
        <v>7865</v>
      </c>
      <c r="C40" s="71" t="s">
        <v>35</v>
      </c>
      <c r="D40" s="71" t="s">
        <v>35</v>
      </c>
      <c r="E40" s="71" t="s">
        <v>35</v>
      </c>
      <c r="F40" s="71" t="s">
        <v>35</v>
      </c>
      <c r="G40" s="72" t="s">
        <v>36</v>
      </c>
      <c r="H40" s="72" t="s">
        <v>36</v>
      </c>
      <c r="I40" s="72" t="s">
        <v>36</v>
      </c>
      <c r="J40" s="72" t="s">
        <v>36</v>
      </c>
      <c r="K40" s="72" t="s">
        <v>36</v>
      </c>
      <c r="L40" s="73" t="s">
        <v>37</v>
      </c>
      <c r="M40" s="73" t="s">
        <v>37</v>
      </c>
      <c r="N40" s="73" t="s">
        <v>37</v>
      </c>
      <c r="O40" s="73" t="s">
        <v>37</v>
      </c>
      <c r="P40" s="73" t="s">
        <v>37</v>
      </c>
    </row>
    <row r="41" spans="2:16" ht="30">
      <c r="B41" s="65">
        <v>7866</v>
      </c>
      <c r="C41" s="68" t="s">
        <v>35</v>
      </c>
      <c r="D41" s="68" t="s">
        <v>35</v>
      </c>
      <c r="E41" s="68" t="s">
        <v>35</v>
      </c>
      <c r="F41" s="68" t="s">
        <v>35</v>
      </c>
      <c r="G41" s="69" t="s">
        <v>36</v>
      </c>
      <c r="H41" s="69" t="s">
        <v>36</v>
      </c>
      <c r="I41" s="69" t="s">
        <v>36</v>
      </c>
      <c r="J41" s="69" t="s">
        <v>36</v>
      </c>
      <c r="K41" s="69" t="s">
        <v>36</v>
      </c>
      <c r="L41" s="70" t="s">
        <v>37</v>
      </c>
      <c r="M41" s="70" t="s">
        <v>37</v>
      </c>
      <c r="N41" s="70" t="s">
        <v>37</v>
      </c>
      <c r="O41" s="70" t="s">
        <v>37</v>
      </c>
      <c r="P41" s="70" t="s">
        <v>37</v>
      </c>
    </row>
    <row r="42" spans="2:16" ht="30">
      <c r="B42" s="63">
        <v>7867</v>
      </c>
      <c r="C42" s="71" t="s">
        <v>35</v>
      </c>
      <c r="D42" s="71" t="s">
        <v>35</v>
      </c>
      <c r="E42" s="71" t="s">
        <v>35</v>
      </c>
      <c r="F42" s="71" t="s">
        <v>35</v>
      </c>
      <c r="G42" s="72" t="s">
        <v>36</v>
      </c>
      <c r="H42" s="72" t="s">
        <v>36</v>
      </c>
      <c r="I42" s="72" t="s">
        <v>36</v>
      </c>
      <c r="J42" s="72" t="s">
        <v>36</v>
      </c>
      <c r="K42" s="72" t="s">
        <v>36</v>
      </c>
      <c r="L42" s="73" t="s">
        <v>37</v>
      </c>
      <c r="M42" s="73" t="s">
        <v>37</v>
      </c>
      <c r="N42" s="73" t="s">
        <v>37</v>
      </c>
      <c r="O42" s="73" t="s">
        <v>37</v>
      </c>
      <c r="P42" s="73" t="s">
        <v>37</v>
      </c>
    </row>
    <row r="43" spans="2:16" ht="30">
      <c r="B43" s="65">
        <v>7868</v>
      </c>
      <c r="C43" s="68" t="s">
        <v>35</v>
      </c>
      <c r="D43" s="68" t="s">
        <v>35</v>
      </c>
      <c r="E43" s="68" t="s">
        <v>35</v>
      </c>
      <c r="F43" s="68" t="s">
        <v>35</v>
      </c>
      <c r="G43" s="69" t="s">
        <v>36</v>
      </c>
      <c r="H43" s="69" t="s">
        <v>36</v>
      </c>
      <c r="I43" s="69" t="s">
        <v>36</v>
      </c>
      <c r="J43" s="69" t="s">
        <v>36</v>
      </c>
      <c r="K43" s="69" t="s">
        <v>36</v>
      </c>
      <c r="L43" s="70" t="s">
        <v>37</v>
      </c>
      <c r="M43" s="70" t="s">
        <v>37</v>
      </c>
      <c r="N43" s="70" t="s">
        <v>37</v>
      </c>
      <c r="O43" s="70" t="s">
        <v>37</v>
      </c>
      <c r="P43" s="70" t="s">
        <v>37</v>
      </c>
    </row>
    <row r="44" spans="2:16" ht="30">
      <c r="B44" s="63">
        <v>7869</v>
      </c>
      <c r="C44" s="71" t="s">
        <v>35</v>
      </c>
      <c r="D44" s="71" t="s">
        <v>35</v>
      </c>
      <c r="E44" s="71" t="s">
        <v>35</v>
      </c>
      <c r="F44" s="71" t="s">
        <v>35</v>
      </c>
      <c r="G44" s="72" t="s">
        <v>36</v>
      </c>
      <c r="H44" s="72" t="s">
        <v>36</v>
      </c>
      <c r="I44" s="72" t="s">
        <v>36</v>
      </c>
      <c r="J44" s="72" t="s">
        <v>36</v>
      </c>
      <c r="K44" s="72" t="s">
        <v>36</v>
      </c>
      <c r="L44" s="73" t="s">
        <v>37</v>
      </c>
      <c r="M44" s="73" t="s">
        <v>37</v>
      </c>
      <c r="N44" s="73" t="s">
        <v>37</v>
      </c>
      <c r="O44" s="73" t="s">
        <v>37</v>
      </c>
      <c r="P44" s="73" t="s">
        <v>37</v>
      </c>
    </row>
    <row r="45" spans="2:16" ht="30">
      <c r="B45" s="65">
        <v>7870</v>
      </c>
      <c r="C45" s="68" t="s">
        <v>35</v>
      </c>
      <c r="D45" s="68" t="s">
        <v>35</v>
      </c>
      <c r="E45" s="68" t="s">
        <v>35</v>
      </c>
      <c r="F45" s="68" t="s">
        <v>35</v>
      </c>
      <c r="G45" s="69" t="s">
        <v>36</v>
      </c>
      <c r="H45" s="69" t="s">
        <v>36</v>
      </c>
      <c r="I45" s="69" t="s">
        <v>36</v>
      </c>
      <c r="J45" s="69" t="s">
        <v>36</v>
      </c>
      <c r="K45" s="69" t="s">
        <v>36</v>
      </c>
      <c r="L45" s="70" t="s">
        <v>37</v>
      </c>
      <c r="M45" s="70" t="s">
        <v>37</v>
      </c>
      <c r="N45" s="70" t="s">
        <v>37</v>
      </c>
      <c r="O45" s="70" t="s">
        <v>37</v>
      </c>
      <c r="P45" s="70" t="s">
        <v>37</v>
      </c>
    </row>
    <row r="46" spans="2:16" ht="30">
      <c r="B46" s="63">
        <v>7871</v>
      </c>
      <c r="C46" s="71" t="s">
        <v>35</v>
      </c>
      <c r="D46" s="71" t="s">
        <v>35</v>
      </c>
      <c r="E46" s="71" t="s">
        <v>35</v>
      </c>
      <c r="F46" s="71" t="s">
        <v>35</v>
      </c>
      <c r="G46" s="72" t="s">
        <v>36</v>
      </c>
      <c r="H46" s="72" t="s">
        <v>36</v>
      </c>
      <c r="I46" s="72" t="s">
        <v>36</v>
      </c>
      <c r="J46" s="72" t="s">
        <v>36</v>
      </c>
      <c r="K46" s="72" t="s">
        <v>36</v>
      </c>
      <c r="L46" s="73" t="s">
        <v>37</v>
      </c>
      <c r="M46" s="73" t="s">
        <v>37</v>
      </c>
      <c r="N46" s="73" t="s">
        <v>37</v>
      </c>
      <c r="O46" s="73" t="s">
        <v>37</v>
      </c>
      <c r="P46" s="73" t="s">
        <v>37</v>
      </c>
    </row>
    <row r="47" spans="2:16" ht="30">
      <c r="B47" s="65">
        <v>7872</v>
      </c>
      <c r="C47" s="68" t="s">
        <v>35</v>
      </c>
      <c r="D47" s="68" t="s">
        <v>35</v>
      </c>
      <c r="E47" s="68" t="s">
        <v>35</v>
      </c>
      <c r="F47" s="68" t="s">
        <v>35</v>
      </c>
      <c r="G47" s="69" t="s">
        <v>36</v>
      </c>
      <c r="H47" s="69" t="s">
        <v>36</v>
      </c>
      <c r="I47" s="69" t="s">
        <v>36</v>
      </c>
      <c r="J47" s="69" t="s">
        <v>36</v>
      </c>
      <c r="K47" s="69" t="s">
        <v>36</v>
      </c>
      <c r="L47" s="70" t="s">
        <v>37</v>
      </c>
      <c r="M47" s="70" t="s">
        <v>37</v>
      </c>
      <c r="N47" s="70" t="s">
        <v>37</v>
      </c>
      <c r="O47" s="70" t="s">
        <v>37</v>
      </c>
      <c r="P47" s="70" t="s">
        <v>37</v>
      </c>
    </row>
    <row r="48" spans="2:16" ht="30">
      <c r="B48" s="63">
        <v>7873</v>
      </c>
      <c r="C48" s="71" t="s">
        <v>35</v>
      </c>
      <c r="D48" s="71" t="s">
        <v>35</v>
      </c>
      <c r="E48" s="71" t="s">
        <v>35</v>
      </c>
      <c r="F48" s="71" t="s">
        <v>35</v>
      </c>
      <c r="G48" s="72" t="s">
        <v>36</v>
      </c>
      <c r="H48" s="72" t="s">
        <v>36</v>
      </c>
      <c r="I48" s="72" t="s">
        <v>36</v>
      </c>
      <c r="J48" s="72" t="s">
        <v>36</v>
      </c>
      <c r="K48" s="72" t="s">
        <v>36</v>
      </c>
      <c r="L48" s="73" t="s">
        <v>37</v>
      </c>
      <c r="M48" s="73" t="s">
        <v>37</v>
      </c>
      <c r="N48" s="73" t="s">
        <v>37</v>
      </c>
      <c r="O48" s="73" t="s">
        <v>37</v>
      </c>
      <c r="P48" s="73" t="s">
        <v>37</v>
      </c>
    </row>
    <row r="49" spans="2:16" ht="22.5">
      <c r="B49" s="65">
        <v>7876</v>
      </c>
      <c r="C49" s="68" t="s">
        <v>35</v>
      </c>
      <c r="D49" s="68" t="s">
        <v>35</v>
      </c>
      <c r="E49" s="68" t="s">
        <v>35</v>
      </c>
      <c r="F49" s="68" t="s">
        <v>35</v>
      </c>
      <c r="G49" s="68" t="s">
        <v>35</v>
      </c>
      <c r="H49" s="68" t="s">
        <v>35</v>
      </c>
      <c r="I49" s="68" t="s">
        <v>35</v>
      </c>
      <c r="J49" s="68" t="s">
        <v>35</v>
      </c>
      <c r="K49" s="69" t="s">
        <v>36</v>
      </c>
      <c r="L49" s="69" t="s">
        <v>36</v>
      </c>
      <c r="M49" s="70" t="s">
        <v>37</v>
      </c>
      <c r="N49" s="67" t="s">
        <v>34</v>
      </c>
      <c r="O49" s="67" t="s">
        <v>34</v>
      </c>
      <c r="P49" s="67" t="s">
        <v>34</v>
      </c>
    </row>
    <row r="50" spans="2:16" ht="22.5">
      <c r="B50" s="63">
        <v>7877</v>
      </c>
      <c r="C50" s="71" t="s">
        <v>35</v>
      </c>
      <c r="D50" s="71" t="s">
        <v>35</v>
      </c>
      <c r="E50" s="71" t="s">
        <v>35</v>
      </c>
      <c r="F50" s="71" t="s">
        <v>35</v>
      </c>
      <c r="G50" s="71" t="s">
        <v>35</v>
      </c>
      <c r="H50" s="71" t="s">
        <v>35</v>
      </c>
      <c r="I50" s="71" t="s">
        <v>35</v>
      </c>
      <c r="J50" s="71" t="s">
        <v>35</v>
      </c>
      <c r="K50" s="72" t="s">
        <v>36</v>
      </c>
      <c r="L50" s="72" t="s">
        <v>36</v>
      </c>
      <c r="M50" s="73" t="s">
        <v>37</v>
      </c>
      <c r="N50" s="62" t="s">
        <v>34</v>
      </c>
      <c r="O50" s="62" t="s">
        <v>34</v>
      </c>
      <c r="P50" s="62" t="s">
        <v>34</v>
      </c>
    </row>
    <row r="51" spans="2:16" ht="22.5">
      <c r="B51" s="65">
        <v>7878</v>
      </c>
      <c r="C51" s="68" t="s">
        <v>35</v>
      </c>
      <c r="D51" s="68" t="s">
        <v>35</v>
      </c>
      <c r="E51" s="68" t="s">
        <v>35</v>
      </c>
      <c r="F51" s="68" t="s">
        <v>35</v>
      </c>
      <c r="G51" s="68" t="s">
        <v>35</v>
      </c>
      <c r="H51" s="68" t="s">
        <v>35</v>
      </c>
      <c r="I51" s="68" t="s">
        <v>35</v>
      </c>
      <c r="J51" s="68" t="s">
        <v>35</v>
      </c>
      <c r="K51" s="69" t="s">
        <v>36</v>
      </c>
      <c r="L51" s="69" t="s">
        <v>36</v>
      </c>
      <c r="M51" s="70" t="s">
        <v>37</v>
      </c>
      <c r="N51" s="67" t="s">
        <v>34</v>
      </c>
      <c r="O51" s="67" t="s">
        <v>34</v>
      </c>
      <c r="P51" s="67" t="s">
        <v>34</v>
      </c>
    </row>
    <row r="52" spans="2:16" ht="22.5">
      <c r="B52" s="63">
        <v>7879</v>
      </c>
      <c r="C52" s="71" t="s">
        <v>35</v>
      </c>
      <c r="D52" s="71" t="s">
        <v>35</v>
      </c>
      <c r="E52" s="71" t="s">
        <v>35</v>
      </c>
      <c r="F52" s="71" t="s">
        <v>35</v>
      </c>
      <c r="G52" s="71" t="s">
        <v>35</v>
      </c>
      <c r="H52" s="71" t="s">
        <v>35</v>
      </c>
      <c r="I52" s="71" t="s">
        <v>35</v>
      </c>
      <c r="J52" s="71" t="s">
        <v>35</v>
      </c>
      <c r="K52" s="72" t="s">
        <v>36</v>
      </c>
      <c r="L52" s="72" t="s">
        <v>36</v>
      </c>
      <c r="M52" s="73" t="s">
        <v>37</v>
      </c>
      <c r="N52" s="62" t="s">
        <v>34</v>
      </c>
      <c r="O52" s="62" t="s">
        <v>34</v>
      </c>
      <c r="P52" s="62" t="s">
        <v>34</v>
      </c>
    </row>
    <row r="53" spans="2:16" ht="22.5">
      <c r="B53" s="65">
        <v>7880</v>
      </c>
      <c r="C53" s="68" t="s">
        <v>35</v>
      </c>
      <c r="D53" s="68" t="s">
        <v>35</v>
      </c>
      <c r="E53" s="68" t="s">
        <v>35</v>
      </c>
      <c r="F53" s="68" t="s">
        <v>35</v>
      </c>
      <c r="G53" s="68" t="s">
        <v>35</v>
      </c>
      <c r="H53" s="68" t="s">
        <v>35</v>
      </c>
      <c r="I53" s="68" t="s">
        <v>35</v>
      </c>
      <c r="J53" s="68" t="s">
        <v>35</v>
      </c>
      <c r="K53" s="69" t="s">
        <v>36</v>
      </c>
      <c r="L53" s="69" t="s">
        <v>36</v>
      </c>
      <c r="M53" s="70" t="s">
        <v>37</v>
      </c>
      <c r="N53" s="67" t="s">
        <v>34</v>
      </c>
      <c r="O53" s="67" t="s">
        <v>34</v>
      </c>
      <c r="P53" s="67" t="s">
        <v>34</v>
      </c>
    </row>
    <row r="54" spans="2:16" ht="22.5">
      <c r="B54" s="63">
        <v>7881</v>
      </c>
      <c r="C54" s="71" t="s">
        <v>35</v>
      </c>
      <c r="D54" s="71" t="s">
        <v>35</v>
      </c>
      <c r="E54" s="71" t="s">
        <v>35</v>
      </c>
      <c r="F54" s="71" t="s">
        <v>35</v>
      </c>
      <c r="G54" s="71" t="s">
        <v>35</v>
      </c>
      <c r="H54" s="71" t="s">
        <v>35</v>
      </c>
      <c r="I54" s="71" t="s">
        <v>35</v>
      </c>
      <c r="J54" s="71" t="s">
        <v>35</v>
      </c>
      <c r="K54" s="72" t="s">
        <v>36</v>
      </c>
      <c r="L54" s="72" t="s">
        <v>36</v>
      </c>
      <c r="M54" s="73" t="s">
        <v>37</v>
      </c>
      <c r="N54" s="62" t="s">
        <v>34</v>
      </c>
      <c r="O54" s="62" t="s">
        <v>34</v>
      </c>
      <c r="P54" s="62" t="s">
        <v>34</v>
      </c>
    </row>
    <row r="55" spans="2:16" ht="30">
      <c r="B55" s="65">
        <v>7883</v>
      </c>
      <c r="C55" s="68" t="s">
        <v>35</v>
      </c>
      <c r="D55" s="68" t="s">
        <v>35</v>
      </c>
      <c r="E55" s="68" t="s">
        <v>35</v>
      </c>
      <c r="F55" s="68" t="s">
        <v>35</v>
      </c>
      <c r="G55" s="69" t="s">
        <v>36</v>
      </c>
      <c r="H55" s="69" t="s">
        <v>36</v>
      </c>
      <c r="I55" s="69" t="s">
        <v>36</v>
      </c>
      <c r="J55" s="69" t="s">
        <v>36</v>
      </c>
      <c r="K55" s="69" t="s">
        <v>36</v>
      </c>
      <c r="L55" s="70" t="s">
        <v>37</v>
      </c>
      <c r="M55" s="70" t="s">
        <v>37</v>
      </c>
      <c r="N55" s="70" t="s">
        <v>37</v>
      </c>
      <c r="O55" s="70" t="s">
        <v>37</v>
      </c>
      <c r="P55" s="70" t="s">
        <v>37</v>
      </c>
    </row>
    <row r="56" spans="2:16" ht="30">
      <c r="B56" s="63">
        <v>7884</v>
      </c>
      <c r="C56" s="71" t="s">
        <v>35</v>
      </c>
      <c r="D56" s="71" t="s">
        <v>35</v>
      </c>
      <c r="E56" s="71" t="s">
        <v>35</v>
      </c>
      <c r="F56" s="71" t="s">
        <v>35</v>
      </c>
      <c r="G56" s="72" t="s">
        <v>36</v>
      </c>
      <c r="H56" s="72" t="s">
        <v>36</v>
      </c>
      <c r="I56" s="72" t="s">
        <v>36</v>
      </c>
      <c r="J56" s="72" t="s">
        <v>36</v>
      </c>
      <c r="K56" s="72" t="s">
        <v>36</v>
      </c>
      <c r="L56" s="73" t="s">
        <v>37</v>
      </c>
      <c r="M56" s="73" t="s">
        <v>37</v>
      </c>
      <c r="N56" s="73" t="s">
        <v>37</v>
      </c>
      <c r="O56" s="73" t="s">
        <v>37</v>
      </c>
      <c r="P56" s="73" t="s">
        <v>37</v>
      </c>
    </row>
    <row r="57" spans="2:16" ht="30">
      <c r="B57" s="65">
        <v>7885</v>
      </c>
      <c r="C57" s="68" t="s">
        <v>35</v>
      </c>
      <c r="D57" s="68" t="s">
        <v>35</v>
      </c>
      <c r="E57" s="68" t="s">
        <v>35</v>
      </c>
      <c r="F57" s="68" t="s">
        <v>35</v>
      </c>
      <c r="G57" s="69" t="s">
        <v>36</v>
      </c>
      <c r="H57" s="69" t="s">
        <v>36</v>
      </c>
      <c r="I57" s="69" t="s">
        <v>36</v>
      </c>
      <c r="J57" s="69" t="s">
        <v>36</v>
      </c>
      <c r="K57" s="69" t="s">
        <v>36</v>
      </c>
      <c r="L57" s="70" t="s">
        <v>37</v>
      </c>
      <c r="M57" s="70" t="s">
        <v>37</v>
      </c>
      <c r="N57" s="67" t="s">
        <v>34</v>
      </c>
      <c r="O57" s="67" t="s">
        <v>34</v>
      </c>
      <c r="P57" s="67" t="s">
        <v>34</v>
      </c>
    </row>
    <row r="58" spans="2:16" ht="30">
      <c r="B58" s="63">
        <v>7886</v>
      </c>
      <c r="C58" s="71" t="s">
        <v>35</v>
      </c>
      <c r="D58" s="71" t="s">
        <v>35</v>
      </c>
      <c r="E58" s="71" t="s">
        <v>35</v>
      </c>
      <c r="F58" s="71" t="s">
        <v>35</v>
      </c>
      <c r="G58" s="72" t="s">
        <v>36</v>
      </c>
      <c r="H58" s="72" t="s">
        <v>36</v>
      </c>
      <c r="I58" s="72" t="s">
        <v>36</v>
      </c>
      <c r="J58" s="72" t="s">
        <v>36</v>
      </c>
      <c r="K58" s="72" t="s">
        <v>36</v>
      </c>
      <c r="L58" s="73" t="s">
        <v>37</v>
      </c>
      <c r="M58" s="73" t="s">
        <v>37</v>
      </c>
      <c r="N58" s="62" t="s">
        <v>34</v>
      </c>
      <c r="O58" s="62" t="s">
        <v>34</v>
      </c>
      <c r="P58" s="62" t="s">
        <v>34</v>
      </c>
    </row>
    <row r="59" spans="2:16" ht="30">
      <c r="B59" s="65">
        <v>7887</v>
      </c>
      <c r="C59" s="68" t="s">
        <v>35</v>
      </c>
      <c r="D59" s="68" t="s">
        <v>35</v>
      </c>
      <c r="E59" s="68" t="s">
        <v>35</v>
      </c>
      <c r="F59" s="68" t="s">
        <v>35</v>
      </c>
      <c r="G59" s="69" t="s">
        <v>36</v>
      </c>
      <c r="H59" s="69" t="s">
        <v>36</v>
      </c>
      <c r="I59" s="69" t="s">
        <v>36</v>
      </c>
      <c r="J59" s="69" t="s">
        <v>36</v>
      </c>
      <c r="K59" s="69" t="s">
        <v>36</v>
      </c>
      <c r="L59" s="70" t="s">
        <v>37</v>
      </c>
      <c r="M59" s="70" t="s">
        <v>37</v>
      </c>
      <c r="N59" s="67" t="s">
        <v>34</v>
      </c>
      <c r="O59" s="67" t="s">
        <v>34</v>
      </c>
      <c r="P59" s="67" t="s">
        <v>34</v>
      </c>
    </row>
    <row r="60" spans="2:16" ht="30">
      <c r="B60" s="63">
        <v>7888</v>
      </c>
      <c r="C60" s="71" t="s">
        <v>35</v>
      </c>
      <c r="D60" s="71" t="s">
        <v>35</v>
      </c>
      <c r="E60" s="71" t="s">
        <v>35</v>
      </c>
      <c r="F60" s="71" t="s">
        <v>35</v>
      </c>
      <c r="G60" s="72" t="s">
        <v>36</v>
      </c>
      <c r="H60" s="72" t="s">
        <v>36</v>
      </c>
      <c r="I60" s="72" t="s">
        <v>36</v>
      </c>
      <c r="J60" s="72" t="s">
        <v>36</v>
      </c>
      <c r="K60" s="72" t="s">
        <v>36</v>
      </c>
      <c r="L60" s="73" t="s">
        <v>37</v>
      </c>
      <c r="M60" s="73" t="s">
        <v>37</v>
      </c>
      <c r="N60" s="62" t="s">
        <v>34</v>
      </c>
      <c r="O60" s="62" t="s">
        <v>34</v>
      </c>
      <c r="P60" s="62" t="s">
        <v>34</v>
      </c>
    </row>
    <row r="61" spans="2:16" ht="30">
      <c r="B61" s="65">
        <v>7889</v>
      </c>
      <c r="C61" s="68" t="s">
        <v>35</v>
      </c>
      <c r="D61" s="68" t="s">
        <v>35</v>
      </c>
      <c r="E61" s="68" t="s">
        <v>35</v>
      </c>
      <c r="F61" s="68" t="s">
        <v>35</v>
      </c>
      <c r="G61" s="69" t="s">
        <v>36</v>
      </c>
      <c r="H61" s="69" t="s">
        <v>36</v>
      </c>
      <c r="I61" s="69" t="s">
        <v>36</v>
      </c>
      <c r="J61" s="69" t="s">
        <v>36</v>
      </c>
      <c r="K61" s="69" t="s">
        <v>36</v>
      </c>
      <c r="L61" s="70" t="s">
        <v>37</v>
      </c>
      <c r="M61" s="70" t="s">
        <v>37</v>
      </c>
      <c r="N61" s="70" t="s">
        <v>37</v>
      </c>
      <c r="O61" s="70" t="s">
        <v>37</v>
      </c>
      <c r="P61" s="70" t="s">
        <v>37</v>
      </c>
    </row>
    <row r="62" spans="2:16" ht="30">
      <c r="B62" s="63">
        <v>7890</v>
      </c>
      <c r="C62" s="71" t="s">
        <v>35</v>
      </c>
      <c r="D62" s="71" t="s">
        <v>35</v>
      </c>
      <c r="E62" s="71" t="s">
        <v>35</v>
      </c>
      <c r="F62" s="71" t="s">
        <v>35</v>
      </c>
      <c r="G62" s="72" t="s">
        <v>36</v>
      </c>
      <c r="H62" s="72" t="s">
        <v>36</v>
      </c>
      <c r="I62" s="72" t="s">
        <v>36</v>
      </c>
      <c r="J62" s="72" t="s">
        <v>36</v>
      </c>
      <c r="K62" s="72" t="s">
        <v>36</v>
      </c>
      <c r="L62" s="73" t="s">
        <v>37</v>
      </c>
      <c r="M62" s="73" t="s">
        <v>37</v>
      </c>
      <c r="N62" s="62" t="s">
        <v>34</v>
      </c>
      <c r="O62" s="62" t="s">
        <v>34</v>
      </c>
      <c r="P62" s="62" t="s">
        <v>34</v>
      </c>
    </row>
    <row r="63" spans="2:16" ht="18.75">
      <c r="B63" s="65">
        <v>7891</v>
      </c>
      <c r="C63" s="68" t="s">
        <v>35</v>
      </c>
      <c r="D63" s="68" t="s">
        <v>35</v>
      </c>
      <c r="E63" s="68" t="s">
        <v>35</v>
      </c>
      <c r="F63" s="68" t="s">
        <v>35</v>
      </c>
      <c r="G63" s="68" t="s">
        <v>35</v>
      </c>
      <c r="H63" s="68" t="s">
        <v>35</v>
      </c>
      <c r="I63" s="68" t="s">
        <v>35</v>
      </c>
      <c r="J63" s="68" t="s">
        <v>35</v>
      </c>
      <c r="K63" s="69" t="s">
        <v>36</v>
      </c>
      <c r="L63" s="69" t="s">
        <v>36</v>
      </c>
      <c r="M63" s="70" t="s">
        <v>37</v>
      </c>
      <c r="N63" s="70" t="s">
        <v>37</v>
      </c>
      <c r="O63" s="70" t="s">
        <v>37</v>
      </c>
      <c r="P63" s="70" t="s">
        <v>37</v>
      </c>
    </row>
    <row r="64" spans="2:16" ht="18.75">
      <c r="B64" s="63">
        <v>7892</v>
      </c>
      <c r="C64" s="71" t="s">
        <v>35</v>
      </c>
      <c r="D64" s="71" t="s">
        <v>35</v>
      </c>
      <c r="E64" s="71" t="s">
        <v>35</v>
      </c>
      <c r="F64" s="71" t="s">
        <v>35</v>
      </c>
      <c r="G64" s="71" t="s">
        <v>35</v>
      </c>
      <c r="H64" s="71" t="s">
        <v>35</v>
      </c>
      <c r="I64" s="71" t="s">
        <v>35</v>
      </c>
      <c r="J64" s="71" t="s">
        <v>35</v>
      </c>
      <c r="K64" s="72" t="s">
        <v>36</v>
      </c>
      <c r="L64" s="72" t="s">
        <v>36</v>
      </c>
      <c r="M64" s="73" t="s">
        <v>37</v>
      </c>
      <c r="N64" s="73" t="s">
        <v>37</v>
      </c>
      <c r="O64" s="73" t="s">
        <v>37</v>
      </c>
      <c r="P64" s="73" t="s">
        <v>37</v>
      </c>
    </row>
    <row r="65" spans="2:16" ht="30">
      <c r="B65" s="65">
        <v>7893</v>
      </c>
      <c r="C65" s="68" t="s">
        <v>35</v>
      </c>
      <c r="D65" s="68" t="s">
        <v>35</v>
      </c>
      <c r="E65" s="68" t="s">
        <v>35</v>
      </c>
      <c r="F65" s="68" t="s">
        <v>35</v>
      </c>
      <c r="G65" s="69" t="s">
        <v>36</v>
      </c>
      <c r="H65" s="69" t="s">
        <v>36</v>
      </c>
      <c r="I65" s="69" t="s">
        <v>36</v>
      </c>
      <c r="J65" s="69" t="s">
        <v>36</v>
      </c>
      <c r="K65" s="69" t="s">
        <v>36</v>
      </c>
      <c r="L65" s="70" t="s">
        <v>37</v>
      </c>
      <c r="M65" s="70" t="s">
        <v>37</v>
      </c>
      <c r="N65" s="70" t="s">
        <v>37</v>
      </c>
      <c r="O65" s="70" t="s">
        <v>37</v>
      </c>
      <c r="P65" s="70" t="s">
        <v>37</v>
      </c>
    </row>
    <row r="66" spans="2:16" ht="18.75">
      <c r="B66" s="63">
        <v>7895</v>
      </c>
      <c r="C66" s="71" t="s">
        <v>35</v>
      </c>
      <c r="D66" s="71" t="s">
        <v>35</v>
      </c>
      <c r="E66" s="71" t="s">
        <v>35</v>
      </c>
      <c r="F66" s="71" t="s">
        <v>35</v>
      </c>
      <c r="G66" s="71" t="s">
        <v>35</v>
      </c>
      <c r="H66" s="71" t="s">
        <v>35</v>
      </c>
      <c r="I66" s="71" t="s">
        <v>35</v>
      </c>
      <c r="J66" s="71" t="s">
        <v>35</v>
      </c>
      <c r="K66" s="72" t="s">
        <v>36</v>
      </c>
      <c r="L66" s="72" t="s">
        <v>36</v>
      </c>
      <c r="M66" s="73" t="s">
        <v>37</v>
      </c>
      <c r="N66" s="73" t="s">
        <v>37</v>
      </c>
      <c r="O66" s="73" t="s">
        <v>37</v>
      </c>
      <c r="P66" s="73" t="s">
        <v>37</v>
      </c>
    </row>
    <row r="67" spans="2:16" ht="22.5">
      <c r="B67" s="65">
        <v>7896</v>
      </c>
      <c r="C67" s="68" t="s">
        <v>35</v>
      </c>
      <c r="D67" s="68" t="s">
        <v>35</v>
      </c>
      <c r="E67" s="68" t="s">
        <v>35</v>
      </c>
      <c r="F67" s="68" t="s">
        <v>35</v>
      </c>
      <c r="G67" s="68" t="s">
        <v>35</v>
      </c>
      <c r="H67" s="68" t="s">
        <v>35</v>
      </c>
      <c r="I67" s="68" t="s">
        <v>35</v>
      </c>
      <c r="J67" s="68" t="s">
        <v>35</v>
      </c>
      <c r="K67" s="69" t="s">
        <v>36</v>
      </c>
      <c r="L67" s="69" t="s">
        <v>36</v>
      </c>
      <c r="M67" s="70" t="s">
        <v>37</v>
      </c>
      <c r="N67" s="67" t="s">
        <v>34</v>
      </c>
      <c r="O67" s="67" t="s">
        <v>34</v>
      </c>
      <c r="P67" s="67" t="s">
        <v>34</v>
      </c>
    </row>
    <row r="68" spans="2:16" ht="30">
      <c r="B68" s="63">
        <v>7898</v>
      </c>
      <c r="C68" s="64" t="s">
        <v>33</v>
      </c>
      <c r="D68" s="64" t="s">
        <v>33</v>
      </c>
      <c r="E68" s="64" t="s">
        <v>33</v>
      </c>
      <c r="F68" s="64" t="s">
        <v>33</v>
      </c>
      <c r="G68" s="64" t="s">
        <v>33</v>
      </c>
      <c r="H68" s="64" t="s">
        <v>33</v>
      </c>
      <c r="I68" s="62" t="s">
        <v>34</v>
      </c>
      <c r="J68" s="62" t="s">
        <v>34</v>
      </c>
      <c r="K68" s="62" t="s">
        <v>34</v>
      </c>
      <c r="L68" s="62" t="s">
        <v>34</v>
      </c>
      <c r="M68" s="62" t="s">
        <v>34</v>
      </c>
      <c r="N68" s="62" t="s">
        <v>34</v>
      </c>
      <c r="O68" s="62" t="s">
        <v>34</v>
      </c>
      <c r="P68" s="62" t="s">
        <v>34</v>
      </c>
    </row>
    <row r="69" spans="2:16" ht="30">
      <c r="B69" s="65">
        <v>7900</v>
      </c>
      <c r="C69" s="66" t="s">
        <v>33</v>
      </c>
      <c r="D69" s="66" t="s">
        <v>33</v>
      </c>
      <c r="E69" s="66" t="s">
        <v>33</v>
      </c>
      <c r="F69" s="66" t="s">
        <v>33</v>
      </c>
      <c r="G69" s="66" t="s">
        <v>33</v>
      </c>
      <c r="H69" s="66" t="s">
        <v>33</v>
      </c>
      <c r="I69" s="67" t="s">
        <v>34</v>
      </c>
      <c r="J69" s="67" t="s">
        <v>34</v>
      </c>
      <c r="K69" s="67" t="s">
        <v>34</v>
      </c>
      <c r="L69" s="67" t="s">
        <v>34</v>
      </c>
      <c r="M69" s="67" t="s">
        <v>34</v>
      </c>
      <c r="N69" s="67" t="s">
        <v>34</v>
      </c>
      <c r="O69" s="67" t="s">
        <v>34</v>
      </c>
      <c r="P69" s="67" t="s">
        <v>34</v>
      </c>
    </row>
    <row r="70" spans="2:16" ht="30">
      <c r="B70" s="63">
        <v>7901</v>
      </c>
      <c r="C70" s="64" t="s">
        <v>33</v>
      </c>
      <c r="D70" s="64" t="s">
        <v>33</v>
      </c>
      <c r="E70" s="64" t="s">
        <v>33</v>
      </c>
      <c r="F70" s="64" t="s">
        <v>33</v>
      </c>
      <c r="G70" s="64" t="s">
        <v>33</v>
      </c>
      <c r="H70" s="64" t="s">
        <v>33</v>
      </c>
      <c r="I70" s="62" t="s">
        <v>34</v>
      </c>
      <c r="J70" s="62" t="s">
        <v>34</v>
      </c>
      <c r="K70" s="62" t="s">
        <v>34</v>
      </c>
      <c r="L70" s="62" t="s">
        <v>34</v>
      </c>
      <c r="M70" s="62" t="s">
        <v>34</v>
      </c>
      <c r="N70" s="62" t="s">
        <v>34</v>
      </c>
      <c r="O70" s="62" t="s">
        <v>34</v>
      </c>
      <c r="P70" s="62" t="s">
        <v>34</v>
      </c>
    </row>
    <row r="71" spans="2:16" ht="30">
      <c r="B71" s="65">
        <v>7902</v>
      </c>
      <c r="C71" s="66" t="s">
        <v>33</v>
      </c>
      <c r="D71" s="66" t="s">
        <v>33</v>
      </c>
      <c r="E71" s="66" t="s">
        <v>33</v>
      </c>
      <c r="F71" s="66" t="s">
        <v>33</v>
      </c>
      <c r="G71" s="66" t="s">
        <v>33</v>
      </c>
      <c r="H71" s="66" t="s">
        <v>33</v>
      </c>
      <c r="I71" s="67" t="s">
        <v>34</v>
      </c>
      <c r="J71" s="67" t="s">
        <v>34</v>
      </c>
      <c r="K71" s="67" t="s">
        <v>34</v>
      </c>
      <c r="L71" s="67" t="s">
        <v>34</v>
      </c>
      <c r="M71" s="67" t="s">
        <v>34</v>
      </c>
      <c r="N71" s="67" t="s">
        <v>34</v>
      </c>
      <c r="O71" s="67" t="s">
        <v>34</v>
      </c>
      <c r="P71" s="67" t="s">
        <v>34</v>
      </c>
    </row>
    <row r="72" spans="2:16" ht="30">
      <c r="B72" s="63">
        <v>7903</v>
      </c>
      <c r="C72" s="64" t="s">
        <v>33</v>
      </c>
      <c r="D72" s="64" t="s">
        <v>33</v>
      </c>
      <c r="E72" s="64" t="s">
        <v>33</v>
      </c>
      <c r="F72" s="64" t="s">
        <v>33</v>
      </c>
      <c r="G72" s="64" t="s">
        <v>33</v>
      </c>
      <c r="H72" s="64" t="s">
        <v>33</v>
      </c>
      <c r="I72" s="62" t="s">
        <v>34</v>
      </c>
      <c r="J72" s="62" t="s">
        <v>34</v>
      </c>
      <c r="K72" s="62" t="s">
        <v>34</v>
      </c>
      <c r="L72" s="62" t="s">
        <v>34</v>
      </c>
      <c r="M72" s="62" t="s">
        <v>34</v>
      </c>
      <c r="N72" s="62" t="s">
        <v>34</v>
      </c>
      <c r="O72" s="62" t="s">
        <v>34</v>
      </c>
      <c r="P72" s="62" t="s">
        <v>34</v>
      </c>
    </row>
    <row r="73" spans="2:16" ht="30">
      <c r="B73" s="65">
        <v>7904</v>
      </c>
      <c r="C73" s="66" t="s">
        <v>33</v>
      </c>
      <c r="D73" s="66" t="s">
        <v>33</v>
      </c>
      <c r="E73" s="66" t="s">
        <v>33</v>
      </c>
      <c r="F73" s="66" t="s">
        <v>33</v>
      </c>
      <c r="G73" s="66" t="s">
        <v>33</v>
      </c>
      <c r="H73" s="66" t="s">
        <v>33</v>
      </c>
      <c r="I73" s="67" t="s">
        <v>34</v>
      </c>
      <c r="J73" s="67" t="s">
        <v>34</v>
      </c>
      <c r="K73" s="67" t="s">
        <v>34</v>
      </c>
      <c r="L73" s="67" t="s">
        <v>34</v>
      </c>
      <c r="M73" s="67" t="s">
        <v>34</v>
      </c>
      <c r="N73" s="67" t="s">
        <v>34</v>
      </c>
      <c r="O73" s="67" t="s">
        <v>34</v>
      </c>
      <c r="P73" s="67" t="s">
        <v>34</v>
      </c>
    </row>
    <row r="74" spans="2:16" ht="30">
      <c r="B74" s="63">
        <v>7905</v>
      </c>
      <c r="C74" s="64" t="s">
        <v>33</v>
      </c>
      <c r="D74" s="64" t="s">
        <v>33</v>
      </c>
      <c r="E74" s="64" t="s">
        <v>33</v>
      </c>
      <c r="F74" s="64" t="s">
        <v>33</v>
      </c>
      <c r="G74" s="64" t="s">
        <v>33</v>
      </c>
      <c r="H74" s="64" t="s">
        <v>33</v>
      </c>
      <c r="I74" s="62" t="s">
        <v>34</v>
      </c>
      <c r="J74" s="62" t="s">
        <v>34</v>
      </c>
      <c r="K74" s="62" t="s">
        <v>34</v>
      </c>
      <c r="L74" s="62" t="s">
        <v>34</v>
      </c>
      <c r="M74" s="62" t="s">
        <v>34</v>
      </c>
      <c r="N74" s="62" t="s">
        <v>34</v>
      </c>
      <c r="O74" s="62" t="s">
        <v>34</v>
      </c>
      <c r="P74" s="62" t="s">
        <v>34</v>
      </c>
    </row>
    <row r="75" spans="2:16" ht="30">
      <c r="B75" s="65">
        <v>7907</v>
      </c>
      <c r="C75" s="68" t="s">
        <v>35</v>
      </c>
      <c r="D75" s="68" t="s">
        <v>35</v>
      </c>
      <c r="E75" s="68" t="s">
        <v>35</v>
      </c>
      <c r="F75" s="68" t="s">
        <v>35</v>
      </c>
      <c r="G75" s="69" t="s">
        <v>36</v>
      </c>
      <c r="H75" s="69" t="s">
        <v>36</v>
      </c>
      <c r="I75" s="69" t="s">
        <v>36</v>
      </c>
      <c r="J75" s="69" t="s">
        <v>36</v>
      </c>
      <c r="K75" s="69" t="s">
        <v>36</v>
      </c>
      <c r="L75" s="70" t="s">
        <v>37</v>
      </c>
      <c r="M75" s="70" t="s">
        <v>37</v>
      </c>
      <c r="N75" s="70" t="s">
        <v>37</v>
      </c>
      <c r="O75" s="70" t="s">
        <v>37</v>
      </c>
      <c r="P75" s="70" t="s">
        <v>37</v>
      </c>
    </row>
    <row r="76" spans="2:16" ht="18.75">
      <c r="B76" s="63">
        <v>7924</v>
      </c>
      <c r="C76" s="71" t="s">
        <v>35</v>
      </c>
      <c r="D76" s="71" t="s">
        <v>35</v>
      </c>
      <c r="E76" s="71" t="s">
        <v>35</v>
      </c>
      <c r="F76" s="71" t="s">
        <v>35</v>
      </c>
      <c r="G76" s="71" t="s">
        <v>35</v>
      </c>
      <c r="H76" s="71" t="s">
        <v>35</v>
      </c>
      <c r="I76" s="71" t="s">
        <v>35</v>
      </c>
      <c r="J76" s="71" t="s">
        <v>35</v>
      </c>
      <c r="K76" s="72" t="s">
        <v>36</v>
      </c>
      <c r="L76" s="72" t="s">
        <v>36</v>
      </c>
      <c r="M76" s="73" t="s">
        <v>37</v>
      </c>
      <c r="N76" s="73" t="s">
        <v>37</v>
      </c>
      <c r="O76" s="73" t="s">
        <v>37</v>
      </c>
      <c r="P76" s="73" t="s">
        <v>37</v>
      </c>
    </row>
    <row r="77" spans="2:16" ht="30">
      <c r="B77" s="65">
        <v>7924</v>
      </c>
      <c r="C77" s="68" t="s">
        <v>35</v>
      </c>
      <c r="D77" s="68" t="s">
        <v>35</v>
      </c>
      <c r="E77" s="68" t="s">
        <v>35</v>
      </c>
      <c r="F77" s="68" t="s">
        <v>35</v>
      </c>
      <c r="G77" s="69" t="s">
        <v>36</v>
      </c>
      <c r="H77" s="69" t="s">
        <v>36</v>
      </c>
      <c r="I77" s="69" t="s">
        <v>36</v>
      </c>
      <c r="J77" s="69" t="s">
        <v>36</v>
      </c>
      <c r="K77" s="69" t="s">
        <v>36</v>
      </c>
      <c r="L77" s="70" t="s">
        <v>37</v>
      </c>
      <c r="M77" s="67" t="s">
        <v>34</v>
      </c>
      <c r="N77" s="67" t="s">
        <v>34</v>
      </c>
      <c r="O77" s="67" t="s">
        <v>34</v>
      </c>
      <c r="P77" s="67" t="s">
        <v>34</v>
      </c>
    </row>
    <row r="78" spans="2:16" ht="30">
      <c r="B78" s="63">
        <v>7926</v>
      </c>
      <c r="C78" s="71" t="s">
        <v>35</v>
      </c>
      <c r="D78" s="71" t="s">
        <v>35</v>
      </c>
      <c r="E78" s="71" t="s">
        <v>35</v>
      </c>
      <c r="F78" s="71" t="s">
        <v>35</v>
      </c>
      <c r="G78" s="72" t="s">
        <v>36</v>
      </c>
      <c r="H78" s="72" t="s">
        <v>36</v>
      </c>
      <c r="I78" s="72" t="s">
        <v>36</v>
      </c>
      <c r="J78" s="72" t="s">
        <v>36</v>
      </c>
      <c r="K78" s="72" t="s">
        <v>36</v>
      </c>
      <c r="L78" s="73" t="s">
        <v>37</v>
      </c>
      <c r="M78" s="62" t="s">
        <v>34</v>
      </c>
      <c r="N78" s="62" t="s">
        <v>34</v>
      </c>
      <c r="O78" s="62" t="s">
        <v>34</v>
      </c>
      <c r="P78" s="62" t="s">
        <v>34</v>
      </c>
    </row>
    <row r="79" spans="2:16" ht="18.75">
      <c r="B79" s="65">
        <v>7928</v>
      </c>
      <c r="C79" s="68" t="s">
        <v>35</v>
      </c>
      <c r="D79" s="68" t="s">
        <v>35</v>
      </c>
      <c r="E79" s="68" t="s">
        <v>35</v>
      </c>
      <c r="F79" s="68" t="s">
        <v>35</v>
      </c>
      <c r="G79" s="68" t="s">
        <v>35</v>
      </c>
      <c r="H79" s="68" t="s">
        <v>35</v>
      </c>
      <c r="I79" s="68" t="s">
        <v>35</v>
      </c>
      <c r="J79" s="68" t="s">
        <v>35</v>
      </c>
      <c r="K79" s="69" t="s">
        <v>36</v>
      </c>
      <c r="L79" s="69" t="s">
        <v>36</v>
      </c>
      <c r="M79" s="70" t="s">
        <v>37</v>
      </c>
      <c r="N79" s="70" t="s">
        <v>37</v>
      </c>
      <c r="O79" s="70" t="s">
        <v>37</v>
      </c>
      <c r="P79" s="70" t="s">
        <v>37</v>
      </c>
    </row>
    <row r="80" spans="2:16" ht="18.75">
      <c r="B80" s="63">
        <v>7929</v>
      </c>
      <c r="C80" s="71" t="s">
        <v>35</v>
      </c>
      <c r="D80" s="71" t="s">
        <v>35</v>
      </c>
      <c r="E80" s="71" t="s">
        <v>35</v>
      </c>
      <c r="F80" s="71" t="s">
        <v>35</v>
      </c>
      <c r="G80" s="71" t="s">
        <v>35</v>
      </c>
      <c r="H80" s="71" t="s">
        <v>35</v>
      </c>
      <c r="I80" s="71" t="s">
        <v>35</v>
      </c>
      <c r="J80" s="71" t="s">
        <v>35</v>
      </c>
      <c r="K80" s="72" t="s">
        <v>36</v>
      </c>
      <c r="L80" s="72" t="s">
        <v>36</v>
      </c>
      <c r="M80" s="73" t="s">
        <v>37</v>
      </c>
      <c r="N80" s="73" t="s">
        <v>37</v>
      </c>
      <c r="O80" s="73" t="s">
        <v>37</v>
      </c>
      <c r="P80" s="73" t="s">
        <v>37</v>
      </c>
    </row>
    <row r="81" spans="2:16" ht="18.75">
      <c r="B81" s="65">
        <v>7930</v>
      </c>
      <c r="C81" s="68" t="s">
        <v>35</v>
      </c>
      <c r="D81" s="68" t="s">
        <v>35</v>
      </c>
      <c r="E81" s="68" t="s">
        <v>35</v>
      </c>
      <c r="F81" s="68" t="s">
        <v>35</v>
      </c>
      <c r="G81" s="68" t="s">
        <v>35</v>
      </c>
      <c r="H81" s="68" t="s">
        <v>35</v>
      </c>
      <c r="I81" s="68" t="s">
        <v>35</v>
      </c>
      <c r="J81" s="68" t="s">
        <v>35</v>
      </c>
      <c r="K81" s="69" t="s">
        <v>36</v>
      </c>
      <c r="L81" s="69" t="s">
        <v>36</v>
      </c>
      <c r="M81" s="70" t="s">
        <v>37</v>
      </c>
      <c r="N81" s="70" t="s">
        <v>37</v>
      </c>
      <c r="O81" s="70" t="s">
        <v>37</v>
      </c>
      <c r="P81" s="70" t="s">
        <v>37</v>
      </c>
    </row>
    <row r="82" spans="2:16" ht="18.75">
      <c r="B82" s="63">
        <v>7931</v>
      </c>
      <c r="C82" s="71" t="s">
        <v>35</v>
      </c>
      <c r="D82" s="71" t="s">
        <v>35</v>
      </c>
      <c r="E82" s="71" t="s">
        <v>35</v>
      </c>
      <c r="F82" s="71" t="s">
        <v>35</v>
      </c>
      <c r="G82" s="71" t="s">
        <v>35</v>
      </c>
      <c r="H82" s="71" t="s">
        <v>35</v>
      </c>
      <c r="I82" s="71" t="s">
        <v>35</v>
      </c>
      <c r="J82" s="71" t="s">
        <v>35</v>
      </c>
      <c r="K82" s="72" t="s">
        <v>36</v>
      </c>
      <c r="L82" s="72" t="s">
        <v>36</v>
      </c>
      <c r="M82" s="73" t="s">
        <v>37</v>
      </c>
      <c r="N82" s="73" t="s">
        <v>37</v>
      </c>
      <c r="O82" s="73" t="s">
        <v>37</v>
      </c>
      <c r="P82" s="73" t="s">
        <v>37</v>
      </c>
    </row>
    <row r="83" spans="2:16" ht="22.5">
      <c r="B83" s="65">
        <v>7944</v>
      </c>
      <c r="C83" s="68" t="s">
        <v>35</v>
      </c>
      <c r="D83" s="68" t="s">
        <v>35</v>
      </c>
      <c r="E83" s="68" t="s">
        <v>35</v>
      </c>
      <c r="F83" s="68" t="s">
        <v>35</v>
      </c>
      <c r="G83" s="68" t="s">
        <v>35</v>
      </c>
      <c r="H83" s="68" t="s">
        <v>35</v>
      </c>
      <c r="I83" s="68" t="s">
        <v>35</v>
      </c>
      <c r="J83" s="68" t="s">
        <v>35</v>
      </c>
      <c r="K83" s="69" t="s">
        <v>36</v>
      </c>
      <c r="L83" s="69" t="s">
        <v>36</v>
      </c>
      <c r="M83" s="70" t="s">
        <v>37</v>
      </c>
      <c r="N83" s="67" t="s">
        <v>34</v>
      </c>
      <c r="O83" s="67" t="s">
        <v>34</v>
      </c>
      <c r="P83" s="67" t="s">
        <v>34</v>
      </c>
    </row>
    <row r="84" spans="2:16" ht="22.5">
      <c r="B84" s="63">
        <v>7945</v>
      </c>
      <c r="C84" s="71" t="s">
        <v>35</v>
      </c>
      <c r="D84" s="71" t="s">
        <v>35</v>
      </c>
      <c r="E84" s="71" t="s">
        <v>35</v>
      </c>
      <c r="F84" s="71" t="s">
        <v>35</v>
      </c>
      <c r="G84" s="71" t="s">
        <v>35</v>
      </c>
      <c r="H84" s="71" t="s">
        <v>35</v>
      </c>
      <c r="I84" s="71" t="s">
        <v>35</v>
      </c>
      <c r="J84" s="71" t="s">
        <v>35</v>
      </c>
      <c r="K84" s="72" t="s">
        <v>36</v>
      </c>
      <c r="L84" s="72" t="s">
        <v>36</v>
      </c>
      <c r="M84" s="73" t="s">
        <v>37</v>
      </c>
      <c r="N84" s="62" t="s">
        <v>34</v>
      </c>
      <c r="O84" s="62" t="s">
        <v>34</v>
      </c>
      <c r="P84" s="62" t="s">
        <v>34</v>
      </c>
    </row>
    <row r="85" spans="2:16" ht="18.75">
      <c r="B85" s="65">
        <v>7946</v>
      </c>
      <c r="C85" s="68" t="s">
        <v>35</v>
      </c>
      <c r="D85" s="68" t="s">
        <v>35</v>
      </c>
      <c r="E85" s="68" t="s">
        <v>35</v>
      </c>
      <c r="F85" s="68" t="s">
        <v>35</v>
      </c>
      <c r="G85" s="68" t="s">
        <v>35</v>
      </c>
      <c r="H85" s="68" t="s">
        <v>35</v>
      </c>
      <c r="I85" s="68" t="s">
        <v>35</v>
      </c>
      <c r="J85" s="68" t="s">
        <v>35</v>
      </c>
      <c r="K85" s="69" t="s">
        <v>36</v>
      </c>
      <c r="L85" s="69" t="s">
        <v>36</v>
      </c>
      <c r="M85" s="70" t="s">
        <v>37</v>
      </c>
      <c r="N85" s="70" t="s">
        <v>37</v>
      </c>
      <c r="O85" s="70" t="s">
        <v>37</v>
      </c>
      <c r="P85" s="70" t="s">
        <v>37</v>
      </c>
    </row>
    <row r="86" spans="2:16" ht="18.75">
      <c r="B86" s="63">
        <v>7947</v>
      </c>
      <c r="C86" s="71" t="s">
        <v>35</v>
      </c>
      <c r="D86" s="71" t="s">
        <v>35</v>
      </c>
      <c r="E86" s="71" t="s">
        <v>35</v>
      </c>
      <c r="F86" s="71" t="s">
        <v>35</v>
      </c>
      <c r="G86" s="71" t="s">
        <v>35</v>
      </c>
      <c r="H86" s="71" t="s">
        <v>35</v>
      </c>
      <c r="I86" s="71" t="s">
        <v>35</v>
      </c>
      <c r="J86" s="71" t="s">
        <v>35</v>
      </c>
      <c r="K86" s="72" t="s">
        <v>36</v>
      </c>
      <c r="L86" s="72" t="s">
        <v>36</v>
      </c>
      <c r="M86" s="73" t="s">
        <v>37</v>
      </c>
      <c r="N86" s="73" t="s">
        <v>37</v>
      </c>
      <c r="O86" s="73" t="s">
        <v>37</v>
      </c>
      <c r="P86" s="73" t="s">
        <v>37</v>
      </c>
    </row>
    <row r="87" spans="2:16" ht="22.5">
      <c r="B87" s="65">
        <v>7950</v>
      </c>
      <c r="C87" s="68" t="s">
        <v>35</v>
      </c>
      <c r="D87" s="68" t="s">
        <v>35</v>
      </c>
      <c r="E87" s="68" t="s">
        <v>35</v>
      </c>
      <c r="F87" s="68" t="s">
        <v>35</v>
      </c>
      <c r="G87" s="68" t="s">
        <v>35</v>
      </c>
      <c r="H87" s="68" t="s">
        <v>35</v>
      </c>
      <c r="I87" s="68" t="s">
        <v>35</v>
      </c>
      <c r="J87" s="68" t="s">
        <v>35</v>
      </c>
      <c r="K87" s="69" t="s">
        <v>36</v>
      </c>
      <c r="L87" s="69" t="s">
        <v>36</v>
      </c>
      <c r="M87" s="70" t="s">
        <v>37</v>
      </c>
      <c r="N87" s="67" t="s">
        <v>34</v>
      </c>
      <c r="O87" s="67" t="s">
        <v>34</v>
      </c>
      <c r="P87" s="67" t="s">
        <v>34</v>
      </c>
    </row>
    <row r="88" spans="2:16" ht="22.5">
      <c r="B88" s="63">
        <v>7953</v>
      </c>
      <c r="C88" s="71" t="s">
        <v>35</v>
      </c>
      <c r="D88" s="71" t="s">
        <v>35</v>
      </c>
      <c r="E88" s="71" t="s">
        <v>35</v>
      </c>
      <c r="F88" s="71" t="s">
        <v>35</v>
      </c>
      <c r="G88" s="71" t="s">
        <v>35</v>
      </c>
      <c r="H88" s="71" t="s">
        <v>35</v>
      </c>
      <c r="I88" s="71" t="s">
        <v>35</v>
      </c>
      <c r="J88" s="71" t="s">
        <v>35</v>
      </c>
      <c r="K88" s="72" t="s">
        <v>36</v>
      </c>
      <c r="L88" s="72" t="s">
        <v>36</v>
      </c>
      <c r="M88" s="73" t="s">
        <v>37</v>
      </c>
      <c r="N88" s="62" t="s">
        <v>34</v>
      </c>
      <c r="O88" s="62" t="s">
        <v>34</v>
      </c>
      <c r="P88" s="62" t="s">
        <v>34</v>
      </c>
    </row>
    <row r="89" spans="2:16" ht="18.75">
      <c r="B89" s="65">
        <v>7958</v>
      </c>
      <c r="C89" s="68" t="s">
        <v>35</v>
      </c>
      <c r="D89" s="68" t="s">
        <v>35</v>
      </c>
      <c r="E89" s="68" t="s">
        <v>35</v>
      </c>
      <c r="F89" s="68" t="s">
        <v>35</v>
      </c>
      <c r="G89" s="68" t="s">
        <v>35</v>
      </c>
      <c r="H89" s="68" t="s">
        <v>35</v>
      </c>
      <c r="I89" s="68" t="s">
        <v>35</v>
      </c>
      <c r="J89" s="68" t="s">
        <v>35</v>
      </c>
      <c r="K89" s="69" t="s">
        <v>36</v>
      </c>
      <c r="L89" s="69" t="s">
        <v>36</v>
      </c>
      <c r="M89" s="70" t="s">
        <v>37</v>
      </c>
      <c r="N89" s="70" t="s">
        <v>37</v>
      </c>
      <c r="O89" s="70" t="s">
        <v>37</v>
      </c>
      <c r="P89" s="70" t="s">
        <v>37</v>
      </c>
    </row>
    <row r="90" spans="2:16" ht="22.5">
      <c r="B90" s="63">
        <v>7962</v>
      </c>
      <c r="C90" s="71" t="s">
        <v>35</v>
      </c>
      <c r="D90" s="71" t="s">
        <v>35</v>
      </c>
      <c r="E90" s="71" t="s">
        <v>35</v>
      </c>
      <c r="F90" s="71" t="s">
        <v>35</v>
      </c>
      <c r="G90" s="71" t="s">
        <v>35</v>
      </c>
      <c r="H90" s="71" t="s">
        <v>35</v>
      </c>
      <c r="I90" s="71" t="s">
        <v>35</v>
      </c>
      <c r="J90" s="71" t="s">
        <v>35</v>
      </c>
      <c r="K90" s="72" t="s">
        <v>36</v>
      </c>
      <c r="L90" s="72" t="s">
        <v>36</v>
      </c>
      <c r="M90" s="73" t="s">
        <v>37</v>
      </c>
      <c r="N90" s="62" t="s">
        <v>34</v>
      </c>
      <c r="O90" s="62" t="s">
        <v>34</v>
      </c>
      <c r="P90" s="62" t="s">
        <v>34</v>
      </c>
    </row>
    <row r="91" spans="2:16" ht="30">
      <c r="B91" s="65">
        <v>7963</v>
      </c>
      <c r="C91" s="68" t="s">
        <v>35</v>
      </c>
      <c r="D91" s="68" t="s">
        <v>35</v>
      </c>
      <c r="E91" s="68" t="s">
        <v>35</v>
      </c>
      <c r="F91" s="68" t="s">
        <v>35</v>
      </c>
      <c r="G91" s="69" t="s">
        <v>36</v>
      </c>
      <c r="H91" s="69" t="s">
        <v>36</v>
      </c>
      <c r="I91" s="69" t="s">
        <v>36</v>
      </c>
      <c r="J91" s="69" t="s">
        <v>36</v>
      </c>
      <c r="K91" s="69" t="s">
        <v>36</v>
      </c>
      <c r="L91" s="70" t="s">
        <v>37</v>
      </c>
      <c r="M91" s="70" t="s">
        <v>37</v>
      </c>
      <c r="N91" s="67" t="s">
        <v>34</v>
      </c>
      <c r="O91" s="67" t="s">
        <v>34</v>
      </c>
      <c r="P91" s="67" t="s">
        <v>34</v>
      </c>
    </row>
    <row r="92" spans="2:16" ht="30">
      <c r="B92" s="63">
        <v>7964</v>
      </c>
      <c r="C92" s="71" t="s">
        <v>35</v>
      </c>
      <c r="D92" s="71" t="s">
        <v>35</v>
      </c>
      <c r="E92" s="71" t="s">
        <v>35</v>
      </c>
      <c r="F92" s="71" t="s">
        <v>35</v>
      </c>
      <c r="G92" s="72" t="s">
        <v>36</v>
      </c>
      <c r="H92" s="72" t="s">
        <v>36</v>
      </c>
      <c r="I92" s="72" t="s">
        <v>36</v>
      </c>
      <c r="J92" s="72" t="s">
        <v>36</v>
      </c>
      <c r="K92" s="72" t="s">
        <v>36</v>
      </c>
      <c r="L92" s="73" t="s">
        <v>37</v>
      </c>
      <c r="M92" s="73" t="s">
        <v>37</v>
      </c>
      <c r="N92" s="62" t="s">
        <v>34</v>
      </c>
      <c r="O92" s="62" t="s">
        <v>34</v>
      </c>
      <c r="P92" s="62" t="s">
        <v>34</v>
      </c>
    </row>
    <row r="93" spans="2:16" ht="18.75">
      <c r="B93" s="65">
        <v>7966</v>
      </c>
      <c r="C93" s="68" t="s">
        <v>35</v>
      </c>
      <c r="D93" s="68" t="s">
        <v>35</v>
      </c>
      <c r="E93" s="68" t="s">
        <v>35</v>
      </c>
      <c r="F93" s="68" t="s">
        <v>35</v>
      </c>
      <c r="G93" s="68" t="s">
        <v>35</v>
      </c>
      <c r="H93" s="68" t="s">
        <v>35</v>
      </c>
      <c r="I93" s="68" t="s">
        <v>35</v>
      </c>
      <c r="J93" s="68" t="s">
        <v>35</v>
      </c>
      <c r="K93" s="69" t="s">
        <v>36</v>
      </c>
      <c r="L93" s="69" t="s">
        <v>36</v>
      </c>
      <c r="M93" s="70" t="s">
        <v>37</v>
      </c>
      <c r="N93" s="70" t="s">
        <v>37</v>
      </c>
      <c r="O93" s="70" t="s">
        <v>37</v>
      </c>
      <c r="P93" s="70" t="s">
        <v>37</v>
      </c>
    </row>
    <row r="94" spans="2:16" ht="18.75">
      <c r="B94" s="63">
        <v>7967</v>
      </c>
      <c r="C94" s="71" t="s">
        <v>35</v>
      </c>
      <c r="D94" s="71" t="s">
        <v>35</v>
      </c>
      <c r="E94" s="71" t="s">
        <v>35</v>
      </c>
      <c r="F94" s="71" t="s">
        <v>35</v>
      </c>
      <c r="G94" s="71" t="s">
        <v>35</v>
      </c>
      <c r="H94" s="71" t="s">
        <v>35</v>
      </c>
      <c r="I94" s="71" t="s">
        <v>35</v>
      </c>
      <c r="J94" s="71" t="s">
        <v>35</v>
      </c>
      <c r="K94" s="72" t="s">
        <v>36</v>
      </c>
      <c r="L94" s="72" t="s">
        <v>36</v>
      </c>
      <c r="M94" s="73" t="s">
        <v>37</v>
      </c>
      <c r="N94" s="73" t="s">
        <v>37</v>
      </c>
      <c r="O94" s="73" t="s">
        <v>37</v>
      </c>
      <c r="P94" s="73" t="s">
        <v>37</v>
      </c>
    </row>
    <row r="95" spans="2:16" ht="22.5">
      <c r="B95" s="65">
        <v>7968</v>
      </c>
      <c r="C95" s="68" t="s">
        <v>35</v>
      </c>
      <c r="D95" s="68" t="s">
        <v>35</v>
      </c>
      <c r="E95" s="68" t="s">
        <v>35</v>
      </c>
      <c r="F95" s="68" t="s">
        <v>35</v>
      </c>
      <c r="G95" s="68" t="s">
        <v>35</v>
      </c>
      <c r="H95" s="68" t="s">
        <v>35</v>
      </c>
      <c r="I95" s="68" t="s">
        <v>35</v>
      </c>
      <c r="J95" s="68" t="s">
        <v>35</v>
      </c>
      <c r="K95" s="69" t="s">
        <v>36</v>
      </c>
      <c r="L95" s="69" t="s">
        <v>36</v>
      </c>
      <c r="M95" s="70" t="s">
        <v>37</v>
      </c>
      <c r="N95" s="67" t="s">
        <v>34</v>
      </c>
      <c r="O95" s="67" t="s">
        <v>34</v>
      </c>
      <c r="P95" s="67" t="s">
        <v>34</v>
      </c>
    </row>
    <row r="96" spans="2:16" ht="18.75">
      <c r="B96" s="63">
        <v>7972</v>
      </c>
      <c r="C96" s="71" t="s">
        <v>35</v>
      </c>
      <c r="D96" s="71" t="s">
        <v>35</v>
      </c>
      <c r="E96" s="71" t="s">
        <v>35</v>
      </c>
      <c r="F96" s="71" t="s">
        <v>35</v>
      </c>
      <c r="G96" s="71" t="s">
        <v>35</v>
      </c>
      <c r="H96" s="71" t="s">
        <v>35</v>
      </c>
      <c r="I96" s="71" t="s">
        <v>35</v>
      </c>
      <c r="J96" s="71" t="s">
        <v>35</v>
      </c>
      <c r="K96" s="72" t="s">
        <v>36</v>
      </c>
      <c r="L96" s="72" t="s">
        <v>36</v>
      </c>
      <c r="M96" s="73" t="s">
        <v>37</v>
      </c>
      <c r="N96" s="73" t="s">
        <v>37</v>
      </c>
      <c r="O96" s="73" t="s">
        <v>37</v>
      </c>
      <c r="P96" s="73" t="s">
        <v>37</v>
      </c>
    </row>
    <row r="97" spans="2:16" ht="18.75">
      <c r="B97" s="65">
        <v>7973</v>
      </c>
      <c r="C97" s="68" t="s">
        <v>35</v>
      </c>
      <c r="D97" s="68" t="s">
        <v>35</v>
      </c>
      <c r="E97" s="68" t="s">
        <v>35</v>
      </c>
      <c r="F97" s="68" t="s">
        <v>35</v>
      </c>
      <c r="G97" s="68" t="s">
        <v>35</v>
      </c>
      <c r="H97" s="68" t="s">
        <v>35</v>
      </c>
      <c r="I97" s="68" t="s">
        <v>35</v>
      </c>
      <c r="J97" s="68" t="s">
        <v>35</v>
      </c>
      <c r="K97" s="69" t="s">
        <v>36</v>
      </c>
      <c r="L97" s="69" t="s">
        <v>36</v>
      </c>
      <c r="M97" s="70" t="s">
        <v>37</v>
      </c>
      <c r="N97" s="70" t="s">
        <v>37</v>
      </c>
      <c r="O97" s="70" t="s">
        <v>37</v>
      </c>
      <c r="P97" s="70" t="s">
        <v>37</v>
      </c>
    </row>
    <row r="98" spans="2:16" ht="18.75">
      <c r="B98" s="63">
        <v>7974</v>
      </c>
      <c r="C98" s="71" t="s">
        <v>35</v>
      </c>
      <c r="D98" s="71" t="s">
        <v>35</v>
      </c>
      <c r="E98" s="71" t="s">
        <v>35</v>
      </c>
      <c r="F98" s="71" t="s">
        <v>35</v>
      </c>
      <c r="G98" s="71" t="s">
        <v>35</v>
      </c>
      <c r="H98" s="71" t="s">
        <v>35</v>
      </c>
      <c r="I98" s="71" t="s">
        <v>35</v>
      </c>
      <c r="J98" s="71" t="s">
        <v>35</v>
      </c>
      <c r="K98" s="72" t="s">
        <v>36</v>
      </c>
      <c r="L98" s="72" t="s">
        <v>36</v>
      </c>
      <c r="M98" s="73" t="s">
        <v>37</v>
      </c>
      <c r="N98" s="73" t="s">
        <v>37</v>
      </c>
      <c r="O98" s="73" t="s">
        <v>37</v>
      </c>
      <c r="P98" s="73" t="s">
        <v>37</v>
      </c>
    </row>
    <row r="99" spans="2:16" ht="30">
      <c r="B99" s="65">
        <v>770002</v>
      </c>
      <c r="C99" s="66" t="s">
        <v>33</v>
      </c>
      <c r="D99" s="66" t="s">
        <v>33</v>
      </c>
      <c r="E99" s="66" t="s">
        <v>33</v>
      </c>
      <c r="F99" s="66" t="s">
        <v>33</v>
      </c>
      <c r="G99" s="66" t="s">
        <v>33</v>
      </c>
      <c r="H99" s="66" t="s">
        <v>33</v>
      </c>
      <c r="I99" s="67" t="s">
        <v>34</v>
      </c>
      <c r="J99" s="67" t="s">
        <v>34</v>
      </c>
      <c r="K99" s="67" t="s">
        <v>34</v>
      </c>
      <c r="L99" s="67" t="s">
        <v>34</v>
      </c>
      <c r="M99" s="67" t="s">
        <v>34</v>
      </c>
      <c r="N99" s="67" t="s">
        <v>34</v>
      </c>
      <c r="O99" s="67" t="s">
        <v>34</v>
      </c>
      <c r="P99" s="67" t="s">
        <v>34</v>
      </c>
    </row>
    <row r="100" spans="2:16" ht="30">
      <c r="B100" s="63">
        <v>770004</v>
      </c>
      <c r="C100" s="64" t="s">
        <v>33</v>
      </c>
      <c r="D100" s="64" t="s">
        <v>33</v>
      </c>
      <c r="E100" s="64" t="s">
        <v>33</v>
      </c>
      <c r="F100" s="64" t="s">
        <v>33</v>
      </c>
      <c r="G100" s="64" t="s">
        <v>33</v>
      </c>
      <c r="H100" s="64" t="s">
        <v>33</v>
      </c>
      <c r="I100" s="62" t="s">
        <v>34</v>
      </c>
      <c r="J100" s="62" t="s">
        <v>34</v>
      </c>
      <c r="K100" s="62" t="s">
        <v>34</v>
      </c>
      <c r="L100" s="62" t="s">
        <v>34</v>
      </c>
      <c r="M100" s="62" t="s">
        <v>34</v>
      </c>
      <c r="N100" s="62" t="s">
        <v>34</v>
      </c>
      <c r="O100" s="62" t="s">
        <v>34</v>
      </c>
      <c r="P100" s="62" t="s">
        <v>34</v>
      </c>
    </row>
    <row r="101" spans="2:16" ht="30">
      <c r="B101" s="65">
        <v>770007</v>
      </c>
      <c r="C101" s="66" t="s">
        <v>33</v>
      </c>
      <c r="D101" s="66" t="s">
        <v>33</v>
      </c>
      <c r="E101" s="66" t="s">
        <v>33</v>
      </c>
      <c r="F101" s="66" t="s">
        <v>33</v>
      </c>
      <c r="G101" s="66" t="s">
        <v>33</v>
      </c>
      <c r="H101" s="66" t="s">
        <v>33</v>
      </c>
      <c r="I101" s="67" t="s">
        <v>34</v>
      </c>
      <c r="J101" s="67" t="s">
        <v>34</v>
      </c>
      <c r="K101" s="67" t="s">
        <v>34</v>
      </c>
      <c r="L101" s="67" t="s">
        <v>34</v>
      </c>
      <c r="M101" s="67" t="s">
        <v>34</v>
      </c>
      <c r="N101" s="67" t="s">
        <v>34</v>
      </c>
      <c r="O101" s="67" t="s">
        <v>34</v>
      </c>
      <c r="P101" s="67" t="s">
        <v>34</v>
      </c>
    </row>
    <row r="102" spans="2:16" ht="30">
      <c r="B102" s="63">
        <v>770013</v>
      </c>
      <c r="C102" s="64" t="s">
        <v>33</v>
      </c>
      <c r="D102" s="64" t="s">
        <v>33</v>
      </c>
      <c r="E102" s="64" t="s">
        <v>33</v>
      </c>
      <c r="F102" s="64" t="s">
        <v>33</v>
      </c>
      <c r="G102" s="64" t="s">
        <v>33</v>
      </c>
      <c r="H102" s="64" t="s">
        <v>33</v>
      </c>
      <c r="I102" s="62" t="s">
        <v>34</v>
      </c>
      <c r="J102" s="62" t="s">
        <v>34</v>
      </c>
      <c r="K102" s="62" t="s">
        <v>34</v>
      </c>
      <c r="L102" s="62" t="s">
        <v>34</v>
      </c>
      <c r="M102" s="62" t="s">
        <v>34</v>
      </c>
      <c r="N102" s="62" t="s">
        <v>34</v>
      </c>
      <c r="O102" s="62" t="s">
        <v>34</v>
      </c>
      <c r="P102" s="62" t="s">
        <v>34</v>
      </c>
    </row>
    <row r="103" spans="2:16" ht="30">
      <c r="B103" s="65">
        <v>770015</v>
      </c>
      <c r="C103" s="66" t="s">
        <v>33</v>
      </c>
      <c r="D103" s="66" t="s">
        <v>33</v>
      </c>
      <c r="E103" s="66" t="s">
        <v>33</v>
      </c>
      <c r="F103" s="66" t="s">
        <v>33</v>
      </c>
      <c r="G103" s="66" t="s">
        <v>33</v>
      </c>
      <c r="H103" s="66" t="s">
        <v>33</v>
      </c>
      <c r="I103" s="67" t="s">
        <v>34</v>
      </c>
      <c r="J103" s="67" t="s">
        <v>34</v>
      </c>
      <c r="K103" s="67" t="s">
        <v>34</v>
      </c>
      <c r="L103" s="67" t="s">
        <v>34</v>
      </c>
      <c r="M103" s="67" t="s">
        <v>34</v>
      </c>
      <c r="N103" s="67" t="s">
        <v>34</v>
      </c>
      <c r="O103" s="67" t="s">
        <v>34</v>
      </c>
      <c r="P103" s="67" t="s">
        <v>34</v>
      </c>
    </row>
    <row r="104" spans="2:16" ht="30">
      <c r="B104" s="63">
        <v>770018</v>
      </c>
      <c r="C104" s="64" t="s">
        <v>33</v>
      </c>
      <c r="D104" s="64" t="s">
        <v>33</v>
      </c>
      <c r="E104" s="64" t="s">
        <v>33</v>
      </c>
      <c r="F104" s="64" t="s">
        <v>33</v>
      </c>
      <c r="G104" s="64" t="s">
        <v>33</v>
      </c>
      <c r="H104" s="64" t="s">
        <v>33</v>
      </c>
      <c r="I104" s="62" t="s">
        <v>34</v>
      </c>
      <c r="J104" s="62" t="s">
        <v>34</v>
      </c>
      <c r="K104" s="62" t="s">
        <v>34</v>
      </c>
      <c r="L104" s="62" t="s">
        <v>34</v>
      </c>
      <c r="M104" s="62" t="s">
        <v>34</v>
      </c>
      <c r="N104" s="62" t="s">
        <v>34</v>
      </c>
      <c r="O104" s="62" t="s">
        <v>34</v>
      </c>
      <c r="P104" s="62" t="s">
        <v>34</v>
      </c>
    </row>
    <row r="105" spans="2:16" ht="30">
      <c r="B105" s="65">
        <v>770019</v>
      </c>
      <c r="C105" s="68" t="s">
        <v>35</v>
      </c>
      <c r="D105" s="68" t="s">
        <v>35</v>
      </c>
      <c r="E105" s="68" t="s">
        <v>35</v>
      </c>
      <c r="F105" s="68" t="s">
        <v>35</v>
      </c>
      <c r="G105" s="69" t="s">
        <v>36</v>
      </c>
      <c r="H105" s="69" t="s">
        <v>36</v>
      </c>
      <c r="I105" s="69" t="s">
        <v>36</v>
      </c>
      <c r="J105" s="69" t="s">
        <v>36</v>
      </c>
      <c r="K105" s="69" t="s">
        <v>36</v>
      </c>
      <c r="L105" s="70" t="s">
        <v>37</v>
      </c>
      <c r="M105" s="67" t="s">
        <v>34</v>
      </c>
      <c r="N105" s="67" t="s">
        <v>34</v>
      </c>
      <c r="O105" s="67" t="s">
        <v>34</v>
      </c>
      <c r="P105" s="67" t="s">
        <v>34</v>
      </c>
    </row>
    <row r="106" spans="2:16" ht="30">
      <c r="B106" s="63">
        <v>770021</v>
      </c>
      <c r="C106" s="64" t="s">
        <v>33</v>
      </c>
      <c r="D106" s="64" t="s">
        <v>33</v>
      </c>
      <c r="E106" s="64" t="s">
        <v>33</v>
      </c>
      <c r="F106" s="64" t="s">
        <v>33</v>
      </c>
      <c r="G106" s="64" t="s">
        <v>33</v>
      </c>
      <c r="H106" s="64" t="s">
        <v>33</v>
      </c>
      <c r="I106" s="62" t="s">
        <v>34</v>
      </c>
      <c r="J106" s="62" t="s">
        <v>34</v>
      </c>
      <c r="K106" s="62" t="s">
        <v>34</v>
      </c>
      <c r="L106" s="62" t="s">
        <v>34</v>
      </c>
      <c r="M106" s="62" t="s">
        <v>34</v>
      </c>
      <c r="N106" s="62" t="s">
        <v>34</v>
      </c>
      <c r="O106" s="62" t="s">
        <v>34</v>
      </c>
      <c r="P106" s="62" t="s">
        <v>34</v>
      </c>
    </row>
    <row r="107" spans="2:16" ht="30">
      <c r="B107" s="65">
        <v>770022</v>
      </c>
      <c r="C107" s="68" t="s">
        <v>35</v>
      </c>
      <c r="D107" s="68" t="s">
        <v>35</v>
      </c>
      <c r="E107" s="68" t="s">
        <v>35</v>
      </c>
      <c r="F107" s="68" t="s">
        <v>35</v>
      </c>
      <c r="G107" s="69" t="s">
        <v>36</v>
      </c>
      <c r="H107" s="69" t="s">
        <v>36</v>
      </c>
      <c r="I107" s="69" t="s">
        <v>36</v>
      </c>
      <c r="J107" s="69" t="s">
        <v>36</v>
      </c>
      <c r="K107" s="69" t="s">
        <v>36</v>
      </c>
      <c r="L107" s="70" t="s">
        <v>37</v>
      </c>
      <c r="M107" s="67" t="s">
        <v>34</v>
      </c>
      <c r="N107" s="67" t="s">
        <v>34</v>
      </c>
      <c r="O107" s="67" t="s">
        <v>34</v>
      </c>
      <c r="P107" s="67" t="s">
        <v>34</v>
      </c>
    </row>
    <row r="108" spans="2:16" ht="30">
      <c r="B108" s="63">
        <v>770023</v>
      </c>
      <c r="C108" s="64" t="s">
        <v>33</v>
      </c>
      <c r="D108" s="64" t="s">
        <v>33</v>
      </c>
      <c r="E108" s="64" t="s">
        <v>33</v>
      </c>
      <c r="F108" s="64" t="s">
        <v>33</v>
      </c>
      <c r="G108" s="64" t="s">
        <v>33</v>
      </c>
      <c r="H108" s="64" t="s">
        <v>33</v>
      </c>
      <c r="I108" s="62" t="s">
        <v>34</v>
      </c>
      <c r="J108" s="62" t="s">
        <v>34</v>
      </c>
      <c r="K108" s="62" t="s">
        <v>34</v>
      </c>
      <c r="L108" s="62" t="s">
        <v>34</v>
      </c>
      <c r="M108" s="62" t="s">
        <v>34</v>
      </c>
      <c r="N108" s="62" t="s">
        <v>34</v>
      </c>
      <c r="O108" s="62" t="s">
        <v>34</v>
      </c>
      <c r="P108" s="62" t="s">
        <v>34</v>
      </c>
    </row>
    <row r="109" spans="2:16" ht="30">
      <c r="B109" s="65">
        <v>770025</v>
      </c>
      <c r="C109" s="68" t="s">
        <v>35</v>
      </c>
      <c r="D109" s="68" t="s">
        <v>35</v>
      </c>
      <c r="E109" s="68" t="s">
        <v>35</v>
      </c>
      <c r="F109" s="68" t="s">
        <v>35</v>
      </c>
      <c r="G109" s="69" t="s">
        <v>36</v>
      </c>
      <c r="H109" s="69" t="s">
        <v>36</v>
      </c>
      <c r="I109" s="69" t="s">
        <v>36</v>
      </c>
      <c r="J109" s="69" t="s">
        <v>36</v>
      </c>
      <c r="K109" s="69" t="s">
        <v>36</v>
      </c>
      <c r="L109" s="70" t="s">
        <v>37</v>
      </c>
      <c r="M109" s="67" t="s">
        <v>34</v>
      </c>
      <c r="N109" s="67" t="s">
        <v>34</v>
      </c>
      <c r="O109" s="67" t="s">
        <v>34</v>
      </c>
      <c r="P109" s="67" t="s">
        <v>34</v>
      </c>
    </row>
    <row r="110" spans="2:16" ht="30">
      <c r="B110" s="63">
        <v>770026</v>
      </c>
      <c r="C110" s="64" t="s">
        <v>33</v>
      </c>
      <c r="D110" s="64" t="s">
        <v>33</v>
      </c>
      <c r="E110" s="64" t="s">
        <v>33</v>
      </c>
      <c r="F110" s="64" t="s">
        <v>33</v>
      </c>
      <c r="G110" s="64" t="s">
        <v>33</v>
      </c>
      <c r="H110" s="64" t="s">
        <v>33</v>
      </c>
      <c r="I110" s="62" t="s">
        <v>34</v>
      </c>
      <c r="J110" s="62" t="s">
        <v>34</v>
      </c>
      <c r="K110" s="62" t="s">
        <v>34</v>
      </c>
      <c r="L110" s="62" t="s">
        <v>34</v>
      </c>
      <c r="M110" s="62" t="s">
        <v>34</v>
      </c>
      <c r="N110" s="62" t="s">
        <v>34</v>
      </c>
      <c r="O110" s="62" t="s">
        <v>34</v>
      </c>
      <c r="P110" s="62" t="s">
        <v>34</v>
      </c>
    </row>
    <row r="111" spans="2:16" ht="30">
      <c r="B111" s="65">
        <v>770028</v>
      </c>
      <c r="C111" s="66" t="s">
        <v>33</v>
      </c>
      <c r="D111" s="66" t="s">
        <v>33</v>
      </c>
      <c r="E111" s="66" t="s">
        <v>33</v>
      </c>
      <c r="F111" s="66" t="s">
        <v>33</v>
      </c>
      <c r="G111" s="66" t="s">
        <v>33</v>
      </c>
      <c r="H111" s="66" t="s">
        <v>33</v>
      </c>
      <c r="I111" s="67" t="s">
        <v>34</v>
      </c>
      <c r="J111" s="67" t="s">
        <v>34</v>
      </c>
      <c r="K111" s="67" t="s">
        <v>34</v>
      </c>
      <c r="L111" s="67" t="s">
        <v>34</v>
      </c>
      <c r="M111" s="67" t="s">
        <v>34</v>
      </c>
      <c r="N111" s="67" t="s">
        <v>34</v>
      </c>
      <c r="O111" s="67" t="s">
        <v>34</v>
      </c>
      <c r="P111" s="67" t="s">
        <v>34</v>
      </c>
    </row>
    <row r="112" spans="2:16" ht="30">
      <c r="B112" s="63">
        <v>770029</v>
      </c>
      <c r="C112" s="71" t="s">
        <v>35</v>
      </c>
      <c r="D112" s="71" t="s">
        <v>35</v>
      </c>
      <c r="E112" s="71" t="s">
        <v>35</v>
      </c>
      <c r="F112" s="71" t="s">
        <v>35</v>
      </c>
      <c r="G112" s="72" t="s">
        <v>36</v>
      </c>
      <c r="H112" s="72" t="s">
        <v>36</v>
      </c>
      <c r="I112" s="72" t="s">
        <v>36</v>
      </c>
      <c r="J112" s="72" t="s">
        <v>36</v>
      </c>
      <c r="K112" s="72" t="s">
        <v>36</v>
      </c>
      <c r="L112" s="73" t="s">
        <v>37</v>
      </c>
      <c r="M112" s="62" t="s">
        <v>34</v>
      </c>
      <c r="N112" s="62" t="s">
        <v>34</v>
      </c>
      <c r="O112" s="62" t="s">
        <v>34</v>
      </c>
      <c r="P112" s="62" t="s">
        <v>34</v>
      </c>
    </row>
    <row r="113" spans="2:16" ht="30">
      <c r="B113" s="65">
        <v>770030</v>
      </c>
      <c r="C113" s="66" t="s">
        <v>33</v>
      </c>
      <c r="D113" s="66" t="s">
        <v>33</v>
      </c>
      <c r="E113" s="66" t="s">
        <v>33</v>
      </c>
      <c r="F113" s="66" t="s">
        <v>33</v>
      </c>
      <c r="G113" s="66" t="s">
        <v>33</v>
      </c>
      <c r="H113" s="66" t="s">
        <v>33</v>
      </c>
      <c r="I113" s="67" t="s">
        <v>34</v>
      </c>
      <c r="J113" s="67" t="s">
        <v>34</v>
      </c>
      <c r="K113" s="67" t="s">
        <v>34</v>
      </c>
      <c r="L113" s="67" t="s">
        <v>34</v>
      </c>
      <c r="M113" s="67" t="s">
        <v>34</v>
      </c>
      <c r="N113" s="67" t="s">
        <v>34</v>
      </c>
      <c r="O113" s="67" t="s">
        <v>34</v>
      </c>
      <c r="P113" s="67" t="s">
        <v>34</v>
      </c>
    </row>
    <row r="114" spans="2:16" ht="30">
      <c r="B114" s="63">
        <v>770031</v>
      </c>
      <c r="C114" s="71" t="s">
        <v>35</v>
      </c>
      <c r="D114" s="71" t="s">
        <v>35</v>
      </c>
      <c r="E114" s="71" t="s">
        <v>35</v>
      </c>
      <c r="F114" s="71" t="s">
        <v>35</v>
      </c>
      <c r="G114" s="72" t="s">
        <v>36</v>
      </c>
      <c r="H114" s="72" t="s">
        <v>36</v>
      </c>
      <c r="I114" s="72" t="s">
        <v>36</v>
      </c>
      <c r="J114" s="72" t="s">
        <v>36</v>
      </c>
      <c r="K114" s="72" t="s">
        <v>36</v>
      </c>
      <c r="L114" s="73" t="s">
        <v>37</v>
      </c>
      <c r="M114" s="62" t="s">
        <v>34</v>
      </c>
      <c r="N114" s="62" t="s">
        <v>34</v>
      </c>
      <c r="O114" s="62" t="s">
        <v>34</v>
      </c>
      <c r="P114" s="62" t="s">
        <v>34</v>
      </c>
    </row>
    <row r="115" spans="2:16" ht="30">
      <c r="B115" s="65">
        <v>770033</v>
      </c>
      <c r="C115" s="66" t="s">
        <v>33</v>
      </c>
      <c r="D115" s="66" t="s">
        <v>33</v>
      </c>
      <c r="E115" s="66" t="s">
        <v>33</v>
      </c>
      <c r="F115" s="66" t="s">
        <v>33</v>
      </c>
      <c r="G115" s="66" t="s">
        <v>33</v>
      </c>
      <c r="H115" s="66" t="s">
        <v>33</v>
      </c>
      <c r="I115" s="67" t="s">
        <v>34</v>
      </c>
      <c r="J115" s="67" t="s">
        <v>34</v>
      </c>
      <c r="K115" s="67" t="s">
        <v>34</v>
      </c>
      <c r="L115" s="67" t="s">
        <v>34</v>
      </c>
      <c r="M115" s="67" t="s">
        <v>34</v>
      </c>
      <c r="N115" s="67" t="s">
        <v>34</v>
      </c>
      <c r="O115" s="67" t="s">
        <v>34</v>
      </c>
      <c r="P115" s="67" t="s">
        <v>34</v>
      </c>
    </row>
    <row r="116" spans="2:16" ht="30">
      <c r="B116" s="63">
        <v>770034</v>
      </c>
      <c r="C116" s="71" t="s">
        <v>35</v>
      </c>
      <c r="D116" s="71" t="s">
        <v>35</v>
      </c>
      <c r="E116" s="71" t="s">
        <v>35</v>
      </c>
      <c r="F116" s="71" t="s">
        <v>35</v>
      </c>
      <c r="G116" s="72" t="s">
        <v>36</v>
      </c>
      <c r="H116" s="72" t="s">
        <v>36</v>
      </c>
      <c r="I116" s="72" t="s">
        <v>36</v>
      </c>
      <c r="J116" s="72" t="s">
        <v>36</v>
      </c>
      <c r="K116" s="72" t="s">
        <v>36</v>
      </c>
      <c r="L116" s="73" t="s">
        <v>37</v>
      </c>
      <c r="M116" s="62" t="s">
        <v>34</v>
      </c>
      <c r="N116" s="62" t="s">
        <v>34</v>
      </c>
      <c r="O116" s="62" t="s">
        <v>34</v>
      </c>
      <c r="P116" s="62" t="s">
        <v>34</v>
      </c>
    </row>
    <row r="117" spans="2:16" ht="30">
      <c r="B117" s="65">
        <v>770036</v>
      </c>
      <c r="C117" s="68" t="s">
        <v>35</v>
      </c>
      <c r="D117" s="68" t="s">
        <v>35</v>
      </c>
      <c r="E117" s="68" t="s">
        <v>35</v>
      </c>
      <c r="F117" s="68" t="s">
        <v>35</v>
      </c>
      <c r="G117" s="69" t="s">
        <v>36</v>
      </c>
      <c r="H117" s="69" t="s">
        <v>36</v>
      </c>
      <c r="I117" s="69" t="s">
        <v>36</v>
      </c>
      <c r="J117" s="69" t="s">
        <v>36</v>
      </c>
      <c r="K117" s="69" t="s">
        <v>36</v>
      </c>
      <c r="L117" s="70" t="s">
        <v>37</v>
      </c>
      <c r="M117" s="67" t="s">
        <v>34</v>
      </c>
      <c r="N117" s="67" t="s">
        <v>34</v>
      </c>
      <c r="O117" s="67" t="s">
        <v>34</v>
      </c>
      <c r="P117" s="67" t="s">
        <v>34</v>
      </c>
    </row>
    <row r="118" spans="2:16" ht="30">
      <c r="B118" s="63">
        <v>770038</v>
      </c>
      <c r="C118" s="64" t="s">
        <v>33</v>
      </c>
      <c r="D118" s="64" t="s">
        <v>33</v>
      </c>
      <c r="E118" s="64" t="s">
        <v>33</v>
      </c>
      <c r="F118" s="64" t="s">
        <v>33</v>
      </c>
      <c r="G118" s="64" t="s">
        <v>33</v>
      </c>
      <c r="H118" s="64" t="s">
        <v>33</v>
      </c>
      <c r="I118" s="62" t="s">
        <v>34</v>
      </c>
      <c r="J118" s="62" t="s">
        <v>34</v>
      </c>
      <c r="K118" s="62" t="s">
        <v>34</v>
      </c>
      <c r="L118" s="62" t="s">
        <v>34</v>
      </c>
      <c r="M118" s="62" t="s">
        <v>34</v>
      </c>
      <c r="N118" s="62" t="s">
        <v>34</v>
      </c>
      <c r="O118" s="62" t="s">
        <v>34</v>
      </c>
      <c r="P118" s="62" t="s">
        <v>34</v>
      </c>
    </row>
    <row r="119" spans="2:16" ht="30">
      <c r="B119" s="65">
        <v>770039</v>
      </c>
      <c r="C119" s="68" t="s">
        <v>35</v>
      </c>
      <c r="D119" s="68" t="s">
        <v>35</v>
      </c>
      <c r="E119" s="68" t="s">
        <v>35</v>
      </c>
      <c r="F119" s="68" t="s">
        <v>35</v>
      </c>
      <c r="G119" s="69" t="s">
        <v>36</v>
      </c>
      <c r="H119" s="69" t="s">
        <v>36</v>
      </c>
      <c r="I119" s="69" t="s">
        <v>36</v>
      </c>
      <c r="J119" s="69" t="s">
        <v>36</v>
      </c>
      <c r="K119" s="69" t="s">
        <v>36</v>
      </c>
      <c r="L119" s="70" t="s">
        <v>37</v>
      </c>
      <c r="M119" s="67" t="s">
        <v>34</v>
      </c>
      <c r="N119" s="67" t="s">
        <v>34</v>
      </c>
      <c r="O119" s="67" t="s">
        <v>34</v>
      </c>
      <c r="P119" s="67" t="s">
        <v>34</v>
      </c>
    </row>
    <row r="120" spans="2:16" ht="30">
      <c r="B120" s="63">
        <v>770040</v>
      </c>
      <c r="C120" s="71" t="s">
        <v>35</v>
      </c>
      <c r="D120" s="71" t="s">
        <v>35</v>
      </c>
      <c r="E120" s="71" t="s">
        <v>35</v>
      </c>
      <c r="F120" s="71" t="s">
        <v>35</v>
      </c>
      <c r="G120" s="72" t="s">
        <v>36</v>
      </c>
      <c r="H120" s="72" t="s">
        <v>36</v>
      </c>
      <c r="I120" s="72" t="s">
        <v>36</v>
      </c>
      <c r="J120" s="72" t="s">
        <v>36</v>
      </c>
      <c r="K120" s="72" t="s">
        <v>36</v>
      </c>
      <c r="L120" s="73" t="s">
        <v>37</v>
      </c>
      <c r="M120" s="62" t="s">
        <v>34</v>
      </c>
      <c r="N120" s="62" t="s">
        <v>34</v>
      </c>
      <c r="O120" s="62" t="s">
        <v>34</v>
      </c>
      <c r="P120" s="62" t="s">
        <v>34</v>
      </c>
    </row>
    <row r="121" spans="2:16" ht="30">
      <c r="B121" s="65">
        <v>770041</v>
      </c>
      <c r="C121" s="66" t="s">
        <v>33</v>
      </c>
      <c r="D121" s="66" t="s">
        <v>33</v>
      </c>
      <c r="E121" s="66" t="s">
        <v>33</v>
      </c>
      <c r="F121" s="66" t="s">
        <v>33</v>
      </c>
      <c r="G121" s="66" t="s">
        <v>33</v>
      </c>
      <c r="H121" s="66" t="s">
        <v>33</v>
      </c>
      <c r="I121" s="67" t="s">
        <v>34</v>
      </c>
      <c r="J121" s="67" t="s">
        <v>34</v>
      </c>
      <c r="K121" s="67" t="s">
        <v>34</v>
      </c>
      <c r="L121" s="67" t="s">
        <v>34</v>
      </c>
      <c r="M121" s="67" t="s">
        <v>34</v>
      </c>
      <c r="N121" s="67" t="s">
        <v>34</v>
      </c>
      <c r="O121" s="67" t="s">
        <v>34</v>
      </c>
      <c r="P121" s="67" t="s">
        <v>34</v>
      </c>
    </row>
    <row r="122" spans="2:16" ht="30">
      <c r="B122" s="63">
        <v>770043</v>
      </c>
      <c r="C122" s="71" t="s">
        <v>35</v>
      </c>
      <c r="D122" s="71" t="s">
        <v>35</v>
      </c>
      <c r="E122" s="71" t="s">
        <v>35</v>
      </c>
      <c r="F122" s="71" t="s">
        <v>35</v>
      </c>
      <c r="G122" s="72" t="s">
        <v>36</v>
      </c>
      <c r="H122" s="72" t="s">
        <v>36</v>
      </c>
      <c r="I122" s="72" t="s">
        <v>36</v>
      </c>
      <c r="J122" s="72" t="s">
        <v>36</v>
      </c>
      <c r="K122" s="72" t="s">
        <v>36</v>
      </c>
      <c r="L122" s="73" t="s">
        <v>37</v>
      </c>
      <c r="M122" s="62" t="s">
        <v>34</v>
      </c>
      <c r="N122" s="62" t="s">
        <v>34</v>
      </c>
      <c r="O122" s="62" t="s">
        <v>34</v>
      </c>
      <c r="P122" s="62" t="s">
        <v>34</v>
      </c>
    </row>
    <row r="123" spans="2:16" ht="30">
      <c r="B123" s="65">
        <v>770045</v>
      </c>
      <c r="C123" s="68" t="s">
        <v>35</v>
      </c>
      <c r="D123" s="68" t="s">
        <v>35</v>
      </c>
      <c r="E123" s="68" t="s">
        <v>35</v>
      </c>
      <c r="F123" s="68" t="s">
        <v>35</v>
      </c>
      <c r="G123" s="69" t="s">
        <v>36</v>
      </c>
      <c r="H123" s="69" t="s">
        <v>36</v>
      </c>
      <c r="I123" s="69" t="s">
        <v>36</v>
      </c>
      <c r="J123" s="69" t="s">
        <v>36</v>
      </c>
      <c r="K123" s="69" t="s">
        <v>36</v>
      </c>
      <c r="L123" s="70" t="s">
        <v>37</v>
      </c>
      <c r="M123" s="67" t="s">
        <v>34</v>
      </c>
      <c r="N123" s="67" t="s">
        <v>34</v>
      </c>
      <c r="O123" s="67" t="s">
        <v>34</v>
      </c>
      <c r="P123" s="67" t="s">
        <v>34</v>
      </c>
    </row>
    <row r="124" spans="2:16" ht="30">
      <c r="B124" s="63">
        <v>770046</v>
      </c>
      <c r="C124" s="71" t="s">
        <v>35</v>
      </c>
      <c r="D124" s="71" t="s">
        <v>35</v>
      </c>
      <c r="E124" s="71" t="s">
        <v>35</v>
      </c>
      <c r="F124" s="71" t="s">
        <v>35</v>
      </c>
      <c r="G124" s="72" t="s">
        <v>36</v>
      </c>
      <c r="H124" s="72" t="s">
        <v>36</v>
      </c>
      <c r="I124" s="72" t="s">
        <v>36</v>
      </c>
      <c r="J124" s="72" t="s">
        <v>36</v>
      </c>
      <c r="K124" s="72" t="s">
        <v>36</v>
      </c>
      <c r="L124" s="73" t="s">
        <v>37</v>
      </c>
      <c r="M124" s="62" t="s">
        <v>34</v>
      </c>
      <c r="N124" s="62" t="s">
        <v>34</v>
      </c>
      <c r="O124" s="62" t="s">
        <v>34</v>
      </c>
      <c r="P124" s="62" t="s">
        <v>34</v>
      </c>
    </row>
    <row r="125" spans="2:16" ht="30">
      <c r="B125" s="65">
        <v>770047</v>
      </c>
      <c r="C125" s="66" t="s">
        <v>33</v>
      </c>
      <c r="D125" s="66" t="s">
        <v>33</v>
      </c>
      <c r="E125" s="66" t="s">
        <v>33</v>
      </c>
      <c r="F125" s="66" t="s">
        <v>33</v>
      </c>
      <c r="G125" s="66" t="s">
        <v>33</v>
      </c>
      <c r="H125" s="66" t="s">
        <v>33</v>
      </c>
      <c r="I125" s="67" t="s">
        <v>34</v>
      </c>
      <c r="J125" s="67" t="s">
        <v>34</v>
      </c>
      <c r="K125" s="67" t="s">
        <v>34</v>
      </c>
      <c r="L125" s="67" t="s">
        <v>34</v>
      </c>
      <c r="M125" s="67" t="s">
        <v>34</v>
      </c>
      <c r="N125" s="67" t="s">
        <v>34</v>
      </c>
      <c r="O125" s="67" t="s">
        <v>34</v>
      </c>
      <c r="P125" s="67" t="s">
        <v>34</v>
      </c>
    </row>
    <row r="126" spans="2:16" ht="30">
      <c r="B126" s="63">
        <v>770049</v>
      </c>
      <c r="C126" s="71" t="s">
        <v>35</v>
      </c>
      <c r="D126" s="71" t="s">
        <v>35</v>
      </c>
      <c r="E126" s="71" t="s">
        <v>35</v>
      </c>
      <c r="F126" s="71" t="s">
        <v>35</v>
      </c>
      <c r="G126" s="72" t="s">
        <v>36</v>
      </c>
      <c r="H126" s="72" t="s">
        <v>36</v>
      </c>
      <c r="I126" s="72" t="s">
        <v>36</v>
      </c>
      <c r="J126" s="72" t="s">
        <v>36</v>
      </c>
      <c r="K126" s="72" t="s">
        <v>36</v>
      </c>
      <c r="L126" s="73" t="s">
        <v>37</v>
      </c>
      <c r="M126" s="62" t="s">
        <v>34</v>
      </c>
      <c r="N126" s="62" t="s">
        <v>34</v>
      </c>
      <c r="O126" s="62" t="s">
        <v>34</v>
      </c>
      <c r="P126" s="62" t="s">
        <v>34</v>
      </c>
    </row>
    <row r="127" spans="2:16" ht="30">
      <c r="B127" s="65">
        <v>770050</v>
      </c>
      <c r="C127" s="68" t="s">
        <v>35</v>
      </c>
      <c r="D127" s="68" t="s">
        <v>35</v>
      </c>
      <c r="E127" s="68" t="s">
        <v>35</v>
      </c>
      <c r="F127" s="68" t="s">
        <v>35</v>
      </c>
      <c r="G127" s="69" t="s">
        <v>36</v>
      </c>
      <c r="H127" s="69" t="s">
        <v>36</v>
      </c>
      <c r="I127" s="69" t="s">
        <v>36</v>
      </c>
      <c r="J127" s="69" t="s">
        <v>36</v>
      </c>
      <c r="K127" s="69" t="s">
        <v>36</v>
      </c>
      <c r="L127" s="70" t="s">
        <v>37</v>
      </c>
      <c r="M127" s="67" t="s">
        <v>34</v>
      </c>
      <c r="N127" s="67" t="s">
        <v>34</v>
      </c>
      <c r="O127" s="67" t="s">
        <v>34</v>
      </c>
      <c r="P127" s="67" t="s">
        <v>34</v>
      </c>
    </row>
    <row r="128" spans="2:16" ht="30">
      <c r="B128" s="63">
        <v>770051</v>
      </c>
      <c r="C128" s="64" t="s">
        <v>33</v>
      </c>
      <c r="D128" s="64" t="s">
        <v>33</v>
      </c>
      <c r="E128" s="64" t="s">
        <v>33</v>
      </c>
      <c r="F128" s="64" t="s">
        <v>33</v>
      </c>
      <c r="G128" s="64" t="s">
        <v>33</v>
      </c>
      <c r="H128" s="64" t="s">
        <v>33</v>
      </c>
      <c r="I128" s="62" t="s">
        <v>34</v>
      </c>
      <c r="J128" s="62" t="s">
        <v>34</v>
      </c>
      <c r="K128" s="62" t="s">
        <v>34</v>
      </c>
      <c r="L128" s="62" t="s">
        <v>34</v>
      </c>
      <c r="M128" s="62" t="s">
        <v>34</v>
      </c>
      <c r="N128" s="62" t="s">
        <v>34</v>
      </c>
      <c r="O128" s="62" t="s">
        <v>34</v>
      </c>
      <c r="P128" s="62" t="s">
        <v>34</v>
      </c>
    </row>
    <row r="129" spans="2:16" ht="30">
      <c r="B129" s="65">
        <v>770052</v>
      </c>
      <c r="C129" s="68" t="s">
        <v>35</v>
      </c>
      <c r="D129" s="68" t="s">
        <v>35</v>
      </c>
      <c r="E129" s="68" t="s">
        <v>35</v>
      </c>
      <c r="F129" s="68" t="s">
        <v>35</v>
      </c>
      <c r="G129" s="69" t="s">
        <v>36</v>
      </c>
      <c r="H129" s="69" t="s">
        <v>36</v>
      </c>
      <c r="I129" s="69" t="s">
        <v>36</v>
      </c>
      <c r="J129" s="69" t="s">
        <v>36</v>
      </c>
      <c r="K129" s="69" t="s">
        <v>36</v>
      </c>
      <c r="L129" s="70" t="s">
        <v>37</v>
      </c>
      <c r="M129" s="67" t="s">
        <v>34</v>
      </c>
      <c r="N129" s="67" t="s">
        <v>34</v>
      </c>
      <c r="O129" s="67" t="s">
        <v>34</v>
      </c>
      <c r="P129" s="67" t="s">
        <v>34</v>
      </c>
    </row>
    <row r="130" spans="2:16" ht="30">
      <c r="B130" s="63">
        <v>770053</v>
      </c>
      <c r="C130" s="64" t="s">
        <v>33</v>
      </c>
      <c r="D130" s="64" t="s">
        <v>33</v>
      </c>
      <c r="E130" s="64" t="s">
        <v>33</v>
      </c>
      <c r="F130" s="64" t="s">
        <v>33</v>
      </c>
      <c r="G130" s="64" t="s">
        <v>33</v>
      </c>
      <c r="H130" s="64" t="s">
        <v>33</v>
      </c>
      <c r="I130" s="62" t="s">
        <v>34</v>
      </c>
      <c r="J130" s="62" t="s">
        <v>34</v>
      </c>
      <c r="K130" s="62" t="s">
        <v>34</v>
      </c>
      <c r="L130" s="62" t="s">
        <v>34</v>
      </c>
      <c r="M130" s="62" t="s">
        <v>34</v>
      </c>
      <c r="N130" s="62" t="s">
        <v>34</v>
      </c>
      <c r="O130" s="62" t="s">
        <v>34</v>
      </c>
      <c r="P130" s="62" t="s">
        <v>34</v>
      </c>
    </row>
    <row r="131" spans="2:16" ht="30">
      <c r="B131" s="65">
        <v>770054</v>
      </c>
      <c r="C131" s="68" t="s">
        <v>35</v>
      </c>
      <c r="D131" s="68" t="s">
        <v>35</v>
      </c>
      <c r="E131" s="68" t="s">
        <v>35</v>
      </c>
      <c r="F131" s="68" t="s">
        <v>35</v>
      </c>
      <c r="G131" s="69" t="s">
        <v>36</v>
      </c>
      <c r="H131" s="69" t="s">
        <v>36</v>
      </c>
      <c r="I131" s="69" t="s">
        <v>36</v>
      </c>
      <c r="J131" s="69" t="s">
        <v>36</v>
      </c>
      <c r="K131" s="69" t="s">
        <v>36</v>
      </c>
      <c r="L131" s="70" t="s">
        <v>37</v>
      </c>
      <c r="M131" s="67" t="s">
        <v>34</v>
      </c>
      <c r="N131" s="67" t="s">
        <v>34</v>
      </c>
      <c r="O131" s="67" t="s">
        <v>34</v>
      </c>
      <c r="P131" s="67" t="s">
        <v>34</v>
      </c>
    </row>
    <row r="132" spans="2:16" ht="30">
      <c r="B132" s="63">
        <v>770055</v>
      </c>
      <c r="C132" s="64" t="s">
        <v>33</v>
      </c>
      <c r="D132" s="64" t="s">
        <v>33</v>
      </c>
      <c r="E132" s="64" t="s">
        <v>33</v>
      </c>
      <c r="F132" s="64" t="s">
        <v>33</v>
      </c>
      <c r="G132" s="64" t="s">
        <v>33</v>
      </c>
      <c r="H132" s="64" t="s">
        <v>33</v>
      </c>
      <c r="I132" s="62" t="s">
        <v>34</v>
      </c>
      <c r="J132" s="62" t="s">
        <v>34</v>
      </c>
      <c r="K132" s="62" t="s">
        <v>34</v>
      </c>
      <c r="L132" s="62" t="s">
        <v>34</v>
      </c>
      <c r="M132" s="62" t="s">
        <v>34</v>
      </c>
      <c r="N132" s="62" t="s">
        <v>34</v>
      </c>
      <c r="O132" s="62" t="s">
        <v>34</v>
      </c>
      <c r="P132" s="62" t="s">
        <v>34</v>
      </c>
    </row>
    <row r="133" spans="2:16" ht="30">
      <c r="B133" s="65">
        <v>770056</v>
      </c>
      <c r="C133" s="68" t="s">
        <v>35</v>
      </c>
      <c r="D133" s="68" t="s">
        <v>35</v>
      </c>
      <c r="E133" s="68" t="s">
        <v>35</v>
      </c>
      <c r="F133" s="68" t="s">
        <v>35</v>
      </c>
      <c r="G133" s="69" t="s">
        <v>36</v>
      </c>
      <c r="H133" s="69" t="s">
        <v>36</v>
      </c>
      <c r="I133" s="69" t="s">
        <v>36</v>
      </c>
      <c r="J133" s="69" t="s">
        <v>36</v>
      </c>
      <c r="K133" s="69" t="s">
        <v>36</v>
      </c>
      <c r="L133" s="70" t="s">
        <v>37</v>
      </c>
      <c r="M133" s="67" t="s">
        <v>34</v>
      </c>
      <c r="N133" s="67" t="s">
        <v>34</v>
      </c>
      <c r="O133" s="67" t="s">
        <v>34</v>
      </c>
      <c r="P133" s="67" t="s">
        <v>34</v>
      </c>
    </row>
    <row r="134" spans="2:16" ht="30">
      <c r="B134" s="63">
        <v>770060</v>
      </c>
      <c r="C134" s="71" t="s">
        <v>35</v>
      </c>
      <c r="D134" s="71" t="s">
        <v>35</v>
      </c>
      <c r="E134" s="71" t="s">
        <v>35</v>
      </c>
      <c r="F134" s="71" t="s">
        <v>35</v>
      </c>
      <c r="G134" s="72" t="s">
        <v>36</v>
      </c>
      <c r="H134" s="72" t="s">
        <v>36</v>
      </c>
      <c r="I134" s="72" t="s">
        <v>36</v>
      </c>
      <c r="J134" s="72" t="s">
        <v>36</v>
      </c>
      <c r="K134" s="72" t="s">
        <v>36</v>
      </c>
      <c r="L134" s="73" t="s">
        <v>37</v>
      </c>
      <c r="M134" s="62" t="s">
        <v>34</v>
      </c>
      <c r="N134" s="62" t="s">
        <v>34</v>
      </c>
      <c r="O134" s="62" t="s">
        <v>34</v>
      </c>
      <c r="P134" s="62" t="s">
        <v>34</v>
      </c>
    </row>
    <row r="135" spans="2:16" ht="30">
      <c r="B135" s="65">
        <v>770061</v>
      </c>
      <c r="C135" s="68" t="s">
        <v>35</v>
      </c>
      <c r="D135" s="68" t="s">
        <v>35</v>
      </c>
      <c r="E135" s="68" t="s">
        <v>35</v>
      </c>
      <c r="F135" s="68" t="s">
        <v>35</v>
      </c>
      <c r="G135" s="69" t="s">
        <v>36</v>
      </c>
      <c r="H135" s="69" t="s">
        <v>36</v>
      </c>
      <c r="I135" s="69" t="s">
        <v>36</v>
      </c>
      <c r="J135" s="69" t="s">
        <v>36</v>
      </c>
      <c r="K135" s="69" t="s">
        <v>36</v>
      </c>
      <c r="L135" s="70" t="s">
        <v>37</v>
      </c>
      <c r="M135" s="67" t="s">
        <v>34</v>
      </c>
      <c r="N135" s="67" t="s">
        <v>34</v>
      </c>
      <c r="O135" s="67" t="s">
        <v>34</v>
      </c>
      <c r="P135" s="67" t="s">
        <v>34</v>
      </c>
    </row>
    <row r="136" spans="2:16" ht="30">
      <c r="B136" s="63">
        <v>770062</v>
      </c>
      <c r="C136" s="71" t="s">
        <v>35</v>
      </c>
      <c r="D136" s="71" t="s">
        <v>35</v>
      </c>
      <c r="E136" s="71" t="s">
        <v>35</v>
      </c>
      <c r="F136" s="71" t="s">
        <v>35</v>
      </c>
      <c r="G136" s="72" t="s">
        <v>36</v>
      </c>
      <c r="H136" s="72" t="s">
        <v>36</v>
      </c>
      <c r="I136" s="72" t="s">
        <v>36</v>
      </c>
      <c r="J136" s="72" t="s">
        <v>36</v>
      </c>
      <c r="K136" s="72" t="s">
        <v>36</v>
      </c>
      <c r="L136" s="73" t="s">
        <v>37</v>
      </c>
      <c r="M136" s="62" t="s">
        <v>34</v>
      </c>
      <c r="N136" s="62" t="s">
        <v>34</v>
      </c>
      <c r="O136" s="62" t="s">
        <v>34</v>
      </c>
      <c r="P136" s="62" t="s">
        <v>34</v>
      </c>
    </row>
    <row r="137" spans="2:16" ht="30">
      <c r="B137" s="65">
        <v>770063</v>
      </c>
      <c r="C137" s="66" t="s">
        <v>33</v>
      </c>
      <c r="D137" s="66" t="s">
        <v>33</v>
      </c>
      <c r="E137" s="66" t="s">
        <v>33</v>
      </c>
      <c r="F137" s="66" t="s">
        <v>33</v>
      </c>
      <c r="G137" s="66" t="s">
        <v>33</v>
      </c>
      <c r="H137" s="66" t="s">
        <v>33</v>
      </c>
      <c r="I137" s="67" t="s">
        <v>34</v>
      </c>
      <c r="J137" s="67" t="s">
        <v>34</v>
      </c>
      <c r="K137" s="67" t="s">
        <v>34</v>
      </c>
      <c r="L137" s="67" t="s">
        <v>34</v>
      </c>
      <c r="M137" s="67" t="s">
        <v>34</v>
      </c>
      <c r="N137" s="67" t="s">
        <v>34</v>
      </c>
      <c r="O137" s="67" t="s">
        <v>34</v>
      </c>
      <c r="P137" s="67" t="s">
        <v>34</v>
      </c>
    </row>
    <row r="138" spans="2:16" ht="22.5">
      <c r="B138" s="63">
        <v>770065</v>
      </c>
      <c r="C138" s="71" t="s">
        <v>35</v>
      </c>
      <c r="D138" s="71" t="s">
        <v>35</v>
      </c>
      <c r="E138" s="71" t="s">
        <v>35</v>
      </c>
      <c r="F138" s="71" t="s">
        <v>35</v>
      </c>
      <c r="G138" s="71" t="s">
        <v>35</v>
      </c>
      <c r="H138" s="71" t="s">
        <v>35</v>
      </c>
      <c r="I138" s="71" t="s">
        <v>35</v>
      </c>
      <c r="J138" s="71" t="s">
        <v>35</v>
      </c>
      <c r="K138" s="72" t="s">
        <v>36</v>
      </c>
      <c r="L138" s="72" t="s">
        <v>36</v>
      </c>
      <c r="M138" s="62" t="s">
        <v>34</v>
      </c>
      <c r="N138" s="62" t="s">
        <v>34</v>
      </c>
      <c r="O138" s="62" t="s">
        <v>34</v>
      </c>
      <c r="P138" s="62" t="s">
        <v>34</v>
      </c>
    </row>
    <row r="139" spans="2:16" ht="22.5">
      <c r="B139" s="65">
        <v>770067</v>
      </c>
      <c r="C139" s="68" t="s">
        <v>35</v>
      </c>
      <c r="D139" s="68" t="s">
        <v>35</v>
      </c>
      <c r="E139" s="68" t="s">
        <v>35</v>
      </c>
      <c r="F139" s="68" t="s">
        <v>35</v>
      </c>
      <c r="G139" s="68" t="s">
        <v>35</v>
      </c>
      <c r="H139" s="68" t="s">
        <v>35</v>
      </c>
      <c r="I139" s="68" t="s">
        <v>35</v>
      </c>
      <c r="J139" s="68" t="s">
        <v>35</v>
      </c>
      <c r="K139" s="69" t="s">
        <v>36</v>
      </c>
      <c r="L139" s="69" t="s">
        <v>36</v>
      </c>
      <c r="M139" s="67" t="s">
        <v>34</v>
      </c>
      <c r="N139" s="67" t="s">
        <v>34</v>
      </c>
      <c r="O139" s="67" t="s">
        <v>34</v>
      </c>
      <c r="P139" s="67" t="s">
        <v>34</v>
      </c>
    </row>
    <row r="140" spans="2:16" ht="22.5">
      <c r="B140" s="63">
        <v>770068</v>
      </c>
      <c r="C140" s="71" t="s">
        <v>35</v>
      </c>
      <c r="D140" s="71" t="s">
        <v>35</v>
      </c>
      <c r="E140" s="71" t="s">
        <v>35</v>
      </c>
      <c r="F140" s="71" t="s">
        <v>35</v>
      </c>
      <c r="G140" s="71" t="s">
        <v>35</v>
      </c>
      <c r="H140" s="71" t="s">
        <v>35</v>
      </c>
      <c r="I140" s="71" t="s">
        <v>35</v>
      </c>
      <c r="J140" s="71" t="s">
        <v>35</v>
      </c>
      <c r="K140" s="72" t="s">
        <v>36</v>
      </c>
      <c r="L140" s="72" t="s">
        <v>36</v>
      </c>
      <c r="M140" s="62" t="s">
        <v>34</v>
      </c>
      <c r="N140" s="62" t="s">
        <v>34</v>
      </c>
      <c r="O140" s="62" t="s">
        <v>34</v>
      </c>
      <c r="P140" s="62" t="s">
        <v>34</v>
      </c>
    </row>
    <row r="141" spans="2:16" ht="22.5">
      <c r="B141" s="65">
        <v>770070</v>
      </c>
      <c r="C141" s="68" t="s">
        <v>35</v>
      </c>
      <c r="D141" s="68" t="s">
        <v>35</v>
      </c>
      <c r="E141" s="68" t="s">
        <v>35</v>
      </c>
      <c r="F141" s="68" t="s">
        <v>35</v>
      </c>
      <c r="G141" s="68" t="s">
        <v>35</v>
      </c>
      <c r="H141" s="68" t="s">
        <v>35</v>
      </c>
      <c r="I141" s="68" t="s">
        <v>35</v>
      </c>
      <c r="J141" s="68" t="s">
        <v>35</v>
      </c>
      <c r="K141" s="69" t="s">
        <v>36</v>
      </c>
      <c r="L141" s="69" t="s">
        <v>36</v>
      </c>
      <c r="M141" s="67" t="s">
        <v>34</v>
      </c>
      <c r="N141" s="67" t="s">
        <v>34</v>
      </c>
      <c r="O141" s="67" t="s">
        <v>34</v>
      </c>
      <c r="P141" s="67" t="s">
        <v>34</v>
      </c>
    </row>
    <row r="142" spans="2:16" ht="22.5">
      <c r="B142" s="63">
        <v>770071</v>
      </c>
      <c r="C142" s="71" t="s">
        <v>35</v>
      </c>
      <c r="D142" s="71" t="s">
        <v>35</v>
      </c>
      <c r="E142" s="71" t="s">
        <v>35</v>
      </c>
      <c r="F142" s="71" t="s">
        <v>35</v>
      </c>
      <c r="G142" s="71" t="s">
        <v>35</v>
      </c>
      <c r="H142" s="71" t="s">
        <v>35</v>
      </c>
      <c r="I142" s="71" t="s">
        <v>35</v>
      </c>
      <c r="J142" s="71" t="s">
        <v>35</v>
      </c>
      <c r="K142" s="72" t="s">
        <v>36</v>
      </c>
      <c r="L142" s="72" t="s">
        <v>36</v>
      </c>
      <c r="M142" s="62" t="s">
        <v>34</v>
      </c>
      <c r="N142" s="62" t="s">
        <v>34</v>
      </c>
      <c r="O142" s="62" t="s">
        <v>34</v>
      </c>
      <c r="P142" s="62" t="s">
        <v>34</v>
      </c>
    </row>
    <row r="143" spans="2:16" ht="22.5">
      <c r="B143" s="65">
        <v>770072</v>
      </c>
      <c r="C143" s="68" t="s">
        <v>35</v>
      </c>
      <c r="D143" s="68" t="s">
        <v>35</v>
      </c>
      <c r="E143" s="68" t="s">
        <v>35</v>
      </c>
      <c r="F143" s="68" t="s">
        <v>35</v>
      </c>
      <c r="G143" s="68" t="s">
        <v>35</v>
      </c>
      <c r="H143" s="68" t="s">
        <v>35</v>
      </c>
      <c r="I143" s="68" t="s">
        <v>35</v>
      </c>
      <c r="J143" s="68" t="s">
        <v>35</v>
      </c>
      <c r="K143" s="69" t="s">
        <v>36</v>
      </c>
      <c r="L143" s="69" t="s">
        <v>36</v>
      </c>
      <c r="M143" s="67" t="s">
        <v>34</v>
      </c>
      <c r="N143" s="67" t="s">
        <v>34</v>
      </c>
      <c r="O143" s="67" t="s">
        <v>34</v>
      </c>
      <c r="P143" s="67" t="s">
        <v>34</v>
      </c>
    </row>
    <row r="144" spans="2:16" ht="30">
      <c r="B144" s="63">
        <v>770076</v>
      </c>
      <c r="C144" s="64" t="s">
        <v>33</v>
      </c>
      <c r="D144" s="64" t="s">
        <v>33</v>
      </c>
      <c r="E144" s="64" t="s">
        <v>33</v>
      </c>
      <c r="F144" s="64" t="s">
        <v>33</v>
      </c>
      <c r="G144" s="64" t="s">
        <v>33</v>
      </c>
      <c r="H144" s="64" t="s">
        <v>33</v>
      </c>
      <c r="I144" s="62" t="s">
        <v>34</v>
      </c>
      <c r="J144" s="62" t="s">
        <v>34</v>
      </c>
      <c r="K144" s="62" t="s">
        <v>34</v>
      </c>
      <c r="L144" s="62" t="s">
        <v>34</v>
      </c>
      <c r="M144" s="62" t="s">
        <v>34</v>
      </c>
      <c r="N144" s="62" t="s">
        <v>34</v>
      </c>
      <c r="O144" s="62" t="s">
        <v>34</v>
      </c>
      <c r="P144" s="62" t="s">
        <v>34</v>
      </c>
    </row>
    <row r="145" spans="2:16" ht="22.5">
      <c r="B145" s="65">
        <v>770078</v>
      </c>
      <c r="C145" s="68" t="s">
        <v>35</v>
      </c>
      <c r="D145" s="68" t="s">
        <v>35</v>
      </c>
      <c r="E145" s="68" t="s">
        <v>35</v>
      </c>
      <c r="F145" s="68" t="s">
        <v>35</v>
      </c>
      <c r="G145" s="68" t="s">
        <v>35</v>
      </c>
      <c r="H145" s="68" t="s">
        <v>35</v>
      </c>
      <c r="I145" s="68" t="s">
        <v>35</v>
      </c>
      <c r="J145" s="68" t="s">
        <v>35</v>
      </c>
      <c r="K145" s="69" t="s">
        <v>36</v>
      </c>
      <c r="L145" s="69" t="s">
        <v>36</v>
      </c>
      <c r="M145" s="67" t="s">
        <v>34</v>
      </c>
      <c r="N145" s="67" t="s">
        <v>34</v>
      </c>
      <c r="O145" s="67" t="s">
        <v>34</v>
      </c>
      <c r="P145" s="67" t="s">
        <v>34</v>
      </c>
    </row>
    <row r="146" spans="2:16" ht="22.5">
      <c r="B146" s="63">
        <v>770079</v>
      </c>
      <c r="C146" s="71" t="s">
        <v>35</v>
      </c>
      <c r="D146" s="71" t="s">
        <v>35</v>
      </c>
      <c r="E146" s="71" t="s">
        <v>35</v>
      </c>
      <c r="F146" s="71" t="s">
        <v>35</v>
      </c>
      <c r="G146" s="71" t="s">
        <v>35</v>
      </c>
      <c r="H146" s="71" t="s">
        <v>35</v>
      </c>
      <c r="I146" s="71" t="s">
        <v>35</v>
      </c>
      <c r="J146" s="71" t="s">
        <v>35</v>
      </c>
      <c r="K146" s="72" t="s">
        <v>36</v>
      </c>
      <c r="L146" s="72" t="s">
        <v>36</v>
      </c>
      <c r="M146" s="62" t="s">
        <v>34</v>
      </c>
      <c r="N146" s="62" t="s">
        <v>34</v>
      </c>
      <c r="O146" s="62" t="s">
        <v>34</v>
      </c>
      <c r="P146" s="62" t="s">
        <v>34</v>
      </c>
    </row>
    <row r="147" spans="2:16" ht="22.5">
      <c r="B147" s="65">
        <v>770081</v>
      </c>
      <c r="C147" s="68" t="s">
        <v>35</v>
      </c>
      <c r="D147" s="68" t="s">
        <v>35</v>
      </c>
      <c r="E147" s="68" t="s">
        <v>35</v>
      </c>
      <c r="F147" s="68" t="s">
        <v>35</v>
      </c>
      <c r="G147" s="68" t="s">
        <v>35</v>
      </c>
      <c r="H147" s="68" t="s">
        <v>35</v>
      </c>
      <c r="I147" s="68" t="s">
        <v>35</v>
      </c>
      <c r="J147" s="68" t="s">
        <v>35</v>
      </c>
      <c r="K147" s="69" t="s">
        <v>36</v>
      </c>
      <c r="L147" s="69" t="s">
        <v>36</v>
      </c>
      <c r="M147" s="67" t="s">
        <v>34</v>
      </c>
      <c r="N147" s="67" t="s">
        <v>34</v>
      </c>
      <c r="O147" s="67" t="s">
        <v>34</v>
      </c>
      <c r="P147" s="67" t="s">
        <v>34</v>
      </c>
    </row>
    <row r="148" spans="2:16" ht="22.5">
      <c r="B148" s="63">
        <v>770082</v>
      </c>
      <c r="C148" s="71" t="s">
        <v>35</v>
      </c>
      <c r="D148" s="71" t="s">
        <v>35</v>
      </c>
      <c r="E148" s="71" t="s">
        <v>35</v>
      </c>
      <c r="F148" s="71" t="s">
        <v>35</v>
      </c>
      <c r="G148" s="71" t="s">
        <v>35</v>
      </c>
      <c r="H148" s="71" t="s">
        <v>35</v>
      </c>
      <c r="I148" s="71" t="s">
        <v>35</v>
      </c>
      <c r="J148" s="71" t="s">
        <v>35</v>
      </c>
      <c r="K148" s="72" t="s">
        <v>36</v>
      </c>
      <c r="L148" s="72" t="s">
        <v>36</v>
      </c>
      <c r="M148" s="62" t="s">
        <v>34</v>
      </c>
      <c r="N148" s="62" t="s">
        <v>34</v>
      </c>
      <c r="O148" s="62" t="s">
        <v>34</v>
      </c>
      <c r="P148" s="62" t="s">
        <v>34</v>
      </c>
    </row>
    <row r="149" spans="2:16" ht="22.5">
      <c r="B149" s="65">
        <v>770084</v>
      </c>
      <c r="C149" s="68" t="s">
        <v>35</v>
      </c>
      <c r="D149" s="68" t="s">
        <v>35</v>
      </c>
      <c r="E149" s="68" t="s">
        <v>35</v>
      </c>
      <c r="F149" s="68" t="s">
        <v>35</v>
      </c>
      <c r="G149" s="68" t="s">
        <v>35</v>
      </c>
      <c r="H149" s="68" t="s">
        <v>35</v>
      </c>
      <c r="I149" s="68" t="s">
        <v>35</v>
      </c>
      <c r="J149" s="68" t="s">
        <v>35</v>
      </c>
      <c r="K149" s="69" t="s">
        <v>36</v>
      </c>
      <c r="L149" s="69" t="s">
        <v>36</v>
      </c>
      <c r="M149" s="67" t="s">
        <v>34</v>
      </c>
      <c r="N149" s="67" t="s">
        <v>34</v>
      </c>
      <c r="O149" s="67" t="s">
        <v>34</v>
      </c>
      <c r="P149" s="67" t="s">
        <v>34</v>
      </c>
    </row>
    <row r="150" spans="2:16" ht="22.5">
      <c r="B150" s="63">
        <v>770087</v>
      </c>
      <c r="C150" s="71" t="s">
        <v>35</v>
      </c>
      <c r="D150" s="71" t="s">
        <v>35</v>
      </c>
      <c r="E150" s="71" t="s">
        <v>35</v>
      </c>
      <c r="F150" s="71" t="s">
        <v>35</v>
      </c>
      <c r="G150" s="71" t="s">
        <v>35</v>
      </c>
      <c r="H150" s="71" t="s">
        <v>35</v>
      </c>
      <c r="I150" s="71" t="s">
        <v>35</v>
      </c>
      <c r="J150" s="71" t="s">
        <v>35</v>
      </c>
      <c r="K150" s="72" t="s">
        <v>36</v>
      </c>
      <c r="L150" s="72" t="s">
        <v>36</v>
      </c>
      <c r="M150" s="62" t="s">
        <v>34</v>
      </c>
      <c r="N150" s="62" t="s">
        <v>34</v>
      </c>
      <c r="O150" s="62" t="s">
        <v>34</v>
      </c>
      <c r="P150" s="62" t="s">
        <v>34</v>
      </c>
    </row>
    <row r="151" spans="2:16" ht="22.5">
      <c r="B151" s="65">
        <v>770088</v>
      </c>
      <c r="C151" s="68" t="s">
        <v>35</v>
      </c>
      <c r="D151" s="68" t="s">
        <v>35</v>
      </c>
      <c r="E151" s="68" t="s">
        <v>35</v>
      </c>
      <c r="F151" s="68" t="s">
        <v>35</v>
      </c>
      <c r="G151" s="68" t="s">
        <v>35</v>
      </c>
      <c r="H151" s="68" t="s">
        <v>35</v>
      </c>
      <c r="I151" s="68" t="s">
        <v>35</v>
      </c>
      <c r="J151" s="68" t="s">
        <v>35</v>
      </c>
      <c r="K151" s="69" t="s">
        <v>36</v>
      </c>
      <c r="L151" s="69" t="s">
        <v>36</v>
      </c>
      <c r="M151" s="67" t="s">
        <v>34</v>
      </c>
      <c r="N151" s="67" t="s">
        <v>34</v>
      </c>
      <c r="O151" s="67" t="s">
        <v>34</v>
      </c>
      <c r="P151" s="67" t="s">
        <v>34</v>
      </c>
    </row>
    <row r="152" spans="2:16" ht="22.5">
      <c r="B152" s="63">
        <v>770090</v>
      </c>
      <c r="C152" s="71" t="s">
        <v>35</v>
      </c>
      <c r="D152" s="71" t="s">
        <v>35</v>
      </c>
      <c r="E152" s="71" t="s">
        <v>35</v>
      </c>
      <c r="F152" s="71" t="s">
        <v>35</v>
      </c>
      <c r="G152" s="71" t="s">
        <v>35</v>
      </c>
      <c r="H152" s="71" t="s">
        <v>35</v>
      </c>
      <c r="I152" s="71" t="s">
        <v>35</v>
      </c>
      <c r="J152" s="71" t="s">
        <v>35</v>
      </c>
      <c r="K152" s="72" t="s">
        <v>36</v>
      </c>
      <c r="L152" s="72" t="s">
        <v>36</v>
      </c>
      <c r="M152" s="62" t="s">
        <v>34</v>
      </c>
      <c r="N152" s="62" t="s">
        <v>34</v>
      </c>
      <c r="O152" s="62" t="s">
        <v>34</v>
      </c>
      <c r="P152" s="62" t="s">
        <v>34</v>
      </c>
    </row>
    <row r="153" spans="2:16" ht="22.5">
      <c r="B153" s="65">
        <v>770091</v>
      </c>
      <c r="C153" s="68" t="s">
        <v>35</v>
      </c>
      <c r="D153" s="68" t="s">
        <v>35</v>
      </c>
      <c r="E153" s="68" t="s">
        <v>35</v>
      </c>
      <c r="F153" s="68" t="s">
        <v>35</v>
      </c>
      <c r="G153" s="68" t="s">
        <v>35</v>
      </c>
      <c r="H153" s="68" t="s">
        <v>35</v>
      </c>
      <c r="I153" s="68" t="s">
        <v>35</v>
      </c>
      <c r="J153" s="68" t="s">
        <v>35</v>
      </c>
      <c r="K153" s="69" t="s">
        <v>36</v>
      </c>
      <c r="L153" s="69" t="s">
        <v>36</v>
      </c>
      <c r="M153" s="67" t="s">
        <v>34</v>
      </c>
      <c r="N153" s="67" t="s">
        <v>34</v>
      </c>
      <c r="O153" s="67" t="s">
        <v>34</v>
      </c>
      <c r="P153" s="67" t="s">
        <v>34</v>
      </c>
    </row>
    <row r="154" spans="2:16" ht="22.5">
      <c r="B154" s="63">
        <v>770092</v>
      </c>
      <c r="C154" s="71" t="s">
        <v>35</v>
      </c>
      <c r="D154" s="71" t="s">
        <v>35</v>
      </c>
      <c r="E154" s="71" t="s">
        <v>35</v>
      </c>
      <c r="F154" s="71" t="s">
        <v>35</v>
      </c>
      <c r="G154" s="71" t="s">
        <v>35</v>
      </c>
      <c r="H154" s="71" t="s">
        <v>35</v>
      </c>
      <c r="I154" s="71" t="s">
        <v>35</v>
      </c>
      <c r="J154" s="71" t="s">
        <v>35</v>
      </c>
      <c r="K154" s="72" t="s">
        <v>36</v>
      </c>
      <c r="L154" s="72" t="s">
        <v>36</v>
      </c>
      <c r="M154" s="62" t="s">
        <v>34</v>
      </c>
      <c r="N154" s="62" t="s">
        <v>34</v>
      </c>
      <c r="O154" s="62" t="s">
        <v>34</v>
      </c>
      <c r="P154" s="62" t="s">
        <v>34</v>
      </c>
    </row>
    <row r="155" spans="2:16" ht="22.5">
      <c r="B155" s="65">
        <v>770094</v>
      </c>
      <c r="C155" s="68" t="s">
        <v>35</v>
      </c>
      <c r="D155" s="68" t="s">
        <v>35</v>
      </c>
      <c r="E155" s="68" t="s">
        <v>35</v>
      </c>
      <c r="F155" s="68" t="s">
        <v>35</v>
      </c>
      <c r="G155" s="68" t="s">
        <v>35</v>
      </c>
      <c r="H155" s="68" t="s">
        <v>35</v>
      </c>
      <c r="I155" s="68" t="s">
        <v>35</v>
      </c>
      <c r="J155" s="68" t="s">
        <v>35</v>
      </c>
      <c r="K155" s="69" t="s">
        <v>36</v>
      </c>
      <c r="L155" s="69" t="s">
        <v>36</v>
      </c>
      <c r="M155" s="67" t="s">
        <v>34</v>
      </c>
      <c r="N155" s="67" t="s">
        <v>34</v>
      </c>
      <c r="O155" s="67" t="s">
        <v>34</v>
      </c>
      <c r="P155" s="67" t="s">
        <v>34</v>
      </c>
    </row>
    <row r="156" spans="2:16" ht="22.5">
      <c r="B156" s="63">
        <v>770102</v>
      </c>
      <c r="C156" s="71" t="s">
        <v>35</v>
      </c>
      <c r="D156" s="71" t="s">
        <v>35</v>
      </c>
      <c r="E156" s="71" t="s">
        <v>35</v>
      </c>
      <c r="F156" s="71" t="s">
        <v>35</v>
      </c>
      <c r="G156" s="71" t="s">
        <v>35</v>
      </c>
      <c r="H156" s="71" t="s">
        <v>35</v>
      </c>
      <c r="I156" s="71" t="s">
        <v>35</v>
      </c>
      <c r="J156" s="71" t="s">
        <v>35</v>
      </c>
      <c r="K156" s="72" t="s">
        <v>36</v>
      </c>
      <c r="L156" s="72" t="s">
        <v>36</v>
      </c>
      <c r="M156" s="62" t="s">
        <v>34</v>
      </c>
      <c r="N156" s="62" t="s">
        <v>34</v>
      </c>
      <c r="O156" s="62" t="s">
        <v>34</v>
      </c>
      <c r="P156" s="62" t="s">
        <v>34</v>
      </c>
    </row>
    <row r="157" spans="2:16" ht="22.5">
      <c r="B157" s="65">
        <v>770104</v>
      </c>
      <c r="C157" s="68" t="s">
        <v>35</v>
      </c>
      <c r="D157" s="68" t="s">
        <v>35</v>
      </c>
      <c r="E157" s="68" t="s">
        <v>35</v>
      </c>
      <c r="F157" s="68" t="s">
        <v>35</v>
      </c>
      <c r="G157" s="68" t="s">
        <v>35</v>
      </c>
      <c r="H157" s="68" t="s">
        <v>35</v>
      </c>
      <c r="I157" s="68" t="s">
        <v>35</v>
      </c>
      <c r="J157" s="68" t="s">
        <v>35</v>
      </c>
      <c r="K157" s="69" t="s">
        <v>36</v>
      </c>
      <c r="L157" s="69" t="s">
        <v>36</v>
      </c>
      <c r="M157" s="67" t="s">
        <v>34</v>
      </c>
      <c r="N157" s="67" t="s">
        <v>34</v>
      </c>
      <c r="O157" s="67" t="s">
        <v>34</v>
      </c>
      <c r="P157" s="67" t="s">
        <v>34</v>
      </c>
    </row>
    <row r="158" spans="2:16" ht="22.5">
      <c r="B158" s="63">
        <v>770107</v>
      </c>
      <c r="C158" s="71" t="s">
        <v>35</v>
      </c>
      <c r="D158" s="71" t="s">
        <v>35</v>
      </c>
      <c r="E158" s="71" t="s">
        <v>35</v>
      </c>
      <c r="F158" s="71" t="s">
        <v>35</v>
      </c>
      <c r="G158" s="71" t="s">
        <v>35</v>
      </c>
      <c r="H158" s="71" t="s">
        <v>35</v>
      </c>
      <c r="I158" s="71" t="s">
        <v>35</v>
      </c>
      <c r="J158" s="71" t="s">
        <v>35</v>
      </c>
      <c r="K158" s="72" t="s">
        <v>36</v>
      </c>
      <c r="L158" s="72" t="s">
        <v>36</v>
      </c>
      <c r="M158" s="62" t="s">
        <v>34</v>
      </c>
      <c r="N158" s="62" t="s">
        <v>34</v>
      </c>
      <c r="O158" s="62" t="s">
        <v>34</v>
      </c>
      <c r="P158" s="62" t="s">
        <v>34</v>
      </c>
    </row>
    <row r="159" spans="2:16" ht="22.5">
      <c r="B159" s="65">
        <v>770112</v>
      </c>
      <c r="C159" s="68" t="s">
        <v>35</v>
      </c>
      <c r="D159" s="68" t="s">
        <v>35</v>
      </c>
      <c r="E159" s="68" t="s">
        <v>35</v>
      </c>
      <c r="F159" s="68" t="s">
        <v>35</v>
      </c>
      <c r="G159" s="68" t="s">
        <v>35</v>
      </c>
      <c r="H159" s="68" t="s">
        <v>35</v>
      </c>
      <c r="I159" s="68" t="s">
        <v>35</v>
      </c>
      <c r="J159" s="68" t="s">
        <v>35</v>
      </c>
      <c r="K159" s="69" t="s">
        <v>36</v>
      </c>
      <c r="L159" s="69" t="s">
        <v>36</v>
      </c>
      <c r="M159" s="67" t="s">
        <v>34</v>
      </c>
      <c r="N159" s="67" t="s">
        <v>34</v>
      </c>
      <c r="O159" s="67" t="s">
        <v>34</v>
      </c>
      <c r="P159" s="67" t="s">
        <v>34</v>
      </c>
    </row>
    <row r="160" spans="2:16" ht="22.5">
      <c r="B160" s="63">
        <v>770114</v>
      </c>
      <c r="C160" s="71" t="s">
        <v>35</v>
      </c>
      <c r="D160" s="71" t="s">
        <v>35</v>
      </c>
      <c r="E160" s="71" t="s">
        <v>35</v>
      </c>
      <c r="F160" s="71" t="s">
        <v>35</v>
      </c>
      <c r="G160" s="71" t="s">
        <v>35</v>
      </c>
      <c r="H160" s="71" t="s">
        <v>35</v>
      </c>
      <c r="I160" s="71" t="s">
        <v>35</v>
      </c>
      <c r="J160" s="71" t="s">
        <v>35</v>
      </c>
      <c r="K160" s="72" t="s">
        <v>36</v>
      </c>
      <c r="L160" s="72" t="s">
        <v>36</v>
      </c>
      <c r="M160" s="62" t="s">
        <v>34</v>
      </c>
      <c r="N160" s="62" t="s">
        <v>34</v>
      </c>
      <c r="O160" s="62" t="s">
        <v>34</v>
      </c>
      <c r="P160" s="62" t="s">
        <v>34</v>
      </c>
    </row>
    <row r="161" spans="2:16" ht="22.5">
      <c r="B161" s="65">
        <v>770120</v>
      </c>
      <c r="C161" s="68" t="s">
        <v>35</v>
      </c>
      <c r="D161" s="68" t="s">
        <v>35</v>
      </c>
      <c r="E161" s="68" t="s">
        <v>35</v>
      </c>
      <c r="F161" s="68" t="s">
        <v>35</v>
      </c>
      <c r="G161" s="68" t="s">
        <v>35</v>
      </c>
      <c r="H161" s="68" t="s">
        <v>35</v>
      </c>
      <c r="I161" s="68" t="s">
        <v>35</v>
      </c>
      <c r="J161" s="68" t="s">
        <v>35</v>
      </c>
      <c r="K161" s="69" t="s">
        <v>36</v>
      </c>
      <c r="L161" s="69" t="s">
        <v>36</v>
      </c>
      <c r="M161" s="67" t="s">
        <v>34</v>
      </c>
      <c r="N161" s="67" t="s">
        <v>34</v>
      </c>
      <c r="O161" s="67" t="s">
        <v>34</v>
      </c>
      <c r="P161" s="67" t="s">
        <v>34</v>
      </c>
    </row>
    <row r="162" spans="2:16" ht="30">
      <c r="B162" s="63">
        <v>770127</v>
      </c>
      <c r="C162" s="71" t="s">
        <v>35</v>
      </c>
      <c r="D162" s="71" t="s">
        <v>35</v>
      </c>
      <c r="E162" s="71" t="s">
        <v>35</v>
      </c>
      <c r="F162" s="71" t="s">
        <v>35</v>
      </c>
      <c r="G162" s="72" t="s">
        <v>36</v>
      </c>
      <c r="H162" s="72" t="s">
        <v>36</v>
      </c>
      <c r="I162" s="72" t="s">
        <v>36</v>
      </c>
      <c r="J162" s="72" t="s">
        <v>36</v>
      </c>
      <c r="K162" s="72" t="s">
        <v>36</v>
      </c>
      <c r="L162" s="73" t="s">
        <v>37</v>
      </c>
      <c r="M162" s="62" t="s">
        <v>34</v>
      </c>
      <c r="N162" s="62" t="s">
        <v>34</v>
      </c>
      <c r="O162" s="62" t="s">
        <v>34</v>
      </c>
      <c r="P162" s="62" t="s">
        <v>34</v>
      </c>
    </row>
    <row r="163" spans="2:16" ht="30">
      <c r="B163" s="65">
        <v>770129</v>
      </c>
      <c r="C163" s="68" t="s">
        <v>35</v>
      </c>
      <c r="D163" s="68" t="s">
        <v>35</v>
      </c>
      <c r="E163" s="68" t="s">
        <v>35</v>
      </c>
      <c r="F163" s="68" t="s">
        <v>35</v>
      </c>
      <c r="G163" s="69" t="s">
        <v>36</v>
      </c>
      <c r="H163" s="69" t="s">
        <v>36</v>
      </c>
      <c r="I163" s="69" t="s">
        <v>36</v>
      </c>
      <c r="J163" s="69" t="s">
        <v>36</v>
      </c>
      <c r="K163" s="69" t="s">
        <v>36</v>
      </c>
      <c r="L163" s="70" t="s">
        <v>37</v>
      </c>
      <c r="M163" s="67" t="s">
        <v>34</v>
      </c>
      <c r="N163" s="67" t="s">
        <v>34</v>
      </c>
      <c r="O163" s="67" t="s">
        <v>34</v>
      </c>
      <c r="P163" s="67" t="s">
        <v>34</v>
      </c>
    </row>
    <row r="164" spans="2:16" ht="30">
      <c r="B164" s="63">
        <v>770131</v>
      </c>
      <c r="C164" s="71" t="s">
        <v>35</v>
      </c>
      <c r="D164" s="71" t="s">
        <v>35</v>
      </c>
      <c r="E164" s="71" t="s">
        <v>35</v>
      </c>
      <c r="F164" s="71" t="s">
        <v>35</v>
      </c>
      <c r="G164" s="72" t="s">
        <v>36</v>
      </c>
      <c r="H164" s="72" t="s">
        <v>36</v>
      </c>
      <c r="I164" s="72" t="s">
        <v>36</v>
      </c>
      <c r="J164" s="72" t="s">
        <v>36</v>
      </c>
      <c r="K164" s="72" t="s">
        <v>36</v>
      </c>
      <c r="L164" s="73" t="s">
        <v>37</v>
      </c>
      <c r="M164" s="62" t="s">
        <v>34</v>
      </c>
      <c r="N164" s="62" t="s">
        <v>34</v>
      </c>
      <c r="O164" s="62" t="s">
        <v>34</v>
      </c>
      <c r="P164" s="62" t="s">
        <v>34</v>
      </c>
    </row>
    <row r="165" spans="2:16" ht="30">
      <c r="B165" s="65">
        <v>770133</v>
      </c>
      <c r="C165" s="68" t="s">
        <v>35</v>
      </c>
      <c r="D165" s="68" t="s">
        <v>35</v>
      </c>
      <c r="E165" s="68" t="s">
        <v>35</v>
      </c>
      <c r="F165" s="68" t="s">
        <v>35</v>
      </c>
      <c r="G165" s="69" t="s">
        <v>36</v>
      </c>
      <c r="H165" s="69" t="s">
        <v>36</v>
      </c>
      <c r="I165" s="69" t="s">
        <v>36</v>
      </c>
      <c r="J165" s="69" t="s">
        <v>36</v>
      </c>
      <c r="K165" s="69" t="s">
        <v>36</v>
      </c>
      <c r="L165" s="70" t="s">
        <v>37</v>
      </c>
      <c r="M165" s="67" t="s">
        <v>34</v>
      </c>
      <c r="N165" s="67" t="s">
        <v>34</v>
      </c>
      <c r="O165" s="67" t="s">
        <v>34</v>
      </c>
      <c r="P165" s="67" t="s">
        <v>34</v>
      </c>
    </row>
    <row r="166" spans="2:16" ht="30">
      <c r="B166" s="63">
        <v>770134</v>
      </c>
      <c r="C166" s="71" t="s">
        <v>35</v>
      </c>
      <c r="D166" s="71" t="s">
        <v>35</v>
      </c>
      <c r="E166" s="71" t="s">
        <v>35</v>
      </c>
      <c r="F166" s="71" t="s">
        <v>35</v>
      </c>
      <c r="G166" s="72" t="s">
        <v>36</v>
      </c>
      <c r="H166" s="72" t="s">
        <v>36</v>
      </c>
      <c r="I166" s="72" t="s">
        <v>36</v>
      </c>
      <c r="J166" s="72" t="s">
        <v>36</v>
      </c>
      <c r="K166" s="72" t="s">
        <v>36</v>
      </c>
      <c r="L166" s="73" t="s">
        <v>37</v>
      </c>
      <c r="M166" s="62" t="s">
        <v>34</v>
      </c>
      <c r="N166" s="62" t="s">
        <v>34</v>
      </c>
      <c r="O166" s="62" t="s">
        <v>34</v>
      </c>
      <c r="P166" s="62" t="s">
        <v>34</v>
      </c>
    </row>
    <row r="167" spans="2:16" ht="30">
      <c r="B167" s="65">
        <v>770138</v>
      </c>
      <c r="C167" s="68" t="s">
        <v>35</v>
      </c>
      <c r="D167" s="68" t="s">
        <v>35</v>
      </c>
      <c r="E167" s="68" t="s">
        <v>35</v>
      </c>
      <c r="F167" s="68" t="s">
        <v>35</v>
      </c>
      <c r="G167" s="69" t="s">
        <v>36</v>
      </c>
      <c r="H167" s="69" t="s">
        <v>36</v>
      </c>
      <c r="I167" s="69" t="s">
        <v>36</v>
      </c>
      <c r="J167" s="69" t="s">
        <v>36</v>
      </c>
      <c r="K167" s="69" t="s">
        <v>36</v>
      </c>
      <c r="L167" s="70" t="s">
        <v>37</v>
      </c>
      <c r="M167" s="67" t="s">
        <v>34</v>
      </c>
      <c r="N167" s="67" t="s">
        <v>34</v>
      </c>
      <c r="O167" s="67" t="s">
        <v>34</v>
      </c>
      <c r="P167" s="67" t="s">
        <v>34</v>
      </c>
    </row>
    <row r="168" spans="2:16" ht="22.5">
      <c r="B168" s="63">
        <v>770149</v>
      </c>
      <c r="C168" s="71" t="s">
        <v>35</v>
      </c>
      <c r="D168" s="71" t="s">
        <v>35</v>
      </c>
      <c r="E168" s="71" t="s">
        <v>35</v>
      </c>
      <c r="F168" s="71" t="s">
        <v>35</v>
      </c>
      <c r="G168" s="71" t="s">
        <v>35</v>
      </c>
      <c r="H168" s="71" t="s">
        <v>35</v>
      </c>
      <c r="I168" s="71" t="s">
        <v>35</v>
      </c>
      <c r="J168" s="71" t="s">
        <v>35</v>
      </c>
      <c r="K168" s="72" t="s">
        <v>36</v>
      </c>
      <c r="L168" s="72" t="s">
        <v>36</v>
      </c>
      <c r="M168" s="62" t="s">
        <v>34</v>
      </c>
      <c r="N168" s="62" t="s">
        <v>34</v>
      </c>
      <c r="O168" s="62" t="s">
        <v>34</v>
      </c>
      <c r="P168" s="62" t="s">
        <v>34</v>
      </c>
    </row>
    <row r="169" spans="2:16" ht="22.5">
      <c r="B169" s="65">
        <v>770150</v>
      </c>
      <c r="C169" s="68" t="s">
        <v>35</v>
      </c>
      <c r="D169" s="68" t="s">
        <v>35</v>
      </c>
      <c r="E169" s="68" t="s">
        <v>35</v>
      </c>
      <c r="F169" s="68" t="s">
        <v>35</v>
      </c>
      <c r="G169" s="68" t="s">
        <v>35</v>
      </c>
      <c r="H169" s="68" t="s">
        <v>35</v>
      </c>
      <c r="I169" s="68" t="s">
        <v>35</v>
      </c>
      <c r="J169" s="68" t="s">
        <v>35</v>
      </c>
      <c r="K169" s="69" t="s">
        <v>36</v>
      </c>
      <c r="L169" s="69" t="s">
        <v>36</v>
      </c>
      <c r="M169" s="67" t="s">
        <v>34</v>
      </c>
      <c r="N169" s="67" t="s">
        <v>34</v>
      </c>
      <c r="O169" s="67" t="s">
        <v>34</v>
      </c>
      <c r="P169" s="67" t="s">
        <v>34</v>
      </c>
    </row>
    <row r="170" spans="2:16" ht="22.5">
      <c r="B170" s="63">
        <v>770151</v>
      </c>
      <c r="C170" s="71" t="s">
        <v>35</v>
      </c>
      <c r="D170" s="71" t="s">
        <v>35</v>
      </c>
      <c r="E170" s="71" t="s">
        <v>35</v>
      </c>
      <c r="F170" s="71" t="s">
        <v>35</v>
      </c>
      <c r="G170" s="71" t="s">
        <v>35</v>
      </c>
      <c r="H170" s="71" t="s">
        <v>35</v>
      </c>
      <c r="I170" s="71" t="s">
        <v>35</v>
      </c>
      <c r="J170" s="71" t="s">
        <v>35</v>
      </c>
      <c r="K170" s="72" t="s">
        <v>36</v>
      </c>
      <c r="L170" s="72" t="s">
        <v>36</v>
      </c>
      <c r="M170" s="62" t="s">
        <v>34</v>
      </c>
      <c r="N170" s="62" t="s">
        <v>34</v>
      </c>
      <c r="O170" s="62" t="s">
        <v>34</v>
      </c>
      <c r="P170" s="62" t="s">
        <v>34</v>
      </c>
    </row>
    <row r="171" spans="2:16" ht="22.5">
      <c r="B171" s="65">
        <v>770152</v>
      </c>
      <c r="C171" s="68" t="s">
        <v>35</v>
      </c>
      <c r="D171" s="68" t="s">
        <v>35</v>
      </c>
      <c r="E171" s="68" t="s">
        <v>35</v>
      </c>
      <c r="F171" s="68" t="s">
        <v>35</v>
      </c>
      <c r="G171" s="68" t="s">
        <v>35</v>
      </c>
      <c r="H171" s="68" t="s">
        <v>35</v>
      </c>
      <c r="I171" s="68" t="s">
        <v>35</v>
      </c>
      <c r="J171" s="68" t="s">
        <v>35</v>
      </c>
      <c r="K171" s="69" t="s">
        <v>36</v>
      </c>
      <c r="L171" s="69" t="s">
        <v>36</v>
      </c>
      <c r="M171" s="67" t="s">
        <v>34</v>
      </c>
      <c r="N171" s="67" t="s">
        <v>34</v>
      </c>
      <c r="O171" s="67" t="s">
        <v>34</v>
      </c>
      <c r="P171" s="67" t="s">
        <v>34</v>
      </c>
    </row>
    <row r="172" spans="2:16" ht="22.5">
      <c r="B172" s="63">
        <v>770153</v>
      </c>
      <c r="C172" s="71" t="s">
        <v>35</v>
      </c>
      <c r="D172" s="71" t="s">
        <v>35</v>
      </c>
      <c r="E172" s="71" t="s">
        <v>35</v>
      </c>
      <c r="F172" s="71" t="s">
        <v>35</v>
      </c>
      <c r="G172" s="71" t="s">
        <v>35</v>
      </c>
      <c r="H172" s="71" t="s">
        <v>35</v>
      </c>
      <c r="I172" s="71" t="s">
        <v>35</v>
      </c>
      <c r="J172" s="71" t="s">
        <v>35</v>
      </c>
      <c r="K172" s="72" t="s">
        <v>36</v>
      </c>
      <c r="L172" s="72" t="s">
        <v>36</v>
      </c>
      <c r="M172" s="62" t="s">
        <v>34</v>
      </c>
      <c r="N172" s="62" t="s">
        <v>34</v>
      </c>
      <c r="O172" s="62" t="s">
        <v>34</v>
      </c>
      <c r="P172" s="62" t="s">
        <v>34</v>
      </c>
    </row>
    <row r="173" spans="2:16" ht="22.5">
      <c r="B173" s="65">
        <v>770155</v>
      </c>
      <c r="C173" s="68" t="s">
        <v>35</v>
      </c>
      <c r="D173" s="68" t="s">
        <v>35</v>
      </c>
      <c r="E173" s="68" t="s">
        <v>35</v>
      </c>
      <c r="F173" s="68" t="s">
        <v>35</v>
      </c>
      <c r="G173" s="68" t="s">
        <v>35</v>
      </c>
      <c r="H173" s="68" t="s">
        <v>35</v>
      </c>
      <c r="I173" s="68" t="s">
        <v>35</v>
      </c>
      <c r="J173" s="68" t="s">
        <v>35</v>
      </c>
      <c r="K173" s="69" t="s">
        <v>36</v>
      </c>
      <c r="L173" s="69" t="s">
        <v>36</v>
      </c>
      <c r="M173" s="67" t="s">
        <v>34</v>
      </c>
      <c r="N173" s="67" t="s">
        <v>34</v>
      </c>
      <c r="O173" s="67" t="s">
        <v>34</v>
      </c>
      <c r="P173" s="67" t="s">
        <v>34</v>
      </c>
    </row>
    <row r="174" spans="2:16" ht="22.5">
      <c r="B174" s="63">
        <v>770157</v>
      </c>
      <c r="C174" s="71" t="s">
        <v>35</v>
      </c>
      <c r="D174" s="71" t="s">
        <v>35</v>
      </c>
      <c r="E174" s="71" t="s">
        <v>35</v>
      </c>
      <c r="F174" s="71" t="s">
        <v>35</v>
      </c>
      <c r="G174" s="71" t="s">
        <v>35</v>
      </c>
      <c r="H174" s="71" t="s">
        <v>35</v>
      </c>
      <c r="I174" s="71" t="s">
        <v>35</v>
      </c>
      <c r="J174" s="71" t="s">
        <v>35</v>
      </c>
      <c r="K174" s="72" t="s">
        <v>36</v>
      </c>
      <c r="L174" s="72" t="s">
        <v>36</v>
      </c>
      <c r="M174" s="62" t="s">
        <v>34</v>
      </c>
      <c r="N174" s="62" t="s">
        <v>34</v>
      </c>
      <c r="O174" s="62" t="s">
        <v>34</v>
      </c>
      <c r="P174" s="62" t="s">
        <v>34</v>
      </c>
    </row>
    <row r="175" spans="2:16" ht="22.5">
      <c r="B175" s="65">
        <v>770159</v>
      </c>
      <c r="C175" s="68" t="s">
        <v>35</v>
      </c>
      <c r="D175" s="68" t="s">
        <v>35</v>
      </c>
      <c r="E175" s="68" t="s">
        <v>35</v>
      </c>
      <c r="F175" s="68" t="s">
        <v>35</v>
      </c>
      <c r="G175" s="68" t="s">
        <v>35</v>
      </c>
      <c r="H175" s="68" t="s">
        <v>35</v>
      </c>
      <c r="I175" s="68" t="s">
        <v>35</v>
      </c>
      <c r="J175" s="68" t="s">
        <v>35</v>
      </c>
      <c r="K175" s="69" t="s">
        <v>36</v>
      </c>
      <c r="L175" s="69" t="s">
        <v>36</v>
      </c>
      <c r="M175" s="67" t="s">
        <v>34</v>
      </c>
      <c r="N175" s="67" t="s">
        <v>34</v>
      </c>
      <c r="O175" s="67" t="s">
        <v>34</v>
      </c>
      <c r="P175" s="67" t="s">
        <v>34</v>
      </c>
    </row>
    <row r="176" spans="2:16" ht="22.5">
      <c r="B176" s="63">
        <v>770160</v>
      </c>
      <c r="C176" s="71" t="s">
        <v>35</v>
      </c>
      <c r="D176" s="71" t="s">
        <v>35</v>
      </c>
      <c r="E176" s="71" t="s">
        <v>35</v>
      </c>
      <c r="F176" s="71" t="s">
        <v>35</v>
      </c>
      <c r="G176" s="71" t="s">
        <v>35</v>
      </c>
      <c r="H176" s="71" t="s">
        <v>35</v>
      </c>
      <c r="I176" s="71" t="s">
        <v>35</v>
      </c>
      <c r="J176" s="71" t="s">
        <v>35</v>
      </c>
      <c r="K176" s="72" t="s">
        <v>36</v>
      </c>
      <c r="L176" s="72" t="s">
        <v>36</v>
      </c>
      <c r="M176" s="62" t="s">
        <v>34</v>
      </c>
      <c r="N176" s="62" t="s">
        <v>34</v>
      </c>
      <c r="O176" s="62" t="s">
        <v>34</v>
      </c>
      <c r="P176" s="62" t="s">
        <v>34</v>
      </c>
    </row>
    <row r="177" spans="2:16" ht="22.5">
      <c r="B177" s="65">
        <v>770165</v>
      </c>
      <c r="C177" s="68" t="s">
        <v>35</v>
      </c>
      <c r="D177" s="68" t="s">
        <v>35</v>
      </c>
      <c r="E177" s="68" t="s">
        <v>35</v>
      </c>
      <c r="F177" s="68" t="s">
        <v>35</v>
      </c>
      <c r="G177" s="68" t="s">
        <v>35</v>
      </c>
      <c r="H177" s="68" t="s">
        <v>35</v>
      </c>
      <c r="I177" s="68" t="s">
        <v>35</v>
      </c>
      <c r="J177" s="68" t="s">
        <v>35</v>
      </c>
      <c r="K177" s="69" t="s">
        <v>36</v>
      </c>
      <c r="L177" s="69" t="s">
        <v>36</v>
      </c>
      <c r="M177" s="67" t="s">
        <v>34</v>
      </c>
      <c r="N177" s="67" t="s">
        <v>34</v>
      </c>
      <c r="O177" s="67" t="s">
        <v>34</v>
      </c>
      <c r="P177" s="67" t="s">
        <v>34</v>
      </c>
    </row>
    <row r="178" spans="2:16" ht="22.5">
      <c r="B178" s="63">
        <v>770166</v>
      </c>
      <c r="C178" s="71" t="s">
        <v>35</v>
      </c>
      <c r="D178" s="71" t="s">
        <v>35</v>
      </c>
      <c r="E178" s="71" t="s">
        <v>35</v>
      </c>
      <c r="F178" s="71" t="s">
        <v>35</v>
      </c>
      <c r="G178" s="71" t="s">
        <v>35</v>
      </c>
      <c r="H178" s="71" t="s">
        <v>35</v>
      </c>
      <c r="I178" s="71" t="s">
        <v>35</v>
      </c>
      <c r="J178" s="71" t="s">
        <v>35</v>
      </c>
      <c r="K178" s="72" t="s">
        <v>36</v>
      </c>
      <c r="L178" s="72" t="s">
        <v>36</v>
      </c>
      <c r="M178" s="62" t="s">
        <v>34</v>
      </c>
      <c r="N178" s="62" t="s">
        <v>34</v>
      </c>
      <c r="O178" s="62" t="s">
        <v>34</v>
      </c>
      <c r="P178" s="62" t="s">
        <v>34</v>
      </c>
    </row>
    <row r="179" spans="2:16" ht="22.5">
      <c r="B179" s="65">
        <v>770167</v>
      </c>
      <c r="C179" s="68" t="s">
        <v>35</v>
      </c>
      <c r="D179" s="68" t="s">
        <v>35</v>
      </c>
      <c r="E179" s="68" t="s">
        <v>35</v>
      </c>
      <c r="F179" s="68" t="s">
        <v>35</v>
      </c>
      <c r="G179" s="68" t="s">
        <v>35</v>
      </c>
      <c r="H179" s="68" t="s">
        <v>35</v>
      </c>
      <c r="I179" s="68" t="s">
        <v>35</v>
      </c>
      <c r="J179" s="68" t="s">
        <v>35</v>
      </c>
      <c r="K179" s="69" t="s">
        <v>36</v>
      </c>
      <c r="L179" s="69" t="s">
        <v>36</v>
      </c>
      <c r="M179" s="67" t="s">
        <v>34</v>
      </c>
      <c r="N179" s="67" t="s">
        <v>34</v>
      </c>
      <c r="O179" s="67" t="s">
        <v>34</v>
      </c>
      <c r="P179" s="67" t="s">
        <v>34</v>
      </c>
    </row>
    <row r="180" spans="2:16" ht="22.5">
      <c r="B180" s="63">
        <v>770169</v>
      </c>
      <c r="C180" s="71" t="s">
        <v>35</v>
      </c>
      <c r="D180" s="71" t="s">
        <v>35</v>
      </c>
      <c r="E180" s="71" t="s">
        <v>35</v>
      </c>
      <c r="F180" s="71" t="s">
        <v>35</v>
      </c>
      <c r="G180" s="71" t="s">
        <v>35</v>
      </c>
      <c r="H180" s="71" t="s">
        <v>35</v>
      </c>
      <c r="I180" s="71" t="s">
        <v>35</v>
      </c>
      <c r="J180" s="71" t="s">
        <v>35</v>
      </c>
      <c r="K180" s="72" t="s">
        <v>36</v>
      </c>
      <c r="L180" s="72" t="s">
        <v>36</v>
      </c>
      <c r="M180" s="62" t="s">
        <v>34</v>
      </c>
      <c r="N180" s="62" t="s">
        <v>34</v>
      </c>
      <c r="O180" s="62" t="s">
        <v>34</v>
      </c>
      <c r="P180" s="62" t="s">
        <v>34</v>
      </c>
    </row>
    <row r="181" spans="2:16" ht="22.5">
      <c r="B181" s="65">
        <v>770170</v>
      </c>
      <c r="C181" s="68" t="s">
        <v>35</v>
      </c>
      <c r="D181" s="68" t="s">
        <v>35</v>
      </c>
      <c r="E181" s="68" t="s">
        <v>35</v>
      </c>
      <c r="F181" s="68" t="s">
        <v>35</v>
      </c>
      <c r="G181" s="68" t="s">
        <v>35</v>
      </c>
      <c r="H181" s="68" t="s">
        <v>35</v>
      </c>
      <c r="I181" s="68" t="s">
        <v>35</v>
      </c>
      <c r="J181" s="68" t="s">
        <v>35</v>
      </c>
      <c r="K181" s="69" t="s">
        <v>36</v>
      </c>
      <c r="L181" s="69" t="s">
        <v>36</v>
      </c>
      <c r="M181" s="67" t="s">
        <v>34</v>
      </c>
      <c r="N181" s="67" t="s">
        <v>34</v>
      </c>
      <c r="O181" s="67" t="s">
        <v>34</v>
      </c>
      <c r="P181" s="67" t="s">
        <v>34</v>
      </c>
    </row>
    <row r="182" spans="2:16" ht="30">
      <c r="B182" s="63">
        <v>770172</v>
      </c>
      <c r="C182" s="64" t="s">
        <v>33</v>
      </c>
      <c r="D182" s="64" t="s">
        <v>33</v>
      </c>
      <c r="E182" s="64" t="s">
        <v>33</v>
      </c>
      <c r="F182" s="64" t="s">
        <v>33</v>
      </c>
      <c r="G182" s="64" t="s">
        <v>33</v>
      </c>
      <c r="H182" s="64" t="s">
        <v>33</v>
      </c>
      <c r="I182" s="62" t="s">
        <v>34</v>
      </c>
      <c r="J182" s="62" t="s">
        <v>34</v>
      </c>
      <c r="K182" s="62" t="s">
        <v>34</v>
      </c>
      <c r="L182" s="62" t="s">
        <v>34</v>
      </c>
      <c r="M182" s="62" t="s">
        <v>34</v>
      </c>
      <c r="N182" s="62" t="s">
        <v>34</v>
      </c>
      <c r="O182" s="62" t="s">
        <v>34</v>
      </c>
      <c r="P182" s="62" t="s">
        <v>34</v>
      </c>
    </row>
    <row r="183" spans="2:16" ht="30">
      <c r="B183" s="65">
        <v>770174</v>
      </c>
      <c r="C183" s="68" t="s">
        <v>35</v>
      </c>
      <c r="D183" s="68" t="s">
        <v>35</v>
      </c>
      <c r="E183" s="68" t="s">
        <v>35</v>
      </c>
      <c r="F183" s="68" t="s">
        <v>35</v>
      </c>
      <c r="G183" s="69" t="s">
        <v>36</v>
      </c>
      <c r="H183" s="69" t="s">
        <v>36</v>
      </c>
      <c r="I183" s="69" t="s">
        <v>36</v>
      </c>
      <c r="J183" s="69" t="s">
        <v>36</v>
      </c>
      <c r="K183" s="69" t="s">
        <v>36</v>
      </c>
      <c r="L183" s="70" t="s">
        <v>37</v>
      </c>
      <c r="M183" s="67" t="s">
        <v>34</v>
      </c>
      <c r="N183" s="67" t="s">
        <v>34</v>
      </c>
      <c r="O183" s="67" t="s">
        <v>34</v>
      </c>
      <c r="P183" s="67" t="s">
        <v>34</v>
      </c>
    </row>
    <row r="184" spans="2:16" ht="30">
      <c r="B184" s="63">
        <v>770175</v>
      </c>
      <c r="C184" s="71" t="s">
        <v>35</v>
      </c>
      <c r="D184" s="71" t="s">
        <v>35</v>
      </c>
      <c r="E184" s="71" t="s">
        <v>35</v>
      </c>
      <c r="F184" s="71" t="s">
        <v>35</v>
      </c>
      <c r="G184" s="72" t="s">
        <v>36</v>
      </c>
      <c r="H184" s="72" t="s">
        <v>36</v>
      </c>
      <c r="I184" s="72" t="s">
        <v>36</v>
      </c>
      <c r="J184" s="72" t="s">
        <v>36</v>
      </c>
      <c r="K184" s="72" t="s">
        <v>36</v>
      </c>
      <c r="L184" s="73" t="s">
        <v>37</v>
      </c>
      <c r="M184" s="62" t="s">
        <v>34</v>
      </c>
      <c r="N184" s="62" t="s">
        <v>34</v>
      </c>
      <c r="O184" s="62" t="s">
        <v>34</v>
      </c>
      <c r="P184" s="62" t="s">
        <v>34</v>
      </c>
    </row>
    <row r="185" spans="2:16" ht="30">
      <c r="B185" s="65">
        <v>770176</v>
      </c>
      <c r="C185" s="68" t="s">
        <v>35</v>
      </c>
      <c r="D185" s="68" t="s">
        <v>35</v>
      </c>
      <c r="E185" s="68" t="s">
        <v>35</v>
      </c>
      <c r="F185" s="68" t="s">
        <v>35</v>
      </c>
      <c r="G185" s="69" t="s">
        <v>36</v>
      </c>
      <c r="H185" s="69" t="s">
        <v>36</v>
      </c>
      <c r="I185" s="69" t="s">
        <v>36</v>
      </c>
      <c r="J185" s="69" t="s">
        <v>36</v>
      </c>
      <c r="K185" s="69" t="s">
        <v>36</v>
      </c>
      <c r="L185" s="70" t="s">
        <v>37</v>
      </c>
      <c r="M185" s="67" t="s">
        <v>34</v>
      </c>
      <c r="N185" s="67" t="s">
        <v>34</v>
      </c>
      <c r="O185" s="67" t="s">
        <v>34</v>
      </c>
      <c r="P185" s="67" t="s">
        <v>34</v>
      </c>
    </row>
    <row r="186" spans="2:16" ht="30">
      <c r="B186" s="63">
        <v>770177</v>
      </c>
      <c r="C186" s="71" t="s">
        <v>35</v>
      </c>
      <c r="D186" s="71" t="s">
        <v>35</v>
      </c>
      <c r="E186" s="71" t="s">
        <v>35</v>
      </c>
      <c r="F186" s="71" t="s">
        <v>35</v>
      </c>
      <c r="G186" s="72" t="s">
        <v>36</v>
      </c>
      <c r="H186" s="72" t="s">
        <v>36</v>
      </c>
      <c r="I186" s="72" t="s">
        <v>36</v>
      </c>
      <c r="J186" s="72" t="s">
        <v>36</v>
      </c>
      <c r="K186" s="72" t="s">
        <v>36</v>
      </c>
      <c r="L186" s="73" t="s">
        <v>37</v>
      </c>
      <c r="M186" s="62" t="s">
        <v>34</v>
      </c>
      <c r="N186" s="62" t="s">
        <v>34</v>
      </c>
      <c r="O186" s="62" t="s">
        <v>34</v>
      </c>
      <c r="P186" s="62" t="s">
        <v>34</v>
      </c>
    </row>
    <row r="187" spans="2:16" ht="22.5">
      <c r="B187" s="65">
        <v>770178</v>
      </c>
      <c r="C187" s="68" t="s">
        <v>35</v>
      </c>
      <c r="D187" s="68" t="s">
        <v>35</v>
      </c>
      <c r="E187" s="68" t="s">
        <v>35</v>
      </c>
      <c r="F187" s="68" t="s">
        <v>35</v>
      </c>
      <c r="G187" s="68" t="s">
        <v>35</v>
      </c>
      <c r="H187" s="68" t="s">
        <v>35</v>
      </c>
      <c r="I187" s="68" t="s">
        <v>35</v>
      </c>
      <c r="J187" s="68" t="s">
        <v>35</v>
      </c>
      <c r="K187" s="69" t="s">
        <v>36</v>
      </c>
      <c r="L187" s="69" t="s">
        <v>36</v>
      </c>
      <c r="M187" s="67" t="s">
        <v>34</v>
      </c>
      <c r="N187" s="67" t="s">
        <v>34</v>
      </c>
      <c r="O187" s="67" t="s">
        <v>34</v>
      </c>
      <c r="P187" s="67" t="s">
        <v>34</v>
      </c>
    </row>
    <row r="188" spans="2:16" ht="22.5">
      <c r="B188" s="63">
        <v>770179</v>
      </c>
      <c r="C188" s="71" t="s">
        <v>35</v>
      </c>
      <c r="D188" s="71" t="s">
        <v>35</v>
      </c>
      <c r="E188" s="71" t="s">
        <v>35</v>
      </c>
      <c r="F188" s="71" t="s">
        <v>35</v>
      </c>
      <c r="G188" s="71" t="s">
        <v>35</v>
      </c>
      <c r="H188" s="71" t="s">
        <v>35</v>
      </c>
      <c r="I188" s="71" t="s">
        <v>35</v>
      </c>
      <c r="J188" s="71" t="s">
        <v>35</v>
      </c>
      <c r="K188" s="72" t="s">
        <v>36</v>
      </c>
      <c r="L188" s="72" t="s">
        <v>36</v>
      </c>
      <c r="M188" s="62" t="s">
        <v>34</v>
      </c>
      <c r="N188" s="62" t="s">
        <v>34</v>
      </c>
      <c r="O188" s="62" t="s">
        <v>34</v>
      </c>
      <c r="P188" s="62" t="s">
        <v>34</v>
      </c>
    </row>
    <row r="189" spans="2:16" ht="22.5">
      <c r="B189" s="65">
        <v>770180</v>
      </c>
      <c r="C189" s="68" t="s">
        <v>35</v>
      </c>
      <c r="D189" s="68" t="s">
        <v>35</v>
      </c>
      <c r="E189" s="68" t="s">
        <v>35</v>
      </c>
      <c r="F189" s="68" t="s">
        <v>35</v>
      </c>
      <c r="G189" s="68" t="s">
        <v>35</v>
      </c>
      <c r="H189" s="68" t="s">
        <v>35</v>
      </c>
      <c r="I189" s="68" t="s">
        <v>35</v>
      </c>
      <c r="J189" s="68" t="s">
        <v>35</v>
      </c>
      <c r="K189" s="69" t="s">
        <v>36</v>
      </c>
      <c r="L189" s="69" t="s">
        <v>36</v>
      </c>
      <c r="M189" s="67" t="s">
        <v>34</v>
      </c>
      <c r="N189" s="67" t="s">
        <v>34</v>
      </c>
      <c r="O189" s="67" t="s">
        <v>34</v>
      </c>
      <c r="P189" s="67" t="s">
        <v>34</v>
      </c>
    </row>
    <row r="190" spans="2:16" ht="22.5">
      <c r="B190" s="63">
        <v>770181</v>
      </c>
      <c r="C190" s="71" t="s">
        <v>35</v>
      </c>
      <c r="D190" s="71" t="s">
        <v>35</v>
      </c>
      <c r="E190" s="71" t="s">
        <v>35</v>
      </c>
      <c r="F190" s="71" t="s">
        <v>35</v>
      </c>
      <c r="G190" s="71" t="s">
        <v>35</v>
      </c>
      <c r="H190" s="71" t="s">
        <v>35</v>
      </c>
      <c r="I190" s="71" t="s">
        <v>35</v>
      </c>
      <c r="J190" s="71" t="s">
        <v>35</v>
      </c>
      <c r="K190" s="72" t="s">
        <v>36</v>
      </c>
      <c r="L190" s="72" t="s">
        <v>36</v>
      </c>
      <c r="M190" s="62" t="s">
        <v>34</v>
      </c>
      <c r="N190" s="62" t="s">
        <v>34</v>
      </c>
      <c r="O190" s="62" t="s">
        <v>34</v>
      </c>
      <c r="P190" s="62" t="s">
        <v>34</v>
      </c>
    </row>
    <row r="191" spans="2:16" ht="30">
      <c r="B191" s="65">
        <v>770182</v>
      </c>
      <c r="C191" s="66" t="s">
        <v>33</v>
      </c>
      <c r="D191" s="66" t="s">
        <v>33</v>
      </c>
      <c r="E191" s="66" t="s">
        <v>33</v>
      </c>
      <c r="F191" s="66" t="s">
        <v>33</v>
      </c>
      <c r="G191" s="66" t="s">
        <v>33</v>
      </c>
      <c r="H191" s="66" t="s">
        <v>33</v>
      </c>
      <c r="I191" s="67" t="s">
        <v>34</v>
      </c>
      <c r="J191" s="67" t="s">
        <v>34</v>
      </c>
      <c r="K191" s="67" t="s">
        <v>34</v>
      </c>
      <c r="L191" s="67" t="s">
        <v>34</v>
      </c>
      <c r="M191" s="67" t="s">
        <v>34</v>
      </c>
      <c r="N191" s="67" t="s">
        <v>34</v>
      </c>
      <c r="O191" s="67" t="s">
        <v>34</v>
      </c>
      <c r="P191" s="67" t="s">
        <v>34</v>
      </c>
    </row>
    <row r="192" spans="2:16" ht="30">
      <c r="B192" s="63">
        <v>770183</v>
      </c>
      <c r="C192" s="64" t="s">
        <v>33</v>
      </c>
      <c r="D192" s="64" t="s">
        <v>33</v>
      </c>
      <c r="E192" s="64" t="s">
        <v>33</v>
      </c>
      <c r="F192" s="64" t="s">
        <v>33</v>
      </c>
      <c r="G192" s="64" t="s">
        <v>33</v>
      </c>
      <c r="H192" s="64" t="s">
        <v>33</v>
      </c>
      <c r="I192" s="62" t="s">
        <v>34</v>
      </c>
      <c r="J192" s="62" t="s">
        <v>34</v>
      </c>
      <c r="K192" s="62" t="s">
        <v>34</v>
      </c>
      <c r="L192" s="62" t="s">
        <v>34</v>
      </c>
      <c r="M192" s="62" t="s">
        <v>34</v>
      </c>
      <c r="N192" s="62" t="s">
        <v>34</v>
      </c>
      <c r="O192" s="62" t="s">
        <v>34</v>
      </c>
      <c r="P192" s="62" t="s">
        <v>34</v>
      </c>
    </row>
    <row r="193" spans="2:16" ht="30">
      <c r="B193" s="65">
        <v>770184</v>
      </c>
      <c r="C193" s="66" t="s">
        <v>33</v>
      </c>
      <c r="D193" s="66" t="s">
        <v>33</v>
      </c>
      <c r="E193" s="66" t="s">
        <v>33</v>
      </c>
      <c r="F193" s="66" t="s">
        <v>33</v>
      </c>
      <c r="G193" s="66" t="s">
        <v>33</v>
      </c>
      <c r="H193" s="66" t="s">
        <v>33</v>
      </c>
      <c r="I193" s="67" t="s">
        <v>34</v>
      </c>
      <c r="J193" s="67" t="s">
        <v>34</v>
      </c>
      <c r="K193" s="67" t="s">
        <v>34</v>
      </c>
      <c r="L193" s="67" t="s">
        <v>34</v>
      </c>
      <c r="M193" s="67" t="s">
        <v>34</v>
      </c>
      <c r="N193" s="67" t="s">
        <v>34</v>
      </c>
      <c r="O193" s="67" t="s">
        <v>34</v>
      </c>
      <c r="P193" s="67" t="s">
        <v>34</v>
      </c>
    </row>
    <row r="194" spans="2:16" ht="30">
      <c r="B194" s="63">
        <v>770185</v>
      </c>
      <c r="C194" s="64" t="s">
        <v>33</v>
      </c>
      <c r="D194" s="64" t="s">
        <v>33</v>
      </c>
      <c r="E194" s="64" t="s">
        <v>33</v>
      </c>
      <c r="F194" s="64" t="s">
        <v>33</v>
      </c>
      <c r="G194" s="64" t="s">
        <v>33</v>
      </c>
      <c r="H194" s="64" t="s">
        <v>33</v>
      </c>
      <c r="I194" s="62" t="s">
        <v>34</v>
      </c>
      <c r="J194" s="62" t="s">
        <v>34</v>
      </c>
      <c r="K194" s="62" t="s">
        <v>34</v>
      </c>
      <c r="L194" s="62" t="s">
        <v>34</v>
      </c>
      <c r="M194" s="62" t="s">
        <v>34</v>
      </c>
      <c r="N194" s="62" t="s">
        <v>34</v>
      </c>
      <c r="O194" s="62" t="s">
        <v>34</v>
      </c>
      <c r="P194" s="62" t="s">
        <v>34</v>
      </c>
    </row>
    <row r="195" spans="2:16" ht="22.5">
      <c r="B195" s="65">
        <v>770194</v>
      </c>
      <c r="C195" s="68" t="s">
        <v>35</v>
      </c>
      <c r="D195" s="68" t="s">
        <v>35</v>
      </c>
      <c r="E195" s="68" t="s">
        <v>35</v>
      </c>
      <c r="F195" s="68" t="s">
        <v>35</v>
      </c>
      <c r="G195" s="68" t="s">
        <v>35</v>
      </c>
      <c r="H195" s="68" t="s">
        <v>35</v>
      </c>
      <c r="I195" s="68" t="s">
        <v>35</v>
      </c>
      <c r="J195" s="68" t="s">
        <v>35</v>
      </c>
      <c r="K195" s="69" t="s">
        <v>36</v>
      </c>
      <c r="L195" s="69" t="s">
        <v>36</v>
      </c>
      <c r="M195" s="67" t="s">
        <v>34</v>
      </c>
      <c r="N195" s="67" t="s">
        <v>34</v>
      </c>
      <c r="O195" s="67" t="s">
        <v>34</v>
      </c>
      <c r="P195" s="67" t="s">
        <v>34</v>
      </c>
    </row>
    <row r="196" spans="2:16" ht="30">
      <c r="B196" s="63">
        <v>770195</v>
      </c>
      <c r="C196" s="64" t="s">
        <v>33</v>
      </c>
      <c r="D196" s="64" t="s">
        <v>33</v>
      </c>
      <c r="E196" s="64" t="s">
        <v>33</v>
      </c>
      <c r="F196" s="64" t="s">
        <v>33</v>
      </c>
      <c r="G196" s="64" t="s">
        <v>33</v>
      </c>
      <c r="H196" s="64" t="s">
        <v>33</v>
      </c>
      <c r="I196" s="62" t="s">
        <v>34</v>
      </c>
      <c r="J196" s="62" t="s">
        <v>34</v>
      </c>
      <c r="K196" s="62" t="s">
        <v>34</v>
      </c>
      <c r="L196" s="62" t="s">
        <v>34</v>
      </c>
      <c r="M196" s="62" t="s">
        <v>34</v>
      </c>
      <c r="N196" s="62" t="s">
        <v>34</v>
      </c>
      <c r="O196" s="62" t="s">
        <v>34</v>
      </c>
      <c r="P196" s="62" t="s">
        <v>34</v>
      </c>
    </row>
    <row r="197" spans="2:16" ht="30">
      <c r="B197" s="65">
        <v>770196</v>
      </c>
      <c r="C197" s="66" t="s">
        <v>33</v>
      </c>
      <c r="D197" s="66" t="s">
        <v>33</v>
      </c>
      <c r="E197" s="66" t="s">
        <v>33</v>
      </c>
      <c r="F197" s="66" t="s">
        <v>33</v>
      </c>
      <c r="G197" s="66" t="s">
        <v>33</v>
      </c>
      <c r="H197" s="66" t="s">
        <v>33</v>
      </c>
      <c r="I197" s="67" t="s">
        <v>34</v>
      </c>
      <c r="J197" s="67" t="s">
        <v>34</v>
      </c>
      <c r="K197" s="67" t="s">
        <v>34</v>
      </c>
      <c r="L197" s="67" t="s">
        <v>34</v>
      </c>
      <c r="M197" s="67" t="s">
        <v>34</v>
      </c>
      <c r="N197" s="67" t="s">
        <v>34</v>
      </c>
      <c r="O197" s="67" t="s">
        <v>34</v>
      </c>
      <c r="P197" s="67" t="s">
        <v>34</v>
      </c>
    </row>
    <row r="198" spans="2:16" ht="30">
      <c r="B198" s="63">
        <v>770197</v>
      </c>
      <c r="C198" s="64" t="s">
        <v>33</v>
      </c>
      <c r="D198" s="64" t="s">
        <v>33</v>
      </c>
      <c r="E198" s="64" t="s">
        <v>33</v>
      </c>
      <c r="F198" s="64" t="s">
        <v>33</v>
      </c>
      <c r="G198" s="64" t="s">
        <v>33</v>
      </c>
      <c r="H198" s="64" t="s">
        <v>33</v>
      </c>
      <c r="I198" s="62" t="s">
        <v>34</v>
      </c>
      <c r="J198" s="62" t="s">
        <v>34</v>
      </c>
      <c r="K198" s="62" t="s">
        <v>34</v>
      </c>
      <c r="L198" s="62" t="s">
        <v>34</v>
      </c>
      <c r="M198" s="62" t="s">
        <v>34</v>
      </c>
      <c r="N198" s="62" t="s">
        <v>34</v>
      </c>
      <c r="O198" s="62" t="s">
        <v>34</v>
      </c>
      <c r="P198" s="62" t="s">
        <v>34</v>
      </c>
    </row>
    <row r="199" spans="2:16" ht="30">
      <c r="B199" s="65">
        <v>770198</v>
      </c>
      <c r="C199" s="66" t="s">
        <v>33</v>
      </c>
      <c r="D199" s="66" t="s">
        <v>33</v>
      </c>
      <c r="E199" s="66" t="s">
        <v>33</v>
      </c>
      <c r="F199" s="66" t="s">
        <v>33</v>
      </c>
      <c r="G199" s="66" t="s">
        <v>33</v>
      </c>
      <c r="H199" s="66" t="s">
        <v>33</v>
      </c>
      <c r="I199" s="67" t="s">
        <v>34</v>
      </c>
      <c r="J199" s="67" t="s">
        <v>34</v>
      </c>
      <c r="K199" s="67" t="s">
        <v>34</v>
      </c>
      <c r="L199" s="67" t="s">
        <v>34</v>
      </c>
      <c r="M199" s="67" t="s">
        <v>34</v>
      </c>
      <c r="N199" s="67" t="s">
        <v>34</v>
      </c>
      <c r="O199" s="67" t="s">
        <v>34</v>
      </c>
      <c r="P199" s="67" t="s">
        <v>34</v>
      </c>
    </row>
    <row r="200" spans="2:16" ht="30">
      <c r="B200" s="63">
        <v>770199</v>
      </c>
      <c r="C200" s="64" t="s">
        <v>33</v>
      </c>
      <c r="D200" s="64" t="s">
        <v>33</v>
      </c>
      <c r="E200" s="64" t="s">
        <v>33</v>
      </c>
      <c r="F200" s="64" t="s">
        <v>33</v>
      </c>
      <c r="G200" s="64" t="s">
        <v>33</v>
      </c>
      <c r="H200" s="64" t="s">
        <v>33</v>
      </c>
      <c r="I200" s="62" t="s">
        <v>34</v>
      </c>
      <c r="J200" s="62" t="s">
        <v>34</v>
      </c>
      <c r="K200" s="62" t="s">
        <v>34</v>
      </c>
      <c r="L200" s="62" t="s">
        <v>34</v>
      </c>
      <c r="M200" s="62" t="s">
        <v>34</v>
      </c>
      <c r="N200" s="62" t="s">
        <v>34</v>
      </c>
      <c r="O200" s="62" t="s">
        <v>34</v>
      </c>
      <c r="P200" s="62" t="s">
        <v>34</v>
      </c>
    </row>
    <row r="201" spans="2:16" ht="30">
      <c r="B201" s="65">
        <v>770200</v>
      </c>
      <c r="C201" s="66" t="s">
        <v>33</v>
      </c>
      <c r="D201" s="66" t="s">
        <v>33</v>
      </c>
      <c r="E201" s="66" t="s">
        <v>33</v>
      </c>
      <c r="F201" s="66" t="s">
        <v>33</v>
      </c>
      <c r="G201" s="66" t="s">
        <v>33</v>
      </c>
      <c r="H201" s="66" t="s">
        <v>33</v>
      </c>
      <c r="I201" s="67" t="s">
        <v>34</v>
      </c>
      <c r="J201" s="67" t="s">
        <v>34</v>
      </c>
      <c r="K201" s="67" t="s">
        <v>34</v>
      </c>
      <c r="L201" s="67" t="s">
        <v>34</v>
      </c>
      <c r="M201" s="67" t="s">
        <v>34</v>
      </c>
      <c r="N201" s="67" t="s">
        <v>34</v>
      </c>
      <c r="O201" s="67" t="s">
        <v>34</v>
      </c>
      <c r="P201" s="67" t="s">
        <v>34</v>
      </c>
    </row>
    <row r="202" spans="2:16" ht="30">
      <c r="B202" s="63">
        <v>778002</v>
      </c>
      <c r="C202" s="64" t="s">
        <v>33</v>
      </c>
      <c r="D202" s="64" t="s">
        <v>33</v>
      </c>
      <c r="E202" s="64" t="s">
        <v>33</v>
      </c>
      <c r="F202" s="64" t="s">
        <v>33</v>
      </c>
      <c r="G202" s="64" t="s">
        <v>33</v>
      </c>
      <c r="H202" s="64" t="s">
        <v>33</v>
      </c>
      <c r="I202" s="62" t="s">
        <v>34</v>
      </c>
      <c r="J202" s="62" t="s">
        <v>34</v>
      </c>
      <c r="K202" s="62" t="s">
        <v>34</v>
      </c>
      <c r="L202" s="62" t="s">
        <v>34</v>
      </c>
      <c r="M202" s="62" t="s">
        <v>34</v>
      </c>
      <c r="N202" s="62" t="s">
        <v>34</v>
      </c>
      <c r="O202" s="62" t="s">
        <v>34</v>
      </c>
      <c r="P202" s="62" t="s">
        <v>34</v>
      </c>
    </row>
    <row r="203" spans="2:16" ht="30">
      <c r="B203" s="65">
        <v>778002</v>
      </c>
      <c r="C203" s="66" t="s">
        <v>33</v>
      </c>
      <c r="D203" s="66" t="s">
        <v>33</v>
      </c>
      <c r="E203" s="66" t="s">
        <v>33</v>
      </c>
      <c r="F203" s="66" t="s">
        <v>33</v>
      </c>
      <c r="G203" s="66" t="s">
        <v>33</v>
      </c>
      <c r="H203" s="66" t="s">
        <v>33</v>
      </c>
      <c r="I203" s="67" t="s">
        <v>34</v>
      </c>
      <c r="J203" s="67" t="s">
        <v>34</v>
      </c>
      <c r="K203" s="67" t="s">
        <v>34</v>
      </c>
      <c r="L203" s="67" t="s">
        <v>34</v>
      </c>
      <c r="M203" s="67" t="s">
        <v>34</v>
      </c>
      <c r="N203" s="67" t="s">
        <v>34</v>
      </c>
      <c r="O203" s="67" t="s">
        <v>34</v>
      </c>
      <c r="P203" s="67" t="s">
        <v>34</v>
      </c>
    </row>
    <row r="204" spans="2:16" ht="30">
      <c r="B204" s="63">
        <v>778003</v>
      </c>
      <c r="C204" s="64" t="s">
        <v>33</v>
      </c>
      <c r="D204" s="64" t="s">
        <v>33</v>
      </c>
      <c r="E204" s="64" t="s">
        <v>33</v>
      </c>
      <c r="F204" s="64" t="s">
        <v>33</v>
      </c>
      <c r="G204" s="64" t="s">
        <v>33</v>
      </c>
      <c r="H204" s="64" t="s">
        <v>33</v>
      </c>
      <c r="I204" s="62" t="s">
        <v>34</v>
      </c>
      <c r="J204" s="62" t="s">
        <v>34</v>
      </c>
      <c r="K204" s="62" t="s">
        <v>34</v>
      </c>
      <c r="L204" s="62" t="s">
        <v>34</v>
      </c>
      <c r="M204" s="62" t="s">
        <v>34</v>
      </c>
      <c r="N204" s="62" t="s">
        <v>34</v>
      </c>
      <c r="O204" s="62" t="s">
        <v>34</v>
      </c>
      <c r="P204" s="62" t="s">
        <v>34</v>
      </c>
    </row>
    <row r="205" spans="2:16" ht="30">
      <c r="B205" s="65">
        <v>778003</v>
      </c>
      <c r="C205" s="66" t="s">
        <v>33</v>
      </c>
      <c r="D205" s="66" t="s">
        <v>33</v>
      </c>
      <c r="E205" s="66" t="s">
        <v>33</v>
      </c>
      <c r="F205" s="66" t="s">
        <v>33</v>
      </c>
      <c r="G205" s="66" t="s">
        <v>33</v>
      </c>
      <c r="H205" s="66" t="s">
        <v>33</v>
      </c>
      <c r="I205" s="67" t="s">
        <v>34</v>
      </c>
      <c r="J205" s="67" t="s">
        <v>34</v>
      </c>
      <c r="K205" s="67" t="s">
        <v>34</v>
      </c>
      <c r="L205" s="67" t="s">
        <v>34</v>
      </c>
      <c r="M205" s="67" t="s">
        <v>34</v>
      </c>
      <c r="N205" s="67" t="s">
        <v>34</v>
      </c>
      <c r="O205" s="67" t="s">
        <v>34</v>
      </c>
      <c r="P205" s="67" t="s">
        <v>34</v>
      </c>
    </row>
    <row r="206" spans="2:16" ht="30">
      <c r="B206" s="63">
        <v>778004</v>
      </c>
      <c r="C206" s="64" t="s">
        <v>33</v>
      </c>
      <c r="D206" s="64" t="s">
        <v>33</v>
      </c>
      <c r="E206" s="64" t="s">
        <v>33</v>
      </c>
      <c r="F206" s="64" t="s">
        <v>33</v>
      </c>
      <c r="G206" s="64" t="s">
        <v>33</v>
      </c>
      <c r="H206" s="64" t="s">
        <v>33</v>
      </c>
      <c r="I206" s="62" t="s">
        <v>34</v>
      </c>
      <c r="J206" s="62" t="s">
        <v>34</v>
      </c>
      <c r="K206" s="62" t="s">
        <v>34</v>
      </c>
      <c r="L206" s="62" t="s">
        <v>34</v>
      </c>
      <c r="M206" s="62" t="s">
        <v>34</v>
      </c>
      <c r="N206" s="62" t="s">
        <v>34</v>
      </c>
      <c r="O206" s="62" t="s">
        <v>34</v>
      </c>
      <c r="P206" s="62" t="s">
        <v>34</v>
      </c>
    </row>
    <row r="207" spans="2:16" ht="30">
      <c r="B207" s="65">
        <v>778004</v>
      </c>
      <c r="C207" s="66" t="s">
        <v>33</v>
      </c>
      <c r="D207" s="66" t="s">
        <v>33</v>
      </c>
      <c r="E207" s="66" t="s">
        <v>33</v>
      </c>
      <c r="F207" s="66" t="s">
        <v>33</v>
      </c>
      <c r="G207" s="66" t="s">
        <v>33</v>
      </c>
      <c r="H207" s="66" t="s">
        <v>33</v>
      </c>
      <c r="I207" s="67" t="s">
        <v>34</v>
      </c>
      <c r="J207" s="67" t="s">
        <v>34</v>
      </c>
      <c r="K207" s="67" t="s">
        <v>34</v>
      </c>
      <c r="L207" s="67" t="s">
        <v>34</v>
      </c>
      <c r="M207" s="67" t="s">
        <v>34</v>
      </c>
      <c r="N207" s="67" t="s">
        <v>34</v>
      </c>
      <c r="O207" s="67" t="s">
        <v>34</v>
      </c>
      <c r="P207" s="67" t="s">
        <v>34</v>
      </c>
    </row>
    <row r="208" spans="2:16" ht="30">
      <c r="B208" s="63">
        <v>778005</v>
      </c>
      <c r="C208" s="64" t="s">
        <v>33</v>
      </c>
      <c r="D208" s="64" t="s">
        <v>33</v>
      </c>
      <c r="E208" s="64" t="s">
        <v>33</v>
      </c>
      <c r="F208" s="64" t="s">
        <v>33</v>
      </c>
      <c r="G208" s="64" t="s">
        <v>33</v>
      </c>
      <c r="H208" s="64" t="s">
        <v>33</v>
      </c>
      <c r="I208" s="62" t="s">
        <v>34</v>
      </c>
      <c r="J208" s="62" t="s">
        <v>34</v>
      </c>
      <c r="K208" s="62" t="s">
        <v>34</v>
      </c>
      <c r="L208" s="62" t="s">
        <v>34</v>
      </c>
      <c r="M208" s="62" t="s">
        <v>34</v>
      </c>
      <c r="N208" s="62" t="s">
        <v>34</v>
      </c>
      <c r="O208" s="62" t="s">
        <v>34</v>
      </c>
      <c r="P208" s="62" t="s">
        <v>34</v>
      </c>
    </row>
    <row r="209" spans="2:16" ht="30">
      <c r="B209" s="65">
        <v>778005</v>
      </c>
      <c r="C209" s="66" t="s">
        <v>33</v>
      </c>
      <c r="D209" s="66" t="s">
        <v>33</v>
      </c>
      <c r="E209" s="66" t="s">
        <v>33</v>
      </c>
      <c r="F209" s="66" t="s">
        <v>33</v>
      </c>
      <c r="G209" s="66" t="s">
        <v>33</v>
      </c>
      <c r="H209" s="66" t="s">
        <v>33</v>
      </c>
      <c r="I209" s="67" t="s">
        <v>34</v>
      </c>
      <c r="J209" s="67" t="s">
        <v>34</v>
      </c>
      <c r="K209" s="67" t="s">
        <v>34</v>
      </c>
      <c r="L209" s="67" t="s">
        <v>34</v>
      </c>
      <c r="M209" s="67" t="s">
        <v>34</v>
      </c>
      <c r="N209" s="67" t="s">
        <v>34</v>
      </c>
      <c r="O209" s="67" t="s">
        <v>34</v>
      </c>
      <c r="P209" s="67" t="s">
        <v>34</v>
      </c>
    </row>
    <row r="210" spans="2:16" ht="30">
      <c r="B210" s="77">
        <v>770221</v>
      </c>
      <c r="C210" s="64" t="s">
        <v>33</v>
      </c>
      <c r="D210" s="64" t="s">
        <v>33</v>
      </c>
      <c r="E210" s="64" t="s">
        <v>33</v>
      </c>
      <c r="F210" s="64" t="s">
        <v>33</v>
      </c>
      <c r="G210" s="64" t="s">
        <v>33</v>
      </c>
      <c r="H210" s="64" t="s">
        <v>33</v>
      </c>
      <c r="I210" s="62" t="s">
        <v>34</v>
      </c>
      <c r="J210" s="62" t="s">
        <v>34</v>
      </c>
      <c r="K210" s="62" t="s">
        <v>34</v>
      </c>
      <c r="L210" s="62" t="s">
        <v>34</v>
      </c>
      <c r="M210" s="62" t="s">
        <v>34</v>
      </c>
      <c r="N210" s="62" t="s">
        <v>34</v>
      </c>
      <c r="O210" s="62" t="s">
        <v>34</v>
      </c>
      <c r="P210" s="62" t="s">
        <v>34</v>
      </c>
    </row>
    <row r="211" spans="2:16" ht="30">
      <c r="B211" s="65">
        <v>770223</v>
      </c>
      <c r="C211" s="66" t="s">
        <v>33</v>
      </c>
      <c r="D211" s="66" t="s">
        <v>33</v>
      </c>
      <c r="E211" s="66" t="s">
        <v>33</v>
      </c>
      <c r="F211" s="66" t="s">
        <v>33</v>
      </c>
      <c r="G211" s="66" t="s">
        <v>33</v>
      </c>
      <c r="H211" s="66" t="s">
        <v>33</v>
      </c>
      <c r="I211" s="67" t="s">
        <v>34</v>
      </c>
      <c r="J211" s="67" t="s">
        <v>34</v>
      </c>
      <c r="K211" s="67" t="s">
        <v>34</v>
      </c>
      <c r="L211" s="67" t="s">
        <v>34</v>
      </c>
      <c r="M211" s="67" t="s">
        <v>34</v>
      </c>
      <c r="N211" s="67" t="s">
        <v>34</v>
      </c>
      <c r="O211" s="67" t="s">
        <v>34</v>
      </c>
      <c r="P211" s="67" t="s">
        <v>34</v>
      </c>
    </row>
    <row r="212" spans="2:16" ht="30">
      <c r="B212" s="77">
        <v>770224</v>
      </c>
      <c r="C212" s="64" t="s">
        <v>33</v>
      </c>
      <c r="D212" s="64" t="s">
        <v>33</v>
      </c>
      <c r="E212" s="64" t="s">
        <v>33</v>
      </c>
      <c r="F212" s="64" t="s">
        <v>33</v>
      </c>
      <c r="G212" s="64" t="s">
        <v>33</v>
      </c>
      <c r="H212" s="64" t="s">
        <v>33</v>
      </c>
      <c r="I212" s="62" t="s">
        <v>34</v>
      </c>
      <c r="J212" s="62" t="s">
        <v>34</v>
      </c>
      <c r="K212" s="62" t="s">
        <v>34</v>
      </c>
      <c r="L212" s="62" t="s">
        <v>34</v>
      </c>
      <c r="M212" s="62" t="s">
        <v>34</v>
      </c>
      <c r="N212" s="62" t="s">
        <v>34</v>
      </c>
      <c r="O212" s="62" t="s">
        <v>34</v>
      </c>
      <c r="P212" s="62" t="s">
        <v>34</v>
      </c>
    </row>
    <row r="213" spans="2:16" ht="30">
      <c r="B213" s="65">
        <v>770226</v>
      </c>
      <c r="C213" s="66" t="s">
        <v>33</v>
      </c>
      <c r="D213" s="66" t="s">
        <v>33</v>
      </c>
      <c r="E213" s="66" t="s">
        <v>33</v>
      </c>
      <c r="F213" s="66" t="s">
        <v>33</v>
      </c>
      <c r="G213" s="66" t="s">
        <v>33</v>
      </c>
      <c r="H213" s="66" t="s">
        <v>33</v>
      </c>
      <c r="I213" s="67" t="s">
        <v>34</v>
      </c>
      <c r="J213" s="67" t="s">
        <v>34</v>
      </c>
      <c r="K213" s="67" t="s">
        <v>34</v>
      </c>
      <c r="L213" s="67" t="s">
        <v>34</v>
      </c>
      <c r="M213" s="67" t="s">
        <v>34</v>
      </c>
      <c r="N213" s="67" t="s">
        <v>34</v>
      </c>
      <c r="O213" s="67" t="s">
        <v>34</v>
      </c>
      <c r="P213" s="67" t="s">
        <v>34</v>
      </c>
    </row>
    <row r="214" spans="2:16" ht="30">
      <c r="B214" s="77">
        <v>770275</v>
      </c>
      <c r="C214" s="64" t="s">
        <v>33</v>
      </c>
      <c r="D214" s="64" t="s">
        <v>33</v>
      </c>
      <c r="E214" s="64" t="s">
        <v>33</v>
      </c>
      <c r="F214" s="64" t="s">
        <v>33</v>
      </c>
      <c r="G214" s="64" t="s">
        <v>33</v>
      </c>
      <c r="H214" s="64" t="s">
        <v>33</v>
      </c>
      <c r="I214" s="62" t="s">
        <v>34</v>
      </c>
      <c r="J214" s="62" t="s">
        <v>34</v>
      </c>
      <c r="K214" s="62" t="s">
        <v>34</v>
      </c>
      <c r="L214" s="62" t="s">
        <v>34</v>
      </c>
      <c r="M214" s="62" t="s">
        <v>34</v>
      </c>
      <c r="N214" s="62" t="s">
        <v>34</v>
      </c>
      <c r="O214" s="62" t="s">
        <v>34</v>
      </c>
      <c r="P214" s="62" t="s">
        <v>34</v>
      </c>
    </row>
    <row r="215" spans="2:16" ht="30">
      <c r="B215" s="65">
        <v>770292</v>
      </c>
      <c r="C215" s="66" t="s">
        <v>33</v>
      </c>
      <c r="D215" s="66" t="s">
        <v>33</v>
      </c>
      <c r="E215" s="66" t="s">
        <v>33</v>
      </c>
      <c r="F215" s="66" t="s">
        <v>33</v>
      </c>
      <c r="G215" s="66" t="s">
        <v>33</v>
      </c>
      <c r="H215" s="66" t="s">
        <v>33</v>
      </c>
      <c r="I215" s="67" t="s">
        <v>34</v>
      </c>
      <c r="J215" s="67" t="s">
        <v>34</v>
      </c>
      <c r="K215" s="67" t="s">
        <v>34</v>
      </c>
      <c r="L215" s="67" t="s">
        <v>34</v>
      </c>
      <c r="M215" s="67" t="s">
        <v>34</v>
      </c>
      <c r="N215" s="67" t="s">
        <v>34</v>
      </c>
      <c r="O215" s="67" t="s">
        <v>34</v>
      </c>
      <c r="P215" s="67" t="s">
        <v>34</v>
      </c>
    </row>
    <row r="216" spans="2:16" ht="18.75">
      <c r="B216" s="77">
        <v>770234</v>
      </c>
      <c r="C216" s="71" t="s">
        <v>35</v>
      </c>
      <c r="D216" s="71" t="s">
        <v>35</v>
      </c>
      <c r="E216" s="71" t="s">
        <v>35</v>
      </c>
      <c r="F216" s="71" t="s">
        <v>35</v>
      </c>
      <c r="G216" s="71" t="s">
        <v>35</v>
      </c>
      <c r="H216" s="71" t="s">
        <v>35</v>
      </c>
      <c r="I216" s="71" t="s">
        <v>35</v>
      </c>
      <c r="J216" s="71" t="s">
        <v>35</v>
      </c>
      <c r="K216" s="72" t="s">
        <v>36</v>
      </c>
      <c r="L216" s="72" t="s">
        <v>36</v>
      </c>
      <c r="M216" s="73" t="s">
        <v>37</v>
      </c>
      <c r="N216" s="73" t="s">
        <v>37</v>
      </c>
      <c r="O216" s="73" t="s">
        <v>37</v>
      </c>
      <c r="P216" s="73" t="s">
        <v>37</v>
      </c>
    </row>
    <row r="217" spans="2:16" ht="18.75">
      <c r="B217" s="65">
        <v>770236</v>
      </c>
      <c r="C217" s="66" t="s">
        <v>35</v>
      </c>
      <c r="D217" s="66" t="s">
        <v>35</v>
      </c>
      <c r="E217" s="66" t="s">
        <v>35</v>
      </c>
      <c r="F217" s="66" t="s">
        <v>35</v>
      </c>
      <c r="G217" s="66" t="s">
        <v>35</v>
      </c>
      <c r="H217" s="66" t="s">
        <v>35</v>
      </c>
      <c r="I217" s="66" t="s">
        <v>35</v>
      </c>
      <c r="J217" s="66" t="s">
        <v>35</v>
      </c>
      <c r="K217" s="66" t="s">
        <v>36</v>
      </c>
      <c r="L217" s="66" t="s">
        <v>36</v>
      </c>
      <c r="M217" s="66" t="s">
        <v>37</v>
      </c>
      <c r="N217" s="66" t="s">
        <v>37</v>
      </c>
      <c r="O217" s="66" t="s">
        <v>37</v>
      </c>
      <c r="P217" s="66" t="s">
        <v>37</v>
      </c>
    </row>
    <row r="218" spans="2:16" ht="18.75">
      <c r="B218" s="77">
        <v>770240</v>
      </c>
      <c r="C218" s="71" t="s">
        <v>35</v>
      </c>
      <c r="D218" s="71" t="s">
        <v>35</v>
      </c>
      <c r="E218" s="71" t="s">
        <v>35</v>
      </c>
      <c r="F218" s="71" t="s">
        <v>35</v>
      </c>
      <c r="G218" s="71" t="s">
        <v>35</v>
      </c>
      <c r="H218" s="71" t="s">
        <v>35</v>
      </c>
      <c r="I218" s="71" t="s">
        <v>35</v>
      </c>
      <c r="J218" s="71" t="s">
        <v>35</v>
      </c>
      <c r="K218" s="72" t="s">
        <v>36</v>
      </c>
      <c r="L218" s="72" t="s">
        <v>36</v>
      </c>
      <c r="M218" s="73" t="s">
        <v>37</v>
      </c>
      <c r="N218" s="73" t="s">
        <v>37</v>
      </c>
      <c r="O218" s="73" t="s">
        <v>37</v>
      </c>
      <c r="P218" s="73" t="s">
        <v>37</v>
      </c>
    </row>
    <row r="219" spans="2:16" ht="18.75">
      <c r="B219" s="65">
        <v>770243</v>
      </c>
      <c r="C219" s="66" t="s">
        <v>35</v>
      </c>
      <c r="D219" s="66" t="s">
        <v>35</v>
      </c>
      <c r="E219" s="66" t="s">
        <v>35</v>
      </c>
      <c r="F219" s="66" t="s">
        <v>35</v>
      </c>
      <c r="G219" s="66" t="s">
        <v>35</v>
      </c>
      <c r="H219" s="66" t="s">
        <v>35</v>
      </c>
      <c r="I219" s="66" t="s">
        <v>35</v>
      </c>
      <c r="J219" s="66" t="s">
        <v>35</v>
      </c>
      <c r="K219" s="66" t="s">
        <v>36</v>
      </c>
      <c r="L219" s="66" t="s">
        <v>36</v>
      </c>
      <c r="M219" s="66" t="s">
        <v>37</v>
      </c>
      <c r="N219" s="66" t="s">
        <v>37</v>
      </c>
      <c r="O219" s="66" t="s">
        <v>37</v>
      </c>
      <c r="P219" s="66" t="s">
        <v>37</v>
      </c>
    </row>
    <row r="220" spans="2:16" ht="18.75">
      <c r="B220" s="77">
        <v>770252</v>
      </c>
      <c r="C220" s="71" t="s">
        <v>35</v>
      </c>
      <c r="D220" s="71" t="s">
        <v>35</v>
      </c>
      <c r="E220" s="71" t="s">
        <v>35</v>
      </c>
      <c r="F220" s="71" t="s">
        <v>35</v>
      </c>
      <c r="G220" s="71" t="s">
        <v>35</v>
      </c>
      <c r="H220" s="71" t="s">
        <v>35</v>
      </c>
      <c r="I220" s="71" t="s">
        <v>35</v>
      </c>
      <c r="J220" s="71" t="s">
        <v>35</v>
      </c>
      <c r="K220" s="72" t="s">
        <v>36</v>
      </c>
      <c r="L220" s="72" t="s">
        <v>36</v>
      </c>
      <c r="M220" s="73" t="s">
        <v>37</v>
      </c>
      <c r="N220" s="73" t="s">
        <v>37</v>
      </c>
      <c r="O220" s="73" t="s">
        <v>37</v>
      </c>
      <c r="P220" s="73" t="s">
        <v>37</v>
      </c>
    </row>
    <row r="221" spans="2:16" ht="18.75">
      <c r="B221" s="65">
        <v>770254</v>
      </c>
      <c r="C221" s="66" t="s">
        <v>35</v>
      </c>
      <c r="D221" s="66" t="s">
        <v>35</v>
      </c>
      <c r="E221" s="66" t="s">
        <v>35</v>
      </c>
      <c r="F221" s="66" t="s">
        <v>35</v>
      </c>
      <c r="G221" s="66" t="s">
        <v>35</v>
      </c>
      <c r="H221" s="66" t="s">
        <v>35</v>
      </c>
      <c r="I221" s="66" t="s">
        <v>35</v>
      </c>
      <c r="J221" s="66" t="s">
        <v>35</v>
      </c>
      <c r="K221" s="66" t="s">
        <v>36</v>
      </c>
      <c r="L221" s="66" t="s">
        <v>36</v>
      </c>
      <c r="M221" s="66" t="s">
        <v>37</v>
      </c>
      <c r="N221" s="66" t="s">
        <v>37</v>
      </c>
      <c r="O221" s="66" t="s">
        <v>37</v>
      </c>
      <c r="P221" s="66" t="s">
        <v>37</v>
      </c>
    </row>
    <row r="222" spans="2:16" ht="18.75">
      <c r="B222" s="77">
        <v>770256</v>
      </c>
      <c r="C222" s="71" t="s">
        <v>35</v>
      </c>
      <c r="D222" s="71" t="s">
        <v>35</v>
      </c>
      <c r="E222" s="71" t="s">
        <v>35</v>
      </c>
      <c r="F222" s="71" t="s">
        <v>35</v>
      </c>
      <c r="G222" s="71" t="s">
        <v>35</v>
      </c>
      <c r="H222" s="71" t="s">
        <v>35</v>
      </c>
      <c r="I222" s="71" t="s">
        <v>35</v>
      </c>
      <c r="J222" s="71" t="s">
        <v>35</v>
      </c>
      <c r="K222" s="72" t="s">
        <v>36</v>
      </c>
      <c r="L222" s="72" t="s">
        <v>36</v>
      </c>
      <c r="M222" s="73" t="s">
        <v>37</v>
      </c>
      <c r="N222" s="73" t="s">
        <v>37</v>
      </c>
      <c r="O222" s="73" t="s">
        <v>37</v>
      </c>
      <c r="P222" s="73" t="s">
        <v>37</v>
      </c>
    </row>
    <row r="223" spans="2:16" ht="18.75">
      <c r="B223" s="65">
        <v>770258</v>
      </c>
      <c r="C223" s="66" t="s">
        <v>35</v>
      </c>
      <c r="D223" s="66" t="s">
        <v>35</v>
      </c>
      <c r="E223" s="66" t="s">
        <v>35</v>
      </c>
      <c r="F223" s="66" t="s">
        <v>35</v>
      </c>
      <c r="G223" s="66" t="s">
        <v>35</v>
      </c>
      <c r="H223" s="66" t="s">
        <v>35</v>
      </c>
      <c r="I223" s="66" t="s">
        <v>35</v>
      </c>
      <c r="J223" s="66" t="s">
        <v>35</v>
      </c>
      <c r="K223" s="66" t="s">
        <v>36</v>
      </c>
      <c r="L223" s="66" t="s">
        <v>36</v>
      </c>
      <c r="M223" s="66" t="s">
        <v>37</v>
      </c>
      <c r="N223" s="66" t="s">
        <v>37</v>
      </c>
      <c r="O223" s="66" t="s">
        <v>37</v>
      </c>
      <c r="P223" s="66" t="s">
        <v>37</v>
      </c>
    </row>
    <row r="224" spans="2:16" ht="18.75">
      <c r="B224" s="77">
        <v>770277</v>
      </c>
      <c r="C224" s="71" t="s">
        <v>35</v>
      </c>
      <c r="D224" s="71" t="s">
        <v>35</v>
      </c>
      <c r="E224" s="71" t="s">
        <v>35</v>
      </c>
      <c r="F224" s="71" t="s">
        <v>35</v>
      </c>
      <c r="G224" s="71" t="s">
        <v>35</v>
      </c>
      <c r="H224" s="71" t="s">
        <v>35</v>
      </c>
      <c r="I224" s="71" t="s">
        <v>35</v>
      </c>
      <c r="J224" s="71" t="s">
        <v>35</v>
      </c>
      <c r="K224" s="72" t="s">
        <v>36</v>
      </c>
      <c r="L224" s="72" t="s">
        <v>36</v>
      </c>
      <c r="M224" s="73" t="s">
        <v>37</v>
      </c>
      <c r="N224" s="73" t="s">
        <v>37</v>
      </c>
      <c r="O224" s="73" t="s">
        <v>37</v>
      </c>
      <c r="P224" s="73" t="s">
        <v>37</v>
      </c>
    </row>
    <row r="225" spans="2:16" ht="18.75">
      <c r="B225" s="65">
        <v>770284</v>
      </c>
      <c r="C225" s="66" t="s">
        <v>35</v>
      </c>
      <c r="D225" s="66" t="s">
        <v>35</v>
      </c>
      <c r="E225" s="66" t="s">
        <v>35</v>
      </c>
      <c r="F225" s="66" t="s">
        <v>35</v>
      </c>
      <c r="G225" s="66" t="s">
        <v>35</v>
      </c>
      <c r="H225" s="66" t="s">
        <v>35</v>
      </c>
      <c r="I225" s="66" t="s">
        <v>35</v>
      </c>
      <c r="J225" s="66" t="s">
        <v>35</v>
      </c>
      <c r="K225" s="66" t="s">
        <v>36</v>
      </c>
      <c r="L225" s="66" t="s">
        <v>36</v>
      </c>
      <c r="M225" s="66" t="s">
        <v>37</v>
      </c>
      <c r="N225" s="66" t="s">
        <v>37</v>
      </c>
      <c r="O225" s="66" t="s">
        <v>37</v>
      </c>
      <c r="P225" s="66" t="s">
        <v>37</v>
      </c>
    </row>
    <row r="226" spans="2:16" ht="18.75">
      <c r="B226" s="77">
        <v>770291</v>
      </c>
      <c r="C226" s="71" t="s">
        <v>35</v>
      </c>
      <c r="D226" s="71" t="s">
        <v>35</v>
      </c>
      <c r="E226" s="71" t="s">
        <v>35</v>
      </c>
      <c r="F226" s="71" t="s">
        <v>35</v>
      </c>
      <c r="G226" s="71" t="s">
        <v>35</v>
      </c>
      <c r="H226" s="71" t="s">
        <v>35</v>
      </c>
      <c r="I226" s="71" t="s">
        <v>35</v>
      </c>
      <c r="J226" s="71" t="s">
        <v>35</v>
      </c>
      <c r="K226" s="72" t="s">
        <v>36</v>
      </c>
      <c r="L226" s="72" t="s">
        <v>36</v>
      </c>
      <c r="M226" s="73" t="s">
        <v>37</v>
      </c>
      <c r="N226" s="73" t="s">
        <v>37</v>
      </c>
      <c r="O226" s="73" t="s">
        <v>37</v>
      </c>
      <c r="P226" s="73" t="s">
        <v>37</v>
      </c>
    </row>
    <row r="227" spans="2:16" ht="18.75">
      <c r="B227" s="65">
        <v>770295</v>
      </c>
      <c r="C227" s="66" t="s">
        <v>35</v>
      </c>
      <c r="D227" s="66" t="s">
        <v>35</v>
      </c>
      <c r="E227" s="66" t="s">
        <v>35</v>
      </c>
      <c r="F227" s="66" t="s">
        <v>35</v>
      </c>
      <c r="G227" s="66" t="s">
        <v>35</v>
      </c>
      <c r="H227" s="66" t="s">
        <v>35</v>
      </c>
      <c r="I227" s="66" t="s">
        <v>35</v>
      </c>
      <c r="J227" s="66" t="s">
        <v>35</v>
      </c>
      <c r="K227" s="66" t="s">
        <v>36</v>
      </c>
      <c r="L227" s="66" t="s">
        <v>36</v>
      </c>
      <c r="M227" s="66" t="s">
        <v>37</v>
      </c>
      <c r="N227" s="66" t="s">
        <v>37</v>
      </c>
      <c r="O227" s="66" t="s">
        <v>37</v>
      </c>
      <c r="P227" s="66" t="s">
        <v>37</v>
      </c>
    </row>
    <row r="228" spans="2:16" ht="18.75">
      <c r="B228" s="77">
        <v>770296</v>
      </c>
      <c r="C228" s="71" t="s">
        <v>35</v>
      </c>
      <c r="D228" s="71" t="s">
        <v>35</v>
      </c>
      <c r="E228" s="71" t="s">
        <v>35</v>
      </c>
      <c r="F228" s="71" t="s">
        <v>35</v>
      </c>
      <c r="G228" s="71" t="s">
        <v>35</v>
      </c>
      <c r="H228" s="71" t="s">
        <v>35</v>
      </c>
      <c r="I228" s="71" t="s">
        <v>35</v>
      </c>
      <c r="J228" s="71" t="s">
        <v>35</v>
      </c>
      <c r="K228" s="72" t="s">
        <v>36</v>
      </c>
      <c r="L228" s="72" t="s">
        <v>36</v>
      </c>
      <c r="M228" s="73" t="s">
        <v>37</v>
      </c>
      <c r="N228" s="73" t="s">
        <v>37</v>
      </c>
      <c r="O228" s="73" t="s">
        <v>37</v>
      </c>
      <c r="P228" s="73" t="s">
        <v>37</v>
      </c>
    </row>
    <row r="229" spans="2:16" ht="18.75">
      <c r="B229" s="65">
        <v>770303</v>
      </c>
      <c r="C229" s="66" t="s">
        <v>35</v>
      </c>
      <c r="D229" s="66" t="s">
        <v>35</v>
      </c>
      <c r="E229" s="66" t="s">
        <v>35</v>
      </c>
      <c r="F229" s="66" t="s">
        <v>35</v>
      </c>
      <c r="G229" s="66" t="s">
        <v>35</v>
      </c>
      <c r="H229" s="66" t="s">
        <v>35</v>
      </c>
      <c r="I229" s="66" t="s">
        <v>35</v>
      </c>
      <c r="J229" s="66" t="s">
        <v>35</v>
      </c>
      <c r="K229" s="66" t="s">
        <v>36</v>
      </c>
      <c r="L229" s="66" t="s">
        <v>36</v>
      </c>
      <c r="M229" s="66" t="s">
        <v>37</v>
      </c>
      <c r="N229" s="66" t="s">
        <v>37</v>
      </c>
      <c r="O229" s="66" t="s">
        <v>37</v>
      </c>
      <c r="P229" s="66" t="s">
        <v>37</v>
      </c>
    </row>
    <row r="230" spans="2:16" ht="18.75">
      <c r="B230" s="77">
        <v>770306</v>
      </c>
      <c r="C230" s="71" t="s">
        <v>35</v>
      </c>
      <c r="D230" s="71" t="s">
        <v>35</v>
      </c>
      <c r="E230" s="71" t="s">
        <v>35</v>
      </c>
      <c r="F230" s="71" t="s">
        <v>35</v>
      </c>
      <c r="G230" s="71" t="s">
        <v>35</v>
      </c>
      <c r="H230" s="71" t="s">
        <v>35</v>
      </c>
      <c r="I230" s="71" t="s">
        <v>35</v>
      </c>
      <c r="J230" s="71" t="s">
        <v>35</v>
      </c>
      <c r="K230" s="72" t="s">
        <v>36</v>
      </c>
      <c r="L230" s="72" t="s">
        <v>36</v>
      </c>
      <c r="M230" s="73" t="s">
        <v>37</v>
      </c>
      <c r="N230" s="73" t="s">
        <v>37</v>
      </c>
      <c r="O230" s="73" t="s">
        <v>37</v>
      </c>
      <c r="P230" s="73" t="s">
        <v>37</v>
      </c>
    </row>
    <row r="231" spans="2:16" ht="18.75">
      <c r="B231" s="65">
        <v>770307</v>
      </c>
      <c r="C231" s="66" t="s">
        <v>35</v>
      </c>
      <c r="D231" s="66" t="s">
        <v>35</v>
      </c>
      <c r="E231" s="66" t="s">
        <v>35</v>
      </c>
      <c r="F231" s="66" t="s">
        <v>35</v>
      </c>
      <c r="G231" s="66" t="s">
        <v>35</v>
      </c>
      <c r="H231" s="66" t="s">
        <v>35</v>
      </c>
      <c r="I231" s="66" t="s">
        <v>35</v>
      </c>
      <c r="J231" s="66" t="s">
        <v>35</v>
      </c>
      <c r="K231" s="66" t="s">
        <v>36</v>
      </c>
      <c r="L231" s="66" t="s">
        <v>36</v>
      </c>
      <c r="M231" s="66" t="s">
        <v>37</v>
      </c>
      <c r="N231" s="66" t="s">
        <v>37</v>
      </c>
      <c r="O231" s="66" t="s">
        <v>37</v>
      </c>
      <c r="P231" s="66" t="s">
        <v>37</v>
      </c>
    </row>
    <row r="232" spans="2:16" ht="18.75">
      <c r="B232" s="77">
        <v>770415</v>
      </c>
      <c r="C232" s="71" t="s">
        <v>35</v>
      </c>
      <c r="D232" s="71" t="s">
        <v>35</v>
      </c>
      <c r="E232" s="71" t="s">
        <v>35</v>
      </c>
      <c r="F232" s="71" t="s">
        <v>35</v>
      </c>
      <c r="G232" s="71" t="s">
        <v>35</v>
      </c>
      <c r="H232" s="71" t="s">
        <v>35</v>
      </c>
      <c r="I232" s="71" t="s">
        <v>35</v>
      </c>
      <c r="J232" s="71" t="s">
        <v>35</v>
      </c>
      <c r="K232" s="72" t="s">
        <v>36</v>
      </c>
      <c r="L232" s="72" t="s">
        <v>36</v>
      </c>
      <c r="M232" s="73" t="s">
        <v>37</v>
      </c>
      <c r="N232" s="73" t="s">
        <v>37</v>
      </c>
      <c r="O232" s="73" t="s">
        <v>37</v>
      </c>
      <c r="P232" s="73" t="s">
        <v>37</v>
      </c>
    </row>
    <row r="233" spans="2:16" ht="18.75">
      <c r="B233" s="65">
        <v>770417</v>
      </c>
      <c r="C233" s="66" t="s">
        <v>35</v>
      </c>
      <c r="D233" s="66" t="s">
        <v>35</v>
      </c>
      <c r="E233" s="66" t="s">
        <v>35</v>
      </c>
      <c r="F233" s="66" t="s">
        <v>35</v>
      </c>
      <c r="G233" s="66" t="s">
        <v>35</v>
      </c>
      <c r="H233" s="66" t="s">
        <v>35</v>
      </c>
      <c r="I233" s="66" t="s">
        <v>35</v>
      </c>
      <c r="J233" s="66" t="s">
        <v>35</v>
      </c>
      <c r="K233" s="66" t="s">
        <v>36</v>
      </c>
      <c r="L233" s="66" t="s">
        <v>36</v>
      </c>
      <c r="M233" s="66" t="s">
        <v>37</v>
      </c>
      <c r="N233" s="66" t="s">
        <v>37</v>
      </c>
      <c r="O233" s="66" t="s">
        <v>37</v>
      </c>
      <c r="P233" s="66" t="s">
        <v>37</v>
      </c>
    </row>
    <row r="234" spans="2:16" ht="30">
      <c r="B234" s="77">
        <v>7530</v>
      </c>
      <c r="C234" s="71" t="s">
        <v>42</v>
      </c>
      <c r="D234" s="71" t="s">
        <v>42</v>
      </c>
      <c r="E234" s="71" t="s">
        <v>42</v>
      </c>
      <c r="F234" s="71" t="s">
        <v>42</v>
      </c>
      <c r="G234" s="71" t="s">
        <v>42</v>
      </c>
      <c r="H234" s="71" t="s">
        <v>42</v>
      </c>
      <c r="I234" s="71" t="s">
        <v>42</v>
      </c>
      <c r="J234" s="71" t="s">
        <v>42</v>
      </c>
      <c r="K234" s="72" t="s">
        <v>43</v>
      </c>
      <c r="L234" s="72" t="s">
        <v>43</v>
      </c>
      <c r="M234" s="73" t="s">
        <v>44</v>
      </c>
      <c r="N234" s="73" t="s">
        <v>44</v>
      </c>
      <c r="O234" s="73" t="s">
        <v>44</v>
      </c>
      <c r="P234" s="73" t="s">
        <v>44</v>
      </c>
    </row>
    <row r="235" spans="2:16" ht="30">
      <c r="B235" s="65">
        <v>7589</v>
      </c>
      <c r="C235" s="66" t="s">
        <v>42</v>
      </c>
      <c r="D235" s="66" t="s">
        <v>42</v>
      </c>
      <c r="E235" s="66" t="s">
        <v>42</v>
      </c>
      <c r="F235" s="66" t="s">
        <v>42</v>
      </c>
      <c r="G235" s="66" t="s">
        <v>42</v>
      </c>
      <c r="H235" s="66" t="s">
        <v>42</v>
      </c>
      <c r="I235" s="66" t="s">
        <v>42</v>
      </c>
      <c r="J235" s="66" t="s">
        <v>42</v>
      </c>
      <c r="K235" s="66" t="s">
        <v>43</v>
      </c>
      <c r="L235" s="66" t="s">
        <v>43</v>
      </c>
      <c r="M235" s="66" t="s">
        <v>44</v>
      </c>
      <c r="N235" s="66" t="s">
        <v>44</v>
      </c>
      <c r="O235" s="66" t="s">
        <v>44</v>
      </c>
      <c r="P235" s="66" t="s">
        <v>44</v>
      </c>
    </row>
    <row r="236" spans="2:16" ht="30">
      <c r="B236" s="77">
        <v>7590</v>
      </c>
      <c r="C236" s="71" t="s">
        <v>42</v>
      </c>
      <c r="D236" s="71" t="s">
        <v>42</v>
      </c>
      <c r="E236" s="71" t="s">
        <v>42</v>
      </c>
      <c r="F236" s="71" t="s">
        <v>42</v>
      </c>
      <c r="G236" s="71" t="s">
        <v>42</v>
      </c>
      <c r="H236" s="71" t="s">
        <v>42</v>
      </c>
      <c r="I236" s="71" t="s">
        <v>42</v>
      </c>
      <c r="J236" s="71" t="s">
        <v>42</v>
      </c>
      <c r="K236" s="72" t="s">
        <v>43</v>
      </c>
      <c r="L236" s="72" t="s">
        <v>43</v>
      </c>
      <c r="M236" s="73" t="s">
        <v>44</v>
      </c>
      <c r="N236" s="73" t="s">
        <v>44</v>
      </c>
      <c r="O236" s="73" t="s">
        <v>44</v>
      </c>
      <c r="P236" s="73" t="s">
        <v>44</v>
      </c>
    </row>
    <row r="237" spans="2:16" ht="30">
      <c r="B237" s="65">
        <v>9202</v>
      </c>
      <c r="C237" s="66" t="s">
        <v>42</v>
      </c>
      <c r="D237" s="66" t="s">
        <v>42</v>
      </c>
      <c r="E237" s="66" t="s">
        <v>42</v>
      </c>
      <c r="F237" s="66" t="s">
        <v>42</v>
      </c>
      <c r="G237" s="66" t="s">
        <v>42</v>
      </c>
      <c r="H237" s="66" t="s">
        <v>42</v>
      </c>
      <c r="I237" s="66" t="s">
        <v>42</v>
      </c>
      <c r="J237" s="66" t="s">
        <v>42</v>
      </c>
      <c r="K237" s="66" t="s">
        <v>43</v>
      </c>
      <c r="L237" s="66" t="s">
        <v>43</v>
      </c>
      <c r="M237" s="66" t="s">
        <v>44</v>
      </c>
      <c r="N237" s="66" t="s">
        <v>44</v>
      </c>
      <c r="O237" s="66" t="s">
        <v>44</v>
      </c>
      <c r="P237" s="66" t="s">
        <v>44</v>
      </c>
    </row>
    <row r="238" spans="2:16" ht="30">
      <c r="B238" s="77">
        <v>9203</v>
      </c>
      <c r="C238" s="71" t="s">
        <v>42</v>
      </c>
      <c r="D238" s="71" t="s">
        <v>42</v>
      </c>
      <c r="E238" s="71" t="s">
        <v>42</v>
      </c>
      <c r="F238" s="71" t="s">
        <v>42</v>
      </c>
      <c r="G238" s="71" t="s">
        <v>42</v>
      </c>
      <c r="H238" s="71" t="s">
        <v>42</v>
      </c>
      <c r="I238" s="71" t="s">
        <v>42</v>
      </c>
      <c r="J238" s="71" t="s">
        <v>42</v>
      </c>
      <c r="K238" s="72" t="s">
        <v>43</v>
      </c>
      <c r="L238" s="72" t="s">
        <v>43</v>
      </c>
      <c r="M238" s="73" t="s">
        <v>44</v>
      </c>
      <c r="N238" s="73" t="s">
        <v>44</v>
      </c>
      <c r="O238" s="73" t="s">
        <v>44</v>
      </c>
      <c r="P238" s="73" t="s">
        <v>44</v>
      </c>
    </row>
    <row r="239" spans="2:16" ht="30">
      <c r="B239" s="65">
        <v>9204</v>
      </c>
      <c r="C239" s="66" t="s">
        <v>42</v>
      </c>
      <c r="D239" s="66" t="s">
        <v>42</v>
      </c>
      <c r="E239" s="66" t="s">
        <v>42</v>
      </c>
      <c r="F239" s="66" t="s">
        <v>42</v>
      </c>
      <c r="G239" s="66" t="s">
        <v>42</v>
      </c>
      <c r="H239" s="66" t="s">
        <v>42</v>
      </c>
      <c r="I239" s="66" t="s">
        <v>42</v>
      </c>
      <c r="J239" s="66" t="s">
        <v>42</v>
      </c>
      <c r="K239" s="66" t="s">
        <v>43</v>
      </c>
      <c r="L239" s="66" t="s">
        <v>43</v>
      </c>
      <c r="M239" s="66" t="s">
        <v>44</v>
      </c>
      <c r="N239" s="66" t="s">
        <v>44</v>
      </c>
      <c r="O239" s="66" t="s">
        <v>44</v>
      </c>
      <c r="P239" s="66" t="s">
        <v>44</v>
      </c>
    </row>
    <row r="240" spans="2:16" ht="15">
      <c r="B240" s="78"/>
      <c r="C240" s="78"/>
      <c r="D240" s="78"/>
      <c r="E240" s="78"/>
      <c r="F240" s="78"/>
      <c r="G240" s="78"/>
      <c r="H240" s="78"/>
      <c r="I240" s="79"/>
      <c r="J240" s="79"/>
      <c r="K240" s="79"/>
      <c r="L240" s="79"/>
      <c r="M240" s="79"/>
      <c r="N240" s="79"/>
      <c r="O240" s="79"/>
      <c r="P240" s="79"/>
    </row>
    <row r="241" spans="2:16" ht="11.2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</row>
    <row r="242" spans="2:16" ht="1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80"/>
      <c r="N242" s="74"/>
      <c r="O242" s="74"/>
      <c r="P242" s="74"/>
    </row>
    <row r="243" spans="2:16" ht="15">
      <c r="B243" s="162" t="s">
        <v>38</v>
      </c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</row>
    <row r="244" spans="2:16" ht="11.2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</row>
    <row r="245" spans="2:16" ht="15">
      <c r="B245" s="164" t="s">
        <v>39</v>
      </c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</row>
    <row r="246" spans="2:16" ht="11.2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</row>
    <row r="247" spans="2:16" ht="15">
      <c r="B247" s="161" t="s">
        <v>40</v>
      </c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</row>
    <row r="248" spans="2:16" ht="11.2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</row>
    <row r="249" spans="2:16" ht="15">
      <c r="B249" s="165" t="s">
        <v>41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</row>
    <row r="251" spans="2:16" ht="15">
      <c r="B251" s="162" t="s">
        <v>45</v>
      </c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</row>
    <row r="252" spans="2:16" ht="11.2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</row>
    <row r="253" spans="2:16" ht="15">
      <c r="B253" s="164" t="s">
        <v>46</v>
      </c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</row>
    <row r="254" spans="2:16" ht="11.2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</row>
    <row r="255" spans="2:16" ht="15">
      <c r="B255" s="161" t="s">
        <v>47</v>
      </c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</row>
  </sheetData>
  <sheetProtection/>
  <mergeCells count="13">
    <mergeCell ref="B1:D1"/>
    <mergeCell ref="B2:D2"/>
    <mergeCell ref="B4:B5"/>
    <mergeCell ref="C4:C5"/>
    <mergeCell ref="D4:D5"/>
    <mergeCell ref="C24:P24"/>
    <mergeCell ref="B255:P255"/>
    <mergeCell ref="B243:P243"/>
    <mergeCell ref="B245:P245"/>
    <mergeCell ref="B247:P247"/>
    <mergeCell ref="B249:P249"/>
    <mergeCell ref="B251:P251"/>
    <mergeCell ref="B253:P253"/>
  </mergeCells>
  <hyperlinks>
    <hyperlink ref="B210" r:id="rId1" display="http://heelys-russia.com/catalog/20-hx2/detail/1034-770221?tmpl=component"/>
    <hyperlink ref="B211" r:id="rId2" display="http://heelys-russia.com/catalog/20-hx2/detail/1035-770223?tmpl=component"/>
    <hyperlink ref="B212" r:id="rId3" display="http://heelys-russia.com/catalog/20-hx2/detail/1033-770224?tmpl=component"/>
    <hyperlink ref="B213" r:id="rId4" display="http://heelys-russia.com/ss2014/770226.jpg"/>
    <hyperlink ref="B214" r:id="rId5" display="http://heelys-russia.com/catalog/20-hx2/detail/1051-770275?tmpl=component"/>
    <hyperlink ref="B215" r:id="rId6" display="http://heelys-russia.com/catalog/20-hx2/detail/1050-220292?tmpl=component"/>
    <hyperlink ref="B216" r:id="rId7" display="http://heelys-russia.com/catalog/11-2010-05-17-13-16-25/detail/1038-770234?tmpl=component"/>
    <hyperlink ref="B217" r:id="rId8" display="http://heelys-russia.com/ss2014/770236.jpg"/>
    <hyperlink ref="B218" r:id="rId9" display="http://heelys-russia.com/catalog/11-2010-05-17-13-16-25/detail/1039-770240?tmpl=component"/>
    <hyperlink ref="B219" r:id="rId10" display="http://heelys-russia.com/ss2014/770243.jpg"/>
    <hyperlink ref="B220" r:id="rId11" display="http://heelys-russia.com/catalog/12-2010-05-17-13-16-39/detail/1040-770252?tmpl=component"/>
    <hyperlink ref="B221" r:id="rId12" display="http://heelys-russia.com/catalog/12-2010-05-17-13-16-39/detail/1044-770254?tmpl=component"/>
    <hyperlink ref="B222" r:id="rId13" display="http://heelys-russia.com/catalog/12-2010-05-17-13-16-39/detail/1045-770256?tmpl=component"/>
    <hyperlink ref="B223" r:id="rId14" display="http://heelys-russia.com/catalog/12-2010-05-17-13-16-39/detail/1046-770258?tmpl=component"/>
    <hyperlink ref="B224" r:id="rId15" display="http://heelys-russia.com/catalog/12-2010-05-17-13-16-39/detail/1052-770277?tmpl=component"/>
    <hyperlink ref="B225" r:id="rId16" display="http://heelys-russia.com/catalog/12-2010-05-17-13-16-39/detail/1053-770284?tmpl=component"/>
    <hyperlink ref="B226" r:id="rId17" display="http://heelys-russia.com/catalog/12-2010-05-17-13-16-39/detail/1047-770291?tmpl=component"/>
    <hyperlink ref="B227" r:id="rId18" display="http://heelys-russia.com/catalog/12-2010-05-17-13-16-39/detail/1048-770295?tmpl=component"/>
    <hyperlink ref="B228" r:id="rId19" display="http://heelys-russia.com/catalog/12-2010-05-17-13-16-39/detail/1049-770296?tmpl=component"/>
    <hyperlink ref="B229" r:id="rId20" display="http://heelys-russia.com/catalog/12-2010-05-17-13-16-39/detail/1043-770303?tmpl=component"/>
    <hyperlink ref="B230" r:id="rId21" display="http://heelys-russia.com/catalog/11-2010-05-17-13-16-25/detail/1041-770306?tmpl=component"/>
    <hyperlink ref="B231" r:id="rId22" display="http://heelys-russia.com/catalog/12-2010-05-17-13-16-39/detail/1042-770307?tmpl=component"/>
    <hyperlink ref="B232" r:id="rId23" display="http://heelys-russia.com/catalog/11-2010-05-17-13-16-25/detail/1036-770415?tmpl=component"/>
    <hyperlink ref="B233" r:id="rId24" display="http://heelys-russia.com/catalog/11-2010-05-17-13-16-25/detail/1037-770417?tmpl=component"/>
  </hyperlinks>
  <printOptions/>
  <pageMargins left="0.7" right="0.7" top="0.75" bottom="0.75" header="0.3" footer="0.3"/>
  <pageSetup horizontalDpi="600" verticalDpi="600" orientation="portrait" paperSize="9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Долгарев Владимир</dc:creator>
  <cp:keywords/>
  <dc:description/>
  <cp:lastModifiedBy>User</cp:lastModifiedBy>
  <dcterms:created xsi:type="dcterms:W3CDTF">2016-04-20T11:09:39Z</dcterms:created>
  <dcterms:modified xsi:type="dcterms:W3CDTF">2016-04-25T15:29:55Z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