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394519" sheetId="1" r:id="rId1"/>
  </sheets>
  <definedNames>
    <definedName name="_xlnm._FilterDatabase" localSheetId="0" hidden="1">'1394519'!$A$1:$J$178</definedName>
  </definedNames>
  <calcPr fullCalcOnLoad="1" refMode="R1C1"/>
</workbook>
</file>

<file path=xl/sharedStrings.xml><?xml version="1.0" encoding="utf-8"?>
<sst xmlns="http://schemas.openxmlformats.org/spreadsheetml/2006/main" count="719" uniqueCount="157">
  <si>
    <t>УЗ</t>
  </si>
  <si>
    <t>Заказ</t>
  </si>
  <si>
    <t>раздел прайса</t>
  </si>
  <si>
    <t>црп</t>
  </si>
  <si>
    <t>Кол-во</t>
  </si>
  <si>
    <t>Наталья-22</t>
  </si>
  <si>
    <t>конфитюр</t>
  </si>
  <si>
    <t>флагман</t>
  </si>
  <si>
    <t>Летящая</t>
  </si>
  <si>
    <t>ультра</t>
  </si>
  <si>
    <t>из дома (попова 59)</t>
  </si>
  <si>
    <t>Навладия</t>
  </si>
  <si>
    <t>ананас</t>
  </si>
  <si>
    <t>Средневековый котЭ</t>
  </si>
  <si>
    <t>Ананас</t>
  </si>
  <si>
    <t>лизон</t>
  </si>
  <si>
    <t>ТанюшкаLis</t>
  </si>
  <si>
    <t>Hitomi.</t>
  </si>
  <si>
    <t>Еремеева 22</t>
  </si>
  <si>
    <t>Nata*IL</t>
  </si>
  <si>
    <t>Восточный микс (курага-чернослив-изюм)</t>
  </si>
  <si>
    <t>Alenina</t>
  </si>
  <si>
    <t>Дашустрик</t>
  </si>
  <si>
    <t>Jiadea</t>
  </si>
  <si>
    <t>Веста1980</t>
  </si>
  <si>
    <t>НатаВера</t>
  </si>
  <si>
    <t>lelka_z</t>
  </si>
  <si>
    <t>кошечка любимая</t>
  </si>
  <si>
    <t>Киви</t>
  </si>
  <si>
    <t>киви</t>
  </si>
  <si>
    <t>Телец87</t>
  </si>
  <si>
    <t>Августовская</t>
  </si>
  <si>
    <t>роза барбоскина</t>
  </si>
  <si>
    <t>ХулиганкаИрен</t>
  </si>
  <si>
    <t>Клубника</t>
  </si>
  <si>
    <t>клубника</t>
  </si>
  <si>
    <t>Тигра любимая</t>
  </si>
  <si>
    <t>Отиха</t>
  </si>
  <si>
    <t>лесная ягода</t>
  </si>
  <si>
    <t>Лесная ягода</t>
  </si>
  <si>
    <t>Жена сибиряка</t>
  </si>
  <si>
    <t>ЯОксана</t>
  </si>
  <si>
    <t>маковый конфитюр</t>
  </si>
  <si>
    <t>~BELKA~</t>
  </si>
  <si>
    <t>Анфантеррибль</t>
  </si>
  <si>
    <t>Ol'ga</t>
  </si>
  <si>
    <t>Черемуха</t>
  </si>
  <si>
    <t>Anastasia Kovelkova</t>
  </si>
  <si>
    <t>анютины глазки 30</t>
  </si>
  <si>
    <t>Черёмуха</t>
  </si>
  <si>
    <t>lenok_U</t>
  </si>
  <si>
    <t>Цена</t>
  </si>
  <si>
    <t>пристрой</t>
  </si>
  <si>
    <t>плюша</t>
  </si>
  <si>
    <t>Банановая</t>
  </si>
  <si>
    <t>начинка</t>
  </si>
  <si>
    <t>Lalaka</t>
  </si>
  <si>
    <t>Lенка</t>
  </si>
  <si>
    <t>o.taran</t>
  </si>
  <si>
    <t>банановая</t>
  </si>
  <si>
    <t>мед</t>
  </si>
  <si>
    <t>A L I E N A</t>
  </si>
  <si>
    <t>мамочка софии</t>
  </si>
  <si>
    <t>Мальдива</t>
  </si>
  <si>
    <t>хохмячок</t>
  </si>
  <si>
    <t>С кедровыми орешками мёд таёжный (крем-мёд)</t>
  </si>
  <si>
    <t>другое</t>
  </si>
  <si>
    <t>Акулий жир и барсучий жир" Крем для тела в области мышц и суставов согревающий. 75 мл</t>
  </si>
  <si>
    <t>Акулий жир и Бархат Амурский" крем-бальзам для ног от грибка и потливости 75 мл</t>
  </si>
  <si>
    <t>Герань</t>
  </si>
  <si>
    <t>Акулий жир и гамамелис" Крем для ног успокаивающий, расслабляющий для усталых, беспокойных ног. 75 мл</t>
  </si>
  <si>
    <t>Акулий жир и Лавр б</t>
  </si>
  <si>
    <t>Акулий жир и Пчелиный яд" крем для тела при боли в спине и пояснице 75 мл</t>
  </si>
  <si>
    <t>Матя 3</t>
  </si>
  <si>
    <t>Акулий жир и акация</t>
  </si>
  <si>
    <t>Акулий жир и акулий хрящ</t>
  </si>
  <si>
    <t>Акулий жир и Золотой ус крем для ног при пяточной шпоре усиленный 75 мл</t>
  </si>
  <si>
    <t>Акулий жир и имбирь</t>
  </si>
  <si>
    <t>Акулий жир и перец стручковый</t>
  </si>
  <si>
    <t>Акулий жир и пчелиный яд</t>
  </si>
  <si>
    <t>Акулий жир и сабельник с красным перцем</t>
  </si>
  <si>
    <t>Акулий жир и СуперХаш</t>
  </si>
  <si>
    <t>Акулий жир и СуперХаш и Бишофит Крем для тела в области суставов</t>
  </si>
  <si>
    <t>Акулий жир с муравьиной кислотой и сабельником</t>
  </si>
  <si>
    <t>Акулий жир. Хитозан с коллагеном</t>
  </si>
  <si>
    <t>Акулий рентинол. Персик и манго</t>
  </si>
  <si>
    <t>Акулий ретинол. Макадамия и Д-пантенол</t>
  </si>
  <si>
    <t>Барнаул Ольга</t>
  </si>
  <si>
    <t>Живой Крем регенирирующий с маточным молочком "Здоровье с пасеки" 70 г</t>
  </si>
  <si>
    <t>Живой Крем с прополисом для рук и тела "Здоровье с пасеки" 70 г</t>
  </si>
  <si>
    <t>Конфеты халва подсолнечная глазированная 3 кг</t>
  </si>
  <si>
    <t>Мазь прополисная 20%</t>
  </si>
  <si>
    <t>Масло гомеопатическое "От насморка"</t>
  </si>
  <si>
    <t>Масло косметическое 100 гр какао</t>
  </si>
  <si>
    <t>Мёд каштановый "Мишка"</t>
  </si>
  <si>
    <t>Мука Подсолнечная 0,3 кг оптом</t>
  </si>
  <si>
    <t>Пихтовое масло, Артикул: 00-00002844</t>
  </si>
  <si>
    <t>Подушечка "От храпа" из натуральных трав (без дополнительных добавок), 20х20 см.</t>
  </si>
  <si>
    <t>Примавера Крем-бальзам</t>
  </si>
  <si>
    <t>Пряник 3 копейки 300 гр фруктовое повидло</t>
  </si>
  <si>
    <t>Пряник Лебеди 400 гр фруктовое повидло</t>
  </si>
  <si>
    <t>СуперХаш и троксерутин</t>
  </si>
  <si>
    <t>Сыворотка вокруг глаз Акулий жир Какао с маслом карите 50 мл</t>
  </si>
  <si>
    <t>Чайный напиток «Алтайфит-1» мастопатийный</t>
  </si>
  <si>
    <t>Мед в сотах горный Прогальского в рамке 350 гр (проставлять количество в рамках)</t>
  </si>
  <si>
    <t>сумма</t>
  </si>
  <si>
    <t>ula1987</t>
  </si>
  <si>
    <t xml:space="preserve">Happiness </t>
  </si>
  <si>
    <t>Fotinija</t>
  </si>
  <si>
    <t>Экстракт из личинок восковой моли "Огневка" арт. 00000005199</t>
  </si>
  <si>
    <t>Xseniya</t>
  </si>
  <si>
    <t>Льняные хлебцы с картофелем и чесноком</t>
  </si>
  <si>
    <t>Флаксы с корейской морковью</t>
  </si>
  <si>
    <t>Клетчатка "Корзинка здоровья"</t>
  </si>
  <si>
    <t>Nata*IL - 1</t>
  </si>
  <si>
    <t>Lialik</t>
  </si>
  <si>
    <t>Джейн Бонд</t>
  </si>
  <si>
    <t xml:space="preserve">altavik </t>
  </si>
  <si>
    <t>altavik</t>
  </si>
  <si>
    <t>Небоглазый</t>
  </si>
  <si>
    <t>Маска "Акулий жир и вишня в шоколаде" Маска-скульптор моделирующая овал лица. 10 мл</t>
  </si>
  <si>
    <t>Маска плацентарная "Акулий жир и Зеленый чай" с эффектом лифтинга для лица 10 мл</t>
  </si>
  <si>
    <t>Маска коллагеновая "Акулий жир и Фукус" ультралифтинг для лица и шеи от двойного подбородка 10 мл</t>
  </si>
  <si>
    <t>Акулий жир Хитозан с коллагеном. Ночной крем от морщин</t>
  </si>
  <si>
    <t>Маска Акулий ретинол Банан и ваниль+коллаген</t>
  </si>
  <si>
    <t>Крем для лица ночной "Акулий ретинол" Персик и манго</t>
  </si>
  <si>
    <t>Маска "Тайский секрет "Золотая пудра Танака" мгновенная подтяжка овала лица. 10 мл.</t>
  </si>
  <si>
    <t>Маска Эластин-коллагеновая "Акулий жир и Дыня" От носогубных складок. Лифтинг с эффектом ботокса 10 мл</t>
  </si>
  <si>
    <t>Шампунь "Акулий Жир" Перхотинет 250 мл</t>
  </si>
  <si>
    <t>Шампунь "Здоровье с пасеки" Живой для нормальных волос</t>
  </si>
  <si>
    <t>Шампунь "Здоровье с пасеки" Живой для сухих и поврежденных волос</t>
  </si>
  <si>
    <t>Халва подсолнечная с арахисом коробка 5 кг</t>
  </si>
  <si>
    <t>халва</t>
  </si>
  <si>
    <t>Халва кедровая 200 гр</t>
  </si>
  <si>
    <t>Каледония</t>
  </si>
  <si>
    <t>Крем "Фитол-1" (мастопатийный)</t>
  </si>
  <si>
    <t>tanaka</t>
  </si>
  <si>
    <t>Конфитюр облепиховый "Русский стиль"</t>
  </si>
  <si>
    <t>Живичные леденцы с облепихой и мёдом</t>
  </si>
  <si>
    <t>счастливая мама Даша</t>
  </si>
  <si>
    <t>с оргом</t>
  </si>
  <si>
    <t>тара</t>
  </si>
  <si>
    <t>к оплате</t>
  </si>
  <si>
    <t>куботейнер</t>
  </si>
  <si>
    <t xml:space="preserve">С кедровыми орешками мёд таёжный (крем-мёд) </t>
  </si>
  <si>
    <t>Липовый мёд (Приморье Дальний Восток) жидкий свежий 2016 г мед 1 296</t>
  </si>
  <si>
    <t xml:space="preserve">Биогель Зеленый огурец для проблемной кожи </t>
  </si>
  <si>
    <t>Акулий жир и пчелиный яд с муравьиной кислотой</t>
  </si>
  <si>
    <t>Семя льна темное 1,5 кг</t>
  </si>
  <si>
    <t>ПЕТРОВА</t>
  </si>
  <si>
    <t>Кэроб</t>
  </si>
  <si>
    <t>ольга никитина</t>
  </si>
  <si>
    <t>Маска плацентарная "Акулий жир и Алоэ" Ультра-лифтинг для зрелой кожи лица и шеи 10 мл</t>
  </si>
  <si>
    <t>tat-rus</t>
  </si>
  <si>
    <t>Ole4kaRA</t>
  </si>
  <si>
    <t>тр</t>
  </si>
  <si>
    <t>ктр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</si>
</sst>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1" fontId="0" fillId="0" borderId="0" xfId="0" applyNumberForma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8"/>
  <sheetViews>
    <sheetView tabSelected="1" workbookViewId="0" topLeftCell="A1">
      <selection activeCell="L2" sqref="L2:L178"/>
    </sheetView>
  </sheetViews>
  <sheetFormatPr defaultColWidth="9.140625" defaultRowHeight="12.75"/>
  <cols>
    <col min="1" max="1" width="15.00390625" style="0" customWidth="1"/>
    <col min="2" max="2" width="53.00390625" style="0" customWidth="1"/>
    <col min="3" max="4" width="20.00390625" style="0" customWidth="1"/>
    <col min="5" max="5" width="7.00390625" style="0" customWidth="1"/>
    <col min="6" max="6" width="12.00390625" style="0" customWidth="1"/>
    <col min="7" max="7" width="6.57421875" style="0" customWidth="1"/>
    <col min="8" max="8" width="11.00390625" style="0" customWidth="1"/>
    <col min="9" max="9" width="9.28125" style="0" customWidth="1"/>
    <col min="10" max="11" width="6.00390625" style="0" customWidth="1"/>
    <col min="12" max="12" width="5.00390625" style="0" bestFit="1" customWidth="1"/>
    <col min="13" max="14" width="15.00390625" style="0" customWidth="1"/>
  </cols>
  <sheetData>
    <row r="1" spans="1:12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51</v>
      </c>
      <c r="G1" s="1" t="s">
        <v>105</v>
      </c>
      <c r="H1" s="4" t="s">
        <v>140</v>
      </c>
      <c r="I1" s="4" t="s">
        <v>141</v>
      </c>
      <c r="J1" s="4" t="s">
        <v>142</v>
      </c>
      <c r="K1" s="1" t="s">
        <v>156</v>
      </c>
      <c r="L1" s="1" t="s">
        <v>155</v>
      </c>
    </row>
    <row r="2" spans="1:12" ht="12.75">
      <c r="A2" s="3" t="s">
        <v>43</v>
      </c>
      <c r="B2" s="8" t="s">
        <v>42</v>
      </c>
      <c r="C2" s="8" t="s">
        <v>6</v>
      </c>
      <c r="D2" s="8" t="s">
        <v>7</v>
      </c>
      <c r="E2" s="8">
        <v>2</v>
      </c>
      <c r="F2" s="8">
        <v>149</v>
      </c>
      <c r="G2" s="8">
        <f aca="true" t="shared" si="0" ref="G2:G33">E2*F2</f>
        <v>298</v>
      </c>
      <c r="H2">
        <f aca="true" t="shared" si="1" ref="H2:H33">G2*1.15</f>
        <v>342.7</v>
      </c>
      <c r="I2">
        <f>E2*9.9</f>
        <v>19.8</v>
      </c>
      <c r="J2" s="5">
        <f aca="true" t="shared" si="2" ref="J2:J33">H2+I2</f>
        <v>362.5</v>
      </c>
      <c r="K2">
        <f>E2*1</f>
        <v>2</v>
      </c>
      <c r="L2" s="5">
        <f>K2*33</f>
        <v>66</v>
      </c>
    </row>
    <row r="3" spans="1:12" ht="12.75">
      <c r="A3" t="s">
        <v>61</v>
      </c>
      <c r="B3" s="7" t="s">
        <v>135</v>
      </c>
      <c r="C3" s="7" t="s">
        <v>66</v>
      </c>
      <c r="D3" s="7" t="s">
        <v>9</v>
      </c>
      <c r="E3" s="7">
        <v>1</v>
      </c>
      <c r="F3" s="7">
        <v>166</v>
      </c>
      <c r="G3" s="7">
        <f t="shared" si="0"/>
        <v>166</v>
      </c>
      <c r="H3">
        <f t="shared" si="1"/>
        <v>190.89999999999998</v>
      </c>
      <c r="J3" s="5">
        <f t="shared" si="2"/>
        <v>190.89999999999998</v>
      </c>
      <c r="K3">
        <f>E3*0.1</f>
        <v>0.1</v>
      </c>
      <c r="L3" s="5">
        <f aca="true" t="shared" si="3" ref="L3:L66">K3*33</f>
        <v>3.3000000000000003</v>
      </c>
    </row>
    <row r="4" spans="1:12" ht="12.75">
      <c r="A4" s="2" t="s">
        <v>61</v>
      </c>
      <c r="B4" s="7" t="s">
        <v>34</v>
      </c>
      <c r="C4" s="7" t="s">
        <v>6</v>
      </c>
      <c r="D4" s="7" t="s">
        <v>9</v>
      </c>
      <c r="E4" s="7">
        <v>1</v>
      </c>
      <c r="F4" s="7">
        <v>155</v>
      </c>
      <c r="G4" s="7">
        <f t="shared" si="0"/>
        <v>155</v>
      </c>
      <c r="H4">
        <f t="shared" si="1"/>
        <v>178.25</v>
      </c>
      <c r="I4">
        <f aca="true" t="shared" si="4" ref="I4:I9">E4*9.9</f>
        <v>9.9</v>
      </c>
      <c r="J4" s="5">
        <f t="shared" si="2"/>
        <v>188.15</v>
      </c>
      <c r="K4">
        <f aca="true" t="shared" si="5" ref="K4:K9">E4*1</f>
        <v>1</v>
      </c>
      <c r="L4" s="5">
        <f t="shared" si="3"/>
        <v>33</v>
      </c>
    </row>
    <row r="5" spans="1:12" ht="12.75">
      <c r="A5" t="s">
        <v>61</v>
      </c>
      <c r="B5" s="7" t="s">
        <v>145</v>
      </c>
      <c r="C5" s="7" t="s">
        <v>60</v>
      </c>
      <c r="D5" s="7" t="s">
        <v>9</v>
      </c>
      <c r="E5" s="7">
        <v>1</v>
      </c>
      <c r="F5" s="7">
        <v>295</v>
      </c>
      <c r="G5" s="7">
        <f t="shared" si="0"/>
        <v>295</v>
      </c>
      <c r="H5">
        <f t="shared" si="1"/>
        <v>339.25</v>
      </c>
      <c r="I5">
        <f t="shared" si="4"/>
        <v>9.9</v>
      </c>
      <c r="J5" s="5">
        <f t="shared" si="2"/>
        <v>349.15</v>
      </c>
      <c r="K5">
        <f t="shared" si="5"/>
        <v>1</v>
      </c>
      <c r="L5" s="5">
        <f t="shared" si="3"/>
        <v>33</v>
      </c>
    </row>
    <row r="6" spans="1:12" ht="12.75">
      <c r="A6" t="s">
        <v>21</v>
      </c>
      <c r="B6" s="7" t="s">
        <v>20</v>
      </c>
      <c r="C6" s="7" t="s">
        <v>6</v>
      </c>
      <c r="D6" s="7" t="s">
        <v>7</v>
      </c>
      <c r="E6" s="7">
        <v>1</v>
      </c>
      <c r="F6" s="8">
        <v>169</v>
      </c>
      <c r="G6" s="7">
        <f t="shared" si="0"/>
        <v>169</v>
      </c>
      <c r="H6">
        <f t="shared" si="1"/>
        <v>194.35</v>
      </c>
      <c r="I6">
        <f t="shared" si="4"/>
        <v>9.9</v>
      </c>
      <c r="J6" s="5">
        <f t="shared" si="2"/>
        <v>204.25</v>
      </c>
      <c r="K6">
        <f t="shared" si="5"/>
        <v>1</v>
      </c>
      <c r="L6" s="5">
        <f t="shared" si="3"/>
        <v>33</v>
      </c>
    </row>
    <row r="7" spans="1:12" ht="12.75">
      <c r="A7" s="2" t="s">
        <v>118</v>
      </c>
      <c r="B7" s="7" t="s">
        <v>145</v>
      </c>
      <c r="C7" s="7" t="s">
        <v>60</v>
      </c>
      <c r="D7" s="11" t="s">
        <v>7</v>
      </c>
      <c r="E7" s="7">
        <v>1</v>
      </c>
      <c r="F7" s="7">
        <v>295</v>
      </c>
      <c r="G7" s="7">
        <f t="shared" si="0"/>
        <v>295</v>
      </c>
      <c r="H7">
        <f t="shared" si="1"/>
        <v>339.25</v>
      </c>
      <c r="I7">
        <f t="shared" si="4"/>
        <v>9.9</v>
      </c>
      <c r="J7" s="5">
        <f t="shared" si="2"/>
        <v>349.15</v>
      </c>
      <c r="K7">
        <f t="shared" si="5"/>
        <v>1</v>
      </c>
      <c r="L7" s="5">
        <f t="shared" si="3"/>
        <v>33</v>
      </c>
    </row>
    <row r="8" spans="1:12" ht="12.75">
      <c r="A8" s="2" t="s">
        <v>117</v>
      </c>
      <c r="B8" s="9" t="s">
        <v>14</v>
      </c>
      <c r="C8" s="9" t="s">
        <v>6</v>
      </c>
      <c r="D8" s="9" t="s">
        <v>7</v>
      </c>
      <c r="E8" s="9">
        <v>1</v>
      </c>
      <c r="F8" s="9">
        <v>158</v>
      </c>
      <c r="G8" s="7">
        <f t="shared" si="0"/>
        <v>158</v>
      </c>
      <c r="H8">
        <f t="shared" si="1"/>
        <v>181.7</v>
      </c>
      <c r="I8">
        <f t="shared" si="4"/>
        <v>9.9</v>
      </c>
      <c r="J8" s="5">
        <f t="shared" si="2"/>
        <v>191.6</v>
      </c>
      <c r="K8">
        <f t="shared" si="5"/>
        <v>1</v>
      </c>
      <c r="L8" s="5">
        <f t="shared" si="3"/>
        <v>33</v>
      </c>
    </row>
    <row r="9" spans="1:12" ht="12.75">
      <c r="A9" t="s">
        <v>47</v>
      </c>
      <c r="B9" s="7" t="s">
        <v>46</v>
      </c>
      <c r="C9" s="7" t="s">
        <v>6</v>
      </c>
      <c r="D9" s="7" t="s">
        <v>7</v>
      </c>
      <c r="E9" s="7">
        <v>1</v>
      </c>
      <c r="F9" s="7">
        <v>197</v>
      </c>
      <c r="G9" s="7">
        <f t="shared" si="0"/>
        <v>197</v>
      </c>
      <c r="H9">
        <f t="shared" si="1"/>
        <v>226.54999999999998</v>
      </c>
      <c r="I9">
        <f t="shared" si="4"/>
        <v>9.9</v>
      </c>
      <c r="J9" s="5">
        <f t="shared" si="2"/>
        <v>236.45</v>
      </c>
      <c r="K9">
        <f t="shared" si="5"/>
        <v>1</v>
      </c>
      <c r="L9" s="5">
        <f t="shared" si="3"/>
        <v>33</v>
      </c>
    </row>
    <row r="10" spans="1:12" ht="12.75">
      <c r="A10" s="3" t="s">
        <v>108</v>
      </c>
      <c r="B10" s="8" t="s">
        <v>133</v>
      </c>
      <c r="C10" s="8" t="s">
        <v>66</v>
      </c>
      <c r="D10" s="8" t="s">
        <v>7</v>
      </c>
      <c r="E10" s="8">
        <v>2</v>
      </c>
      <c r="F10" s="7">
        <v>304</v>
      </c>
      <c r="G10" s="7">
        <f t="shared" si="0"/>
        <v>608</v>
      </c>
      <c r="H10">
        <f t="shared" si="1"/>
        <v>699.1999999999999</v>
      </c>
      <c r="J10" s="5">
        <f t="shared" si="2"/>
        <v>699.1999999999999</v>
      </c>
      <c r="K10">
        <v>0.4</v>
      </c>
      <c r="L10" s="5">
        <f t="shared" si="3"/>
        <v>13.200000000000001</v>
      </c>
    </row>
    <row r="11" spans="1:12" ht="12.75">
      <c r="A11" t="s">
        <v>108</v>
      </c>
      <c r="B11" s="7" t="s">
        <v>109</v>
      </c>
      <c r="C11" s="7" t="s">
        <v>66</v>
      </c>
      <c r="D11" s="7" t="s">
        <v>7</v>
      </c>
      <c r="E11" s="7">
        <v>1</v>
      </c>
      <c r="F11" s="7">
        <v>198</v>
      </c>
      <c r="G11" s="7">
        <f t="shared" si="0"/>
        <v>198</v>
      </c>
      <c r="H11">
        <f t="shared" si="1"/>
        <v>227.7</v>
      </c>
      <c r="J11" s="5">
        <f t="shared" si="2"/>
        <v>227.7</v>
      </c>
      <c r="K11">
        <f>E11*0.1</f>
        <v>0.1</v>
      </c>
      <c r="L11" s="5">
        <f t="shared" si="3"/>
        <v>3.3000000000000003</v>
      </c>
    </row>
    <row r="12" spans="1:12" ht="12.75">
      <c r="A12" s="3" t="s">
        <v>107</v>
      </c>
      <c r="B12" s="8" t="s">
        <v>145</v>
      </c>
      <c r="C12" s="8" t="s">
        <v>60</v>
      </c>
      <c r="D12" s="8" t="s">
        <v>9</v>
      </c>
      <c r="E12" s="8">
        <v>2</v>
      </c>
      <c r="F12" s="8">
        <v>295</v>
      </c>
      <c r="G12" s="8">
        <f t="shared" si="0"/>
        <v>590</v>
      </c>
      <c r="H12">
        <f t="shared" si="1"/>
        <v>678.5</v>
      </c>
      <c r="I12">
        <f>E12*9.9</f>
        <v>19.8</v>
      </c>
      <c r="J12" s="5">
        <f t="shared" si="2"/>
        <v>698.3</v>
      </c>
      <c r="K12">
        <f>E12*1</f>
        <v>2</v>
      </c>
      <c r="L12" s="5">
        <f t="shared" si="3"/>
        <v>66</v>
      </c>
    </row>
    <row r="13" spans="1:12" ht="12.75">
      <c r="A13" t="s">
        <v>17</v>
      </c>
      <c r="B13" s="7" t="s">
        <v>39</v>
      </c>
      <c r="C13" s="7" t="s">
        <v>6</v>
      </c>
      <c r="D13" s="7" t="s">
        <v>10</v>
      </c>
      <c r="E13" s="7">
        <v>1</v>
      </c>
      <c r="F13" s="7">
        <v>176</v>
      </c>
      <c r="G13" s="7">
        <f t="shared" si="0"/>
        <v>176</v>
      </c>
      <c r="H13">
        <f t="shared" si="1"/>
        <v>202.39999999999998</v>
      </c>
      <c r="I13">
        <f>E13*9.9</f>
        <v>9.9</v>
      </c>
      <c r="J13" s="5">
        <f t="shared" si="2"/>
        <v>212.29999999999998</v>
      </c>
      <c r="K13">
        <f>E13*1</f>
        <v>1</v>
      </c>
      <c r="L13" s="5">
        <f t="shared" si="3"/>
        <v>33</v>
      </c>
    </row>
    <row r="14" spans="1:12" ht="12.75">
      <c r="A14" t="s">
        <v>17</v>
      </c>
      <c r="B14" s="7" t="s">
        <v>54</v>
      </c>
      <c r="C14" s="7" t="s">
        <v>55</v>
      </c>
      <c r="D14" s="7" t="s">
        <v>10</v>
      </c>
      <c r="E14" s="7">
        <v>1</v>
      </c>
      <c r="F14" s="7">
        <v>125</v>
      </c>
      <c r="G14" s="7">
        <f t="shared" si="0"/>
        <v>125</v>
      </c>
      <c r="H14">
        <f t="shared" si="1"/>
        <v>143.75</v>
      </c>
      <c r="I14">
        <f>E14*9.9</f>
        <v>9.9</v>
      </c>
      <c r="J14" s="5">
        <f t="shared" si="2"/>
        <v>153.65</v>
      </c>
      <c r="K14">
        <f>E14*1</f>
        <v>1</v>
      </c>
      <c r="L14" s="5">
        <f t="shared" si="3"/>
        <v>33</v>
      </c>
    </row>
    <row r="15" spans="1:12" ht="12.75">
      <c r="A15" s="3" t="s">
        <v>23</v>
      </c>
      <c r="B15" s="8" t="s">
        <v>20</v>
      </c>
      <c r="C15" s="8" t="s">
        <v>6</v>
      </c>
      <c r="D15" s="8" t="s">
        <v>9</v>
      </c>
      <c r="E15" s="8">
        <v>2</v>
      </c>
      <c r="F15" s="8">
        <v>169</v>
      </c>
      <c r="G15" s="8">
        <f t="shared" si="0"/>
        <v>338</v>
      </c>
      <c r="H15">
        <f t="shared" si="1"/>
        <v>388.7</v>
      </c>
      <c r="I15">
        <f>E15*9.9</f>
        <v>19.8</v>
      </c>
      <c r="J15" s="5">
        <f t="shared" si="2"/>
        <v>408.5</v>
      </c>
      <c r="K15">
        <f>E15*1</f>
        <v>2</v>
      </c>
      <c r="L15" s="5">
        <f t="shared" si="3"/>
        <v>66</v>
      </c>
    </row>
    <row r="16" spans="1:12" ht="12.75">
      <c r="A16" t="s">
        <v>56</v>
      </c>
      <c r="B16" s="6" t="s">
        <v>70</v>
      </c>
      <c r="C16" s="7" t="s">
        <v>66</v>
      </c>
      <c r="D16" s="7" t="s">
        <v>9</v>
      </c>
      <c r="E16" s="7">
        <v>1</v>
      </c>
      <c r="F16" s="7">
        <v>93</v>
      </c>
      <c r="G16" s="7">
        <f t="shared" si="0"/>
        <v>93</v>
      </c>
      <c r="H16">
        <f t="shared" si="1"/>
        <v>106.94999999999999</v>
      </c>
      <c r="J16" s="5">
        <f t="shared" si="2"/>
        <v>106.94999999999999</v>
      </c>
      <c r="K16">
        <f>E16*0.1</f>
        <v>0.1</v>
      </c>
      <c r="L16" s="5">
        <f t="shared" si="3"/>
        <v>3.3000000000000003</v>
      </c>
    </row>
    <row r="17" spans="1:12" ht="12.75">
      <c r="A17" t="s">
        <v>56</v>
      </c>
      <c r="B17" s="7" t="s">
        <v>72</v>
      </c>
      <c r="C17" s="7" t="s">
        <v>66</v>
      </c>
      <c r="D17" s="7" t="s">
        <v>9</v>
      </c>
      <c r="E17" s="7">
        <v>1</v>
      </c>
      <c r="F17" s="7">
        <v>89</v>
      </c>
      <c r="G17" s="7">
        <f t="shared" si="0"/>
        <v>89</v>
      </c>
      <c r="H17">
        <f t="shared" si="1"/>
        <v>102.35</v>
      </c>
      <c r="J17" s="5">
        <f t="shared" si="2"/>
        <v>102.35</v>
      </c>
      <c r="K17">
        <f>E17*0.1</f>
        <v>0.1</v>
      </c>
      <c r="L17" s="5">
        <f t="shared" si="3"/>
        <v>3.3000000000000003</v>
      </c>
    </row>
    <row r="18" spans="1:12" ht="12.75">
      <c r="A18" s="3" t="s">
        <v>56</v>
      </c>
      <c r="B18" s="8" t="s">
        <v>82</v>
      </c>
      <c r="C18" s="8" t="s">
        <v>66</v>
      </c>
      <c r="D18" s="8" t="s">
        <v>9</v>
      </c>
      <c r="E18" s="8">
        <v>2</v>
      </c>
      <c r="F18" s="8">
        <v>82</v>
      </c>
      <c r="G18" s="8">
        <f t="shared" si="0"/>
        <v>164</v>
      </c>
      <c r="H18">
        <f t="shared" si="1"/>
        <v>188.6</v>
      </c>
      <c r="J18" s="5">
        <f t="shared" si="2"/>
        <v>188.6</v>
      </c>
      <c r="K18">
        <f>E18*0.1</f>
        <v>0.2</v>
      </c>
      <c r="L18" s="5">
        <f t="shared" si="3"/>
        <v>6.6000000000000005</v>
      </c>
    </row>
    <row r="19" spans="1:12" ht="12.75">
      <c r="A19" t="s">
        <v>56</v>
      </c>
      <c r="B19" s="7" t="s">
        <v>54</v>
      </c>
      <c r="C19" s="7" t="s">
        <v>55</v>
      </c>
      <c r="D19" s="7" t="s">
        <v>9</v>
      </c>
      <c r="E19" s="7">
        <v>1</v>
      </c>
      <c r="F19" s="7">
        <v>125</v>
      </c>
      <c r="G19" s="7">
        <f t="shared" si="0"/>
        <v>125</v>
      </c>
      <c r="H19">
        <f t="shared" si="1"/>
        <v>143.75</v>
      </c>
      <c r="I19">
        <f>E19*9.9</f>
        <v>9.9</v>
      </c>
      <c r="J19" s="5">
        <f t="shared" si="2"/>
        <v>153.65</v>
      </c>
      <c r="K19">
        <f>E19*1</f>
        <v>1</v>
      </c>
      <c r="L19" s="5">
        <f t="shared" si="3"/>
        <v>33</v>
      </c>
    </row>
    <row r="20" spans="1:12" ht="12.75">
      <c r="A20" s="3" t="s">
        <v>26</v>
      </c>
      <c r="B20" s="8" t="s">
        <v>95</v>
      </c>
      <c r="C20" s="8" t="s">
        <v>66</v>
      </c>
      <c r="D20" s="8" t="s">
        <v>7</v>
      </c>
      <c r="E20" s="8">
        <v>2</v>
      </c>
      <c r="F20" s="8">
        <v>71</v>
      </c>
      <c r="G20" s="8">
        <f t="shared" si="0"/>
        <v>142</v>
      </c>
      <c r="H20">
        <f t="shared" si="1"/>
        <v>163.29999999999998</v>
      </c>
      <c r="J20" s="5">
        <f t="shared" si="2"/>
        <v>163.29999999999998</v>
      </c>
      <c r="K20">
        <f>E20*0.2</f>
        <v>0.4</v>
      </c>
      <c r="L20" s="5">
        <f t="shared" si="3"/>
        <v>13.200000000000001</v>
      </c>
    </row>
    <row r="21" spans="1:12" ht="12.75">
      <c r="A21" t="s">
        <v>26</v>
      </c>
      <c r="B21" s="7" t="s">
        <v>133</v>
      </c>
      <c r="C21" s="6" t="s">
        <v>66</v>
      </c>
      <c r="D21" s="7" t="s">
        <v>7</v>
      </c>
      <c r="E21" s="7">
        <v>1</v>
      </c>
      <c r="F21" s="7">
        <v>304</v>
      </c>
      <c r="G21" s="7">
        <f t="shared" si="0"/>
        <v>304</v>
      </c>
      <c r="H21">
        <f t="shared" si="1"/>
        <v>349.59999999999997</v>
      </c>
      <c r="J21" s="5">
        <f t="shared" si="2"/>
        <v>349.59999999999997</v>
      </c>
      <c r="K21">
        <f>E21*0.2</f>
        <v>0.2</v>
      </c>
      <c r="L21" s="5">
        <f t="shared" si="3"/>
        <v>6.6000000000000005</v>
      </c>
    </row>
    <row r="22" spans="1:12" ht="12.75">
      <c r="A22" t="s">
        <v>50</v>
      </c>
      <c r="B22" s="6" t="s">
        <v>144</v>
      </c>
      <c r="C22" s="7" t="s">
        <v>60</v>
      </c>
      <c r="D22" s="7" t="s">
        <v>10</v>
      </c>
      <c r="E22" s="7">
        <v>1</v>
      </c>
      <c r="F22" s="7">
        <v>320</v>
      </c>
      <c r="G22" s="7">
        <f t="shared" si="0"/>
        <v>320</v>
      </c>
      <c r="H22">
        <f t="shared" si="1"/>
        <v>368</v>
      </c>
      <c r="I22">
        <f aca="true" t="shared" si="6" ref="I22:I34">E22*9.9</f>
        <v>9.9</v>
      </c>
      <c r="J22" s="5">
        <f t="shared" si="2"/>
        <v>377.9</v>
      </c>
      <c r="K22">
        <f aca="true" t="shared" si="7" ref="K22:K34">E22*1</f>
        <v>1</v>
      </c>
      <c r="L22" s="5">
        <f t="shared" si="3"/>
        <v>33</v>
      </c>
    </row>
    <row r="23" spans="1:12" ht="12.75">
      <c r="A23" s="2" t="s">
        <v>115</v>
      </c>
      <c r="B23" s="7" t="s">
        <v>65</v>
      </c>
      <c r="C23" s="7" t="s">
        <v>60</v>
      </c>
      <c r="D23" s="8" t="s">
        <v>7</v>
      </c>
      <c r="E23" s="7">
        <v>1</v>
      </c>
      <c r="F23" s="7">
        <v>320</v>
      </c>
      <c r="G23" s="7">
        <f t="shared" si="0"/>
        <v>320</v>
      </c>
      <c r="H23">
        <f t="shared" si="1"/>
        <v>368</v>
      </c>
      <c r="I23">
        <f t="shared" si="6"/>
        <v>9.9</v>
      </c>
      <c r="J23" s="5">
        <f t="shared" si="2"/>
        <v>377.9</v>
      </c>
      <c r="K23">
        <f t="shared" si="7"/>
        <v>1</v>
      </c>
      <c r="L23" s="5">
        <f t="shared" si="3"/>
        <v>33</v>
      </c>
    </row>
    <row r="24" spans="1:12" ht="12.75">
      <c r="A24" t="s">
        <v>57</v>
      </c>
      <c r="B24" s="7" t="s">
        <v>145</v>
      </c>
      <c r="C24" s="7" t="s">
        <v>60</v>
      </c>
      <c r="D24" s="7" t="s">
        <v>7</v>
      </c>
      <c r="E24" s="7">
        <v>1</v>
      </c>
      <c r="F24" s="7">
        <v>295</v>
      </c>
      <c r="G24" s="7">
        <f t="shared" si="0"/>
        <v>295</v>
      </c>
      <c r="H24">
        <f t="shared" si="1"/>
        <v>339.25</v>
      </c>
      <c r="I24">
        <f t="shared" si="6"/>
        <v>9.9</v>
      </c>
      <c r="J24" s="5">
        <f t="shared" si="2"/>
        <v>349.15</v>
      </c>
      <c r="K24">
        <f t="shared" si="7"/>
        <v>1</v>
      </c>
      <c r="L24" s="5">
        <f t="shared" si="3"/>
        <v>33</v>
      </c>
    </row>
    <row r="25" spans="1:12" ht="12.75">
      <c r="A25" s="3" t="s">
        <v>57</v>
      </c>
      <c r="B25" s="8" t="s">
        <v>54</v>
      </c>
      <c r="C25" s="8" t="s">
        <v>55</v>
      </c>
      <c r="D25" s="8" t="s">
        <v>7</v>
      </c>
      <c r="E25" s="8">
        <v>2</v>
      </c>
      <c r="F25" s="8">
        <v>125</v>
      </c>
      <c r="G25" s="8">
        <f t="shared" si="0"/>
        <v>250</v>
      </c>
      <c r="H25">
        <f t="shared" si="1"/>
        <v>287.5</v>
      </c>
      <c r="I25">
        <f t="shared" si="6"/>
        <v>19.8</v>
      </c>
      <c r="J25" s="5">
        <f t="shared" si="2"/>
        <v>307.3</v>
      </c>
      <c r="K25">
        <f t="shared" si="7"/>
        <v>2</v>
      </c>
      <c r="L25" s="5">
        <f t="shared" si="3"/>
        <v>66</v>
      </c>
    </row>
    <row r="26" spans="1:12" ht="12.75">
      <c r="A26" t="s">
        <v>19</v>
      </c>
      <c r="B26" s="7" t="s">
        <v>20</v>
      </c>
      <c r="C26" s="7" t="s">
        <v>6</v>
      </c>
      <c r="D26" s="7" t="s">
        <v>9</v>
      </c>
      <c r="E26" s="7">
        <v>1</v>
      </c>
      <c r="F26" s="8">
        <v>169</v>
      </c>
      <c r="G26" s="7">
        <f t="shared" si="0"/>
        <v>169</v>
      </c>
      <c r="H26">
        <f t="shared" si="1"/>
        <v>194.35</v>
      </c>
      <c r="I26">
        <f t="shared" si="6"/>
        <v>9.9</v>
      </c>
      <c r="J26" s="5">
        <f t="shared" si="2"/>
        <v>204.25</v>
      </c>
      <c r="K26">
        <f t="shared" si="7"/>
        <v>1</v>
      </c>
      <c r="L26" s="5">
        <f t="shared" si="3"/>
        <v>33</v>
      </c>
    </row>
    <row r="27" spans="1:12" ht="12.75">
      <c r="A27" t="s">
        <v>19</v>
      </c>
      <c r="B27" s="6" t="s">
        <v>46</v>
      </c>
      <c r="C27" s="7" t="s">
        <v>6</v>
      </c>
      <c r="D27" s="7" t="s">
        <v>9</v>
      </c>
      <c r="E27" s="7">
        <v>1</v>
      </c>
      <c r="F27" s="7">
        <v>197</v>
      </c>
      <c r="G27" s="7">
        <f t="shared" si="0"/>
        <v>197</v>
      </c>
      <c r="H27">
        <f t="shared" si="1"/>
        <v>226.54999999999998</v>
      </c>
      <c r="I27">
        <f t="shared" si="6"/>
        <v>9.9</v>
      </c>
      <c r="J27" s="5">
        <f t="shared" si="2"/>
        <v>236.45</v>
      </c>
      <c r="K27">
        <f t="shared" si="7"/>
        <v>1</v>
      </c>
      <c r="L27" s="5">
        <f t="shared" si="3"/>
        <v>33</v>
      </c>
    </row>
    <row r="28" spans="1:12" ht="12.75">
      <c r="A28" t="s">
        <v>19</v>
      </c>
      <c r="B28" s="7" t="s">
        <v>65</v>
      </c>
      <c r="C28" s="7" t="s">
        <v>60</v>
      </c>
      <c r="D28" s="7" t="s">
        <v>9</v>
      </c>
      <c r="E28" s="7">
        <v>1</v>
      </c>
      <c r="F28" s="7">
        <v>320</v>
      </c>
      <c r="G28" s="7">
        <f t="shared" si="0"/>
        <v>320</v>
      </c>
      <c r="H28">
        <f t="shared" si="1"/>
        <v>368</v>
      </c>
      <c r="I28">
        <f t="shared" si="6"/>
        <v>9.9</v>
      </c>
      <c r="J28" s="5">
        <f t="shared" si="2"/>
        <v>377.9</v>
      </c>
      <c r="K28">
        <f t="shared" si="7"/>
        <v>1</v>
      </c>
      <c r="L28" s="5">
        <f t="shared" si="3"/>
        <v>33</v>
      </c>
    </row>
    <row r="29" spans="1:12" ht="12.75">
      <c r="A29" s="3" t="s">
        <v>114</v>
      </c>
      <c r="B29" s="8" t="s">
        <v>65</v>
      </c>
      <c r="C29" s="8" t="s">
        <v>60</v>
      </c>
      <c r="D29" s="8" t="s">
        <v>9</v>
      </c>
      <c r="E29" s="8">
        <v>2</v>
      </c>
      <c r="F29" s="7">
        <v>320</v>
      </c>
      <c r="G29" s="8">
        <f t="shared" si="0"/>
        <v>640</v>
      </c>
      <c r="H29">
        <f t="shared" si="1"/>
        <v>736</v>
      </c>
      <c r="I29">
        <f t="shared" si="6"/>
        <v>19.8</v>
      </c>
      <c r="J29" s="5">
        <f t="shared" si="2"/>
        <v>755.8</v>
      </c>
      <c r="K29">
        <f t="shared" si="7"/>
        <v>2</v>
      </c>
      <c r="L29" s="5">
        <f t="shared" si="3"/>
        <v>66</v>
      </c>
    </row>
    <row r="30" spans="1:12" ht="12.75">
      <c r="A30" s="2" t="s">
        <v>58</v>
      </c>
      <c r="B30" s="7" t="s">
        <v>59</v>
      </c>
      <c r="C30" s="7" t="s">
        <v>55</v>
      </c>
      <c r="D30" s="7" t="s">
        <v>7</v>
      </c>
      <c r="E30" s="7">
        <v>1</v>
      </c>
      <c r="F30" s="7">
        <v>125</v>
      </c>
      <c r="G30" s="7">
        <f t="shared" si="0"/>
        <v>125</v>
      </c>
      <c r="H30">
        <f t="shared" si="1"/>
        <v>143.75</v>
      </c>
      <c r="I30">
        <f t="shared" si="6"/>
        <v>9.9</v>
      </c>
      <c r="J30" s="5">
        <f t="shared" si="2"/>
        <v>153.65</v>
      </c>
      <c r="K30">
        <f t="shared" si="7"/>
        <v>1</v>
      </c>
      <c r="L30" s="5">
        <f t="shared" si="3"/>
        <v>33</v>
      </c>
    </row>
    <row r="31" spans="1:12" ht="12.75">
      <c r="A31" s="3" t="s">
        <v>154</v>
      </c>
      <c r="B31" s="8" t="s">
        <v>35</v>
      </c>
      <c r="C31" s="8" t="s">
        <v>6</v>
      </c>
      <c r="D31" s="8" t="s">
        <v>7</v>
      </c>
      <c r="E31" s="8">
        <v>2</v>
      </c>
      <c r="F31" s="8">
        <v>155</v>
      </c>
      <c r="G31" s="8">
        <f t="shared" si="0"/>
        <v>310</v>
      </c>
      <c r="H31">
        <f t="shared" si="1"/>
        <v>356.5</v>
      </c>
      <c r="I31">
        <f t="shared" si="6"/>
        <v>19.8</v>
      </c>
      <c r="J31" s="5">
        <f t="shared" si="2"/>
        <v>376.3</v>
      </c>
      <c r="K31">
        <f t="shared" si="7"/>
        <v>2</v>
      </c>
      <c r="L31" s="5">
        <f t="shared" si="3"/>
        <v>66</v>
      </c>
    </row>
    <row r="32" spans="1:12" ht="12.75">
      <c r="A32" s="2" t="s">
        <v>45</v>
      </c>
      <c r="B32" s="7" t="s">
        <v>34</v>
      </c>
      <c r="C32" s="7" t="s">
        <v>6</v>
      </c>
      <c r="D32" s="7" t="s">
        <v>10</v>
      </c>
      <c r="E32" s="7">
        <v>1</v>
      </c>
      <c r="F32" s="7">
        <v>155</v>
      </c>
      <c r="G32" s="7">
        <f t="shared" si="0"/>
        <v>155</v>
      </c>
      <c r="H32">
        <f t="shared" si="1"/>
        <v>178.25</v>
      </c>
      <c r="I32">
        <f t="shared" si="6"/>
        <v>9.9</v>
      </c>
      <c r="J32" s="5">
        <f t="shared" si="2"/>
        <v>188.15</v>
      </c>
      <c r="K32">
        <f t="shared" si="7"/>
        <v>1</v>
      </c>
      <c r="L32" s="5">
        <f t="shared" si="3"/>
        <v>33</v>
      </c>
    </row>
    <row r="33" spans="1:12" ht="12.75">
      <c r="A33" s="2" t="s">
        <v>45</v>
      </c>
      <c r="B33" s="7" t="s">
        <v>65</v>
      </c>
      <c r="C33" s="7" t="s">
        <v>60</v>
      </c>
      <c r="D33" s="7" t="s">
        <v>10</v>
      </c>
      <c r="E33" s="7">
        <v>1</v>
      </c>
      <c r="F33" s="7">
        <v>320</v>
      </c>
      <c r="G33" s="7">
        <f t="shared" si="0"/>
        <v>320</v>
      </c>
      <c r="H33">
        <f t="shared" si="1"/>
        <v>368</v>
      </c>
      <c r="I33">
        <f t="shared" si="6"/>
        <v>9.9</v>
      </c>
      <c r="J33" s="5">
        <f t="shared" si="2"/>
        <v>377.9</v>
      </c>
      <c r="K33">
        <f t="shared" si="7"/>
        <v>1</v>
      </c>
      <c r="L33" s="5">
        <f t="shared" si="3"/>
        <v>33</v>
      </c>
    </row>
    <row r="34" spans="1:12" ht="12.75">
      <c r="A34" s="10" t="s">
        <v>45</v>
      </c>
      <c r="B34" s="7" t="s">
        <v>54</v>
      </c>
      <c r="C34" s="7" t="s">
        <v>55</v>
      </c>
      <c r="D34" s="7" t="s">
        <v>10</v>
      </c>
      <c r="E34" s="7">
        <v>1</v>
      </c>
      <c r="F34" s="7">
        <v>125</v>
      </c>
      <c r="G34" s="7">
        <f aca="true" t="shared" si="8" ref="G34:G65">E34*F34</f>
        <v>125</v>
      </c>
      <c r="H34">
        <f>G34*1</f>
        <v>125</v>
      </c>
      <c r="I34">
        <f t="shared" si="6"/>
        <v>9.9</v>
      </c>
      <c r="J34" s="5">
        <f aca="true" t="shared" si="9" ref="J34:J65">H34+I34</f>
        <v>134.9</v>
      </c>
      <c r="K34">
        <f t="shared" si="7"/>
        <v>1</v>
      </c>
      <c r="L34" s="5">
        <f t="shared" si="3"/>
        <v>33</v>
      </c>
    </row>
    <row r="35" spans="1:12" ht="12.75">
      <c r="A35" t="s">
        <v>136</v>
      </c>
      <c r="B35" s="7" t="s">
        <v>128</v>
      </c>
      <c r="C35" s="7" t="s">
        <v>66</v>
      </c>
      <c r="D35" s="7" t="s">
        <v>10</v>
      </c>
      <c r="E35" s="7">
        <v>1</v>
      </c>
      <c r="F35" s="7">
        <v>74</v>
      </c>
      <c r="G35" s="9">
        <f t="shared" si="8"/>
        <v>74</v>
      </c>
      <c r="H35">
        <f>G35*1</f>
        <v>74</v>
      </c>
      <c r="J35" s="5">
        <f t="shared" si="9"/>
        <v>74</v>
      </c>
      <c r="K35">
        <f>E35*0.1</f>
        <v>0.1</v>
      </c>
      <c r="L35" s="5">
        <f t="shared" si="3"/>
        <v>3.3000000000000003</v>
      </c>
    </row>
    <row r="36" spans="1:12" ht="12.75">
      <c r="A36" s="10" t="s">
        <v>136</v>
      </c>
      <c r="B36" s="7" t="s">
        <v>145</v>
      </c>
      <c r="C36" s="11" t="s">
        <v>60</v>
      </c>
      <c r="D36" s="11" t="s">
        <v>10</v>
      </c>
      <c r="E36" s="7">
        <v>1</v>
      </c>
      <c r="F36" s="7">
        <v>295</v>
      </c>
      <c r="G36" s="7">
        <f t="shared" si="8"/>
        <v>295</v>
      </c>
      <c r="H36">
        <f>G36*1</f>
        <v>295</v>
      </c>
      <c r="I36">
        <f>E36*9.9</f>
        <v>9.9</v>
      </c>
      <c r="J36" s="5">
        <f t="shared" si="9"/>
        <v>304.9</v>
      </c>
      <c r="K36">
        <f>E36*1</f>
        <v>1</v>
      </c>
      <c r="L36" s="5">
        <f t="shared" si="3"/>
        <v>33</v>
      </c>
    </row>
    <row r="37" spans="1:12" ht="12.75">
      <c r="A37" s="10" t="s">
        <v>153</v>
      </c>
      <c r="B37" s="7" t="s">
        <v>46</v>
      </c>
      <c r="C37" s="7" t="s">
        <v>6</v>
      </c>
      <c r="D37" s="11" t="s">
        <v>7</v>
      </c>
      <c r="E37" s="7">
        <v>1</v>
      </c>
      <c r="F37" s="7">
        <v>197</v>
      </c>
      <c r="G37" s="7">
        <f t="shared" si="8"/>
        <v>197</v>
      </c>
      <c r="H37">
        <f aca="true" t="shared" si="10" ref="H37:H42">G37*1.15</f>
        <v>226.54999999999998</v>
      </c>
      <c r="I37">
        <f>E37*9.9</f>
        <v>9.9</v>
      </c>
      <c r="J37" s="5">
        <f t="shared" si="9"/>
        <v>236.45</v>
      </c>
      <c r="K37">
        <f>E37*1</f>
        <v>1</v>
      </c>
      <c r="L37" s="5">
        <f t="shared" si="3"/>
        <v>33</v>
      </c>
    </row>
    <row r="38" spans="1:12" ht="12.75">
      <c r="A38" s="2" t="s">
        <v>106</v>
      </c>
      <c r="B38" s="7" t="s">
        <v>65</v>
      </c>
      <c r="C38" s="7" t="s">
        <v>60</v>
      </c>
      <c r="D38" s="7" t="s">
        <v>9</v>
      </c>
      <c r="E38" s="7">
        <v>1</v>
      </c>
      <c r="F38" s="7">
        <v>320</v>
      </c>
      <c r="G38" s="7">
        <f t="shared" si="8"/>
        <v>320</v>
      </c>
      <c r="H38">
        <f t="shared" si="10"/>
        <v>368</v>
      </c>
      <c r="I38">
        <f>E38*9.9</f>
        <v>9.9</v>
      </c>
      <c r="J38" s="5">
        <f t="shared" si="9"/>
        <v>377.9</v>
      </c>
      <c r="K38">
        <f>E38*1</f>
        <v>1</v>
      </c>
      <c r="L38" s="5">
        <f t="shared" si="3"/>
        <v>33</v>
      </c>
    </row>
    <row r="39" spans="1:12" ht="12.75">
      <c r="A39" t="s">
        <v>110</v>
      </c>
      <c r="B39" s="7" t="s">
        <v>111</v>
      </c>
      <c r="C39" s="7" t="s">
        <v>66</v>
      </c>
      <c r="D39" s="7" t="s">
        <v>7</v>
      </c>
      <c r="E39" s="7">
        <v>1</v>
      </c>
      <c r="F39" s="7">
        <v>92</v>
      </c>
      <c r="G39" s="7">
        <f t="shared" si="8"/>
        <v>92</v>
      </c>
      <c r="H39">
        <f t="shared" si="10"/>
        <v>105.8</v>
      </c>
      <c r="J39" s="5">
        <f t="shared" si="9"/>
        <v>105.8</v>
      </c>
      <c r="K39">
        <f>E39*0.1</f>
        <v>0.1</v>
      </c>
      <c r="L39" s="5">
        <f t="shared" si="3"/>
        <v>3.3000000000000003</v>
      </c>
    </row>
    <row r="40" spans="1:12" ht="12.75">
      <c r="A40" t="s">
        <v>31</v>
      </c>
      <c r="B40" s="7" t="s">
        <v>28</v>
      </c>
      <c r="C40" s="7" t="s">
        <v>6</v>
      </c>
      <c r="D40" s="7" t="s">
        <v>7</v>
      </c>
      <c r="E40" s="7">
        <v>1</v>
      </c>
      <c r="F40" s="7">
        <v>153</v>
      </c>
      <c r="G40" s="7">
        <f t="shared" si="8"/>
        <v>153</v>
      </c>
      <c r="H40">
        <f t="shared" si="10"/>
        <v>175.95</v>
      </c>
      <c r="I40">
        <f>E40*9.9</f>
        <v>9.9</v>
      </c>
      <c r="J40" s="5">
        <f t="shared" si="9"/>
        <v>185.85</v>
      </c>
      <c r="K40">
        <f>E40*1</f>
        <v>1</v>
      </c>
      <c r="L40" s="5">
        <f t="shared" si="3"/>
        <v>33</v>
      </c>
    </row>
    <row r="41" spans="1:12" ht="12.75">
      <c r="A41" t="s">
        <v>31</v>
      </c>
      <c r="B41" s="7" t="s">
        <v>35</v>
      </c>
      <c r="C41" s="7" t="s">
        <v>6</v>
      </c>
      <c r="D41" s="7" t="s">
        <v>7</v>
      </c>
      <c r="E41" s="7">
        <v>1</v>
      </c>
      <c r="F41" s="7">
        <v>155</v>
      </c>
      <c r="G41" s="7">
        <f t="shared" si="8"/>
        <v>155</v>
      </c>
      <c r="H41">
        <f t="shared" si="10"/>
        <v>178.25</v>
      </c>
      <c r="I41">
        <f>E41*9.9</f>
        <v>9.9</v>
      </c>
      <c r="J41" s="5">
        <f t="shared" si="9"/>
        <v>188.15</v>
      </c>
      <c r="K41">
        <f>E41*1</f>
        <v>1</v>
      </c>
      <c r="L41" s="5">
        <f t="shared" si="3"/>
        <v>33</v>
      </c>
    </row>
    <row r="42" spans="1:12" ht="12.75">
      <c r="A42" t="s">
        <v>31</v>
      </c>
      <c r="B42" s="7" t="s">
        <v>59</v>
      </c>
      <c r="C42" s="7" t="s">
        <v>55</v>
      </c>
      <c r="D42" s="7" t="s">
        <v>7</v>
      </c>
      <c r="E42" s="7">
        <v>1</v>
      </c>
      <c r="F42" s="7">
        <v>125</v>
      </c>
      <c r="G42" s="7">
        <f t="shared" si="8"/>
        <v>125</v>
      </c>
      <c r="H42">
        <f t="shared" si="10"/>
        <v>143.75</v>
      </c>
      <c r="I42">
        <f>E42*9.9</f>
        <v>9.9</v>
      </c>
      <c r="J42" s="5">
        <f t="shared" si="9"/>
        <v>153.65</v>
      </c>
      <c r="K42">
        <f>E42*1</f>
        <v>1</v>
      </c>
      <c r="L42" s="5">
        <f t="shared" si="3"/>
        <v>33</v>
      </c>
    </row>
    <row r="43" spans="1:12" ht="12.75">
      <c r="A43" s="3" t="s">
        <v>44</v>
      </c>
      <c r="B43" s="8" t="s">
        <v>42</v>
      </c>
      <c r="C43" s="8" t="s">
        <v>6</v>
      </c>
      <c r="D43" s="8" t="s">
        <v>9</v>
      </c>
      <c r="E43" s="8">
        <v>2</v>
      </c>
      <c r="F43" s="8">
        <v>149</v>
      </c>
      <c r="G43" s="8">
        <f t="shared" si="8"/>
        <v>298</v>
      </c>
      <c r="H43">
        <f>G43*1</f>
        <v>298</v>
      </c>
      <c r="I43">
        <f>E43*9.9</f>
        <v>19.8</v>
      </c>
      <c r="J43" s="5">
        <f t="shared" si="9"/>
        <v>317.8</v>
      </c>
      <c r="K43">
        <f>E43*1</f>
        <v>2</v>
      </c>
      <c r="L43" s="5">
        <f t="shared" si="3"/>
        <v>66</v>
      </c>
    </row>
    <row r="44" spans="1:12" ht="12.75">
      <c r="A44" t="s">
        <v>48</v>
      </c>
      <c r="B44" s="7" t="s">
        <v>46</v>
      </c>
      <c r="C44" s="7" t="s">
        <v>6</v>
      </c>
      <c r="D44" s="7" t="s">
        <v>10</v>
      </c>
      <c r="E44" s="7">
        <v>1</v>
      </c>
      <c r="F44" s="7">
        <v>197</v>
      </c>
      <c r="G44" s="7">
        <f t="shared" si="8"/>
        <v>197</v>
      </c>
      <c r="H44">
        <f aca="true" t="shared" si="11" ref="H44:H65">G44*1.15</f>
        <v>226.54999999999998</v>
      </c>
      <c r="I44">
        <f>E44*9.9</f>
        <v>9.9</v>
      </c>
      <c r="J44" s="5">
        <f t="shared" si="9"/>
        <v>236.45</v>
      </c>
      <c r="K44">
        <f>E44*1</f>
        <v>1</v>
      </c>
      <c r="L44" s="5">
        <f t="shared" si="3"/>
        <v>33</v>
      </c>
    </row>
    <row r="45" spans="1:12" ht="12.75">
      <c r="A45" t="s">
        <v>87</v>
      </c>
      <c r="B45" s="7" t="s">
        <v>88</v>
      </c>
      <c r="C45" s="7" t="s">
        <v>66</v>
      </c>
      <c r="D45" s="7" t="s">
        <v>9</v>
      </c>
      <c r="E45" s="7">
        <v>1</v>
      </c>
      <c r="F45" s="7">
        <v>122</v>
      </c>
      <c r="G45" s="7">
        <f t="shared" si="8"/>
        <v>122</v>
      </c>
      <c r="H45">
        <f t="shared" si="11"/>
        <v>140.29999999999998</v>
      </c>
      <c r="J45" s="5">
        <f t="shared" si="9"/>
        <v>140.29999999999998</v>
      </c>
      <c r="K45">
        <f aca="true" t="shared" si="12" ref="K45:K52">E45*0.1</f>
        <v>0.1</v>
      </c>
      <c r="L45" s="5">
        <f t="shared" si="3"/>
        <v>3.3000000000000003</v>
      </c>
    </row>
    <row r="46" spans="1:12" ht="12.75">
      <c r="A46" t="s">
        <v>87</v>
      </c>
      <c r="B46" s="7" t="s">
        <v>91</v>
      </c>
      <c r="C46" s="7" t="s">
        <v>66</v>
      </c>
      <c r="D46" s="7" t="s">
        <v>9</v>
      </c>
      <c r="E46" s="7">
        <v>1</v>
      </c>
      <c r="F46" s="7">
        <v>105</v>
      </c>
      <c r="G46" s="7">
        <f t="shared" si="8"/>
        <v>105</v>
      </c>
      <c r="H46">
        <f t="shared" si="11"/>
        <v>120.74999999999999</v>
      </c>
      <c r="J46" s="5">
        <f t="shared" si="9"/>
        <v>120.74999999999999</v>
      </c>
      <c r="K46">
        <f t="shared" si="12"/>
        <v>0.1</v>
      </c>
      <c r="L46" s="5">
        <f t="shared" si="3"/>
        <v>3.3000000000000003</v>
      </c>
    </row>
    <row r="47" spans="1:12" ht="12.75">
      <c r="A47" t="s">
        <v>87</v>
      </c>
      <c r="B47" s="7" t="s">
        <v>93</v>
      </c>
      <c r="C47" s="7" t="s">
        <v>66</v>
      </c>
      <c r="D47" s="7" t="s">
        <v>9</v>
      </c>
      <c r="E47" s="7">
        <v>1</v>
      </c>
      <c r="F47" s="7">
        <v>200</v>
      </c>
      <c r="G47" s="7">
        <f t="shared" si="8"/>
        <v>200</v>
      </c>
      <c r="H47">
        <f t="shared" si="11"/>
        <v>229.99999999999997</v>
      </c>
      <c r="J47" s="5">
        <f t="shared" si="9"/>
        <v>229.99999999999997</v>
      </c>
      <c r="K47">
        <f t="shared" si="12"/>
        <v>0.1</v>
      </c>
      <c r="L47" s="5">
        <f t="shared" si="3"/>
        <v>3.3000000000000003</v>
      </c>
    </row>
    <row r="48" spans="1:12" ht="12.75">
      <c r="A48" t="s">
        <v>24</v>
      </c>
      <c r="B48" s="7" t="s">
        <v>68</v>
      </c>
      <c r="C48" s="7" t="s">
        <v>66</v>
      </c>
      <c r="D48" s="7" t="s">
        <v>9</v>
      </c>
      <c r="E48" s="7">
        <v>1</v>
      </c>
      <c r="F48" s="7">
        <v>70</v>
      </c>
      <c r="G48" s="7">
        <f t="shared" si="8"/>
        <v>70</v>
      </c>
      <c r="H48">
        <f t="shared" si="11"/>
        <v>80.5</v>
      </c>
      <c r="J48" s="5">
        <f t="shared" si="9"/>
        <v>80.5</v>
      </c>
      <c r="K48">
        <f t="shared" si="12"/>
        <v>0.1</v>
      </c>
      <c r="L48" s="5">
        <f t="shared" si="3"/>
        <v>3.3000000000000003</v>
      </c>
    </row>
    <row r="49" spans="1:12" ht="12.75">
      <c r="A49" t="s">
        <v>24</v>
      </c>
      <c r="B49" s="7" t="s">
        <v>92</v>
      </c>
      <c r="C49" s="7" t="s">
        <v>66</v>
      </c>
      <c r="D49" s="7" t="s">
        <v>9</v>
      </c>
      <c r="E49" s="7">
        <v>1</v>
      </c>
      <c r="F49" s="7">
        <v>80</v>
      </c>
      <c r="G49" s="7">
        <f t="shared" si="8"/>
        <v>80</v>
      </c>
      <c r="H49">
        <f t="shared" si="11"/>
        <v>92</v>
      </c>
      <c r="J49" s="5">
        <f t="shared" si="9"/>
        <v>92</v>
      </c>
      <c r="K49">
        <f t="shared" si="12"/>
        <v>0.1</v>
      </c>
      <c r="L49" s="5">
        <f t="shared" si="3"/>
        <v>3.3000000000000003</v>
      </c>
    </row>
    <row r="50" spans="1:12" ht="12.75">
      <c r="A50" t="s">
        <v>24</v>
      </c>
      <c r="B50" s="6" t="s">
        <v>96</v>
      </c>
      <c r="C50" s="7" t="s">
        <v>66</v>
      </c>
      <c r="D50" s="7" t="s">
        <v>9</v>
      </c>
      <c r="E50" s="7">
        <v>1</v>
      </c>
      <c r="F50" s="7">
        <v>92</v>
      </c>
      <c r="G50" s="7">
        <f t="shared" si="8"/>
        <v>92</v>
      </c>
      <c r="H50">
        <f t="shared" si="11"/>
        <v>105.8</v>
      </c>
      <c r="J50" s="5">
        <f t="shared" si="9"/>
        <v>105.8</v>
      </c>
      <c r="K50">
        <f t="shared" si="12"/>
        <v>0.1</v>
      </c>
      <c r="L50" s="5">
        <f t="shared" si="3"/>
        <v>3.3000000000000003</v>
      </c>
    </row>
    <row r="51" spans="1:12" ht="12.75">
      <c r="A51" t="s">
        <v>24</v>
      </c>
      <c r="B51" s="7" t="s">
        <v>98</v>
      </c>
      <c r="C51" s="7" t="s">
        <v>66</v>
      </c>
      <c r="D51" s="7" t="s">
        <v>9</v>
      </c>
      <c r="E51" s="7">
        <v>1</v>
      </c>
      <c r="F51" s="7">
        <v>126</v>
      </c>
      <c r="G51" s="7">
        <f t="shared" si="8"/>
        <v>126</v>
      </c>
      <c r="H51">
        <f t="shared" si="11"/>
        <v>144.89999999999998</v>
      </c>
      <c r="J51" s="5">
        <f t="shared" si="9"/>
        <v>144.89999999999998</v>
      </c>
      <c r="K51">
        <f t="shared" si="12"/>
        <v>0.1</v>
      </c>
      <c r="L51" s="5">
        <f t="shared" si="3"/>
        <v>3.3000000000000003</v>
      </c>
    </row>
    <row r="52" spans="1:12" ht="12.75">
      <c r="A52" t="s">
        <v>24</v>
      </c>
      <c r="B52" s="7" t="s">
        <v>103</v>
      </c>
      <c r="C52" s="7" t="s">
        <v>66</v>
      </c>
      <c r="D52" s="7" t="s">
        <v>9</v>
      </c>
      <c r="E52" s="7">
        <v>1</v>
      </c>
      <c r="F52" s="7">
        <v>101</v>
      </c>
      <c r="G52" s="7">
        <f t="shared" si="8"/>
        <v>101</v>
      </c>
      <c r="H52">
        <f t="shared" si="11"/>
        <v>116.14999999999999</v>
      </c>
      <c r="J52" s="5">
        <f t="shared" si="9"/>
        <v>116.14999999999999</v>
      </c>
      <c r="K52">
        <f t="shared" si="12"/>
        <v>0.1</v>
      </c>
      <c r="L52" s="5">
        <f t="shared" si="3"/>
        <v>3.3000000000000003</v>
      </c>
    </row>
    <row r="53" spans="1:12" ht="12.75">
      <c r="A53" t="s">
        <v>24</v>
      </c>
      <c r="B53" s="7" t="s">
        <v>20</v>
      </c>
      <c r="C53" s="7" t="s">
        <v>6</v>
      </c>
      <c r="D53" s="7" t="s">
        <v>9</v>
      </c>
      <c r="E53" s="7">
        <v>1</v>
      </c>
      <c r="F53" s="8">
        <v>169</v>
      </c>
      <c r="G53" s="7">
        <f t="shared" si="8"/>
        <v>169</v>
      </c>
      <c r="H53">
        <f t="shared" si="11"/>
        <v>194.35</v>
      </c>
      <c r="I53">
        <f>E53*9.9</f>
        <v>9.9</v>
      </c>
      <c r="J53" s="5">
        <f t="shared" si="9"/>
        <v>204.25</v>
      </c>
      <c r="K53">
        <f>E53*1</f>
        <v>1</v>
      </c>
      <c r="L53" s="5">
        <f t="shared" si="3"/>
        <v>33</v>
      </c>
    </row>
    <row r="54" spans="1:12" ht="12.75">
      <c r="A54" t="s">
        <v>24</v>
      </c>
      <c r="B54" s="7" t="s">
        <v>34</v>
      </c>
      <c r="C54" s="7" t="s">
        <v>6</v>
      </c>
      <c r="D54" s="7" t="s">
        <v>9</v>
      </c>
      <c r="E54" s="7">
        <v>1</v>
      </c>
      <c r="F54" s="7">
        <v>155</v>
      </c>
      <c r="G54" s="7">
        <f t="shared" si="8"/>
        <v>155</v>
      </c>
      <c r="H54">
        <f t="shared" si="11"/>
        <v>178.25</v>
      </c>
      <c r="I54">
        <f>E54*9.9</f>
        <v>9.9</v>
      </c>
      <c r="J54" s="5">
        <f t="shared" si="9"/>
        <v>188.15</v>
      </c>
      <c r="K54">
        <f>E54*1</f>
        <v>1</v>
      </c>
      <c r="L54" s="5">
        <f t="shared" si="3"/>
        <v>33</v>
      </c>
    </row>
    <row r="55" spans="1:12" ht="12.75">
      <c r="A55" t="s">
        <v>24</v>
      </c>
      <c r="B55" s="7" t="s">
        <v>39</v>
      </c>
      <c r="C55" s="7" t="s">
        <v>6</v>
      </c>
      <c r="D55" s="7" t="s">
        <v>9</v>
      </c>
      <c r="E55" s="7">
        <v>1</v>
      </c>
      <c r="F55" s="7">
        <v>176</v>
      </c>
      <c r="G55" s="7">
        <f t="shared" si="8"/>
        <v>176</v>
      </c>
      <c r="H55">
        <f t="shared" si="11"/>
        <v>202.39999999999998</v>
      </c>
      <c r="I55">
        <f>E55*9.9</f>
        <v>9.9</v>
      </c>
      <c r="J55" s="5">
        <f t="shared" si="9"/>
        <v>212.29999999999998</v>
      </c>
      <c r="K55">
        <f>E55*1</f>
        <v>1</v>
      </c>
      <c r="L55" s="5">
        <f t="shared" si="3"/>
        <v>33</v>
      </c>
    </row>
    <row r="56" spans="1:12" ht="12.75">
      <c r="A56" t="s">
        <v>24</v>
      </c>
      <c r="B56" s="7" t="s">
        <v>42</v>
      </c>
      <c r="C56" s="7" t="s">
        <v>6</v>
      </c>
      <c r="D56" s="7" t="s">
        <v>9</v>
      </c>
      <c r="E56" s="7">
        <v>1</v>
      </c>
      <c r="F56" s="8">
        <v>149</v>
      </c>
      <c r="G56" s="7">
        <f t="shared" si="8"/>
        <v>149</v>
      </c>
      <c r="H56">
        <f t="shared" si="11"/>
        <v>171.35</v>
      </c>
      <c r="I56">
        <f>E56*9.9</f>
        <v>9.9</v>
      </c>
      <c r="J56" s="5">
        <f t="shared" si="9"/>
        <v>181.25</v>
      </c>
      <c r="K56">
        <f>E56*1</f>
        <v>1</v>
      </c>
      <c r="L56" s="5">
        <f t="shared" si="3"/>
        <v>33</v>
      </c>
    </row>
    <row r="57" spans="1:12" ht="12.75">
      <c r="A57" t="s">
        <v>24</v>
      </c>
      <c r="B57" s="7" t="s">
        <v>54</v>
      </c>
      <c r="C57" s="7" t="s">
        <v>55</v>
      </c>
      <c r="D57" s="7" t="s">
        <v>9</v>
      </c>
      <c r="E57" s="7">
        <v>1</v>
      </c>
      <c r="F57" s="7">
        <v>125</v>
      </c>
      <c r="G57" s="7">
        <f t="shared" si="8"/>
        <v>125</v>
      </c>
      <c r="H57">
        <f t="shared" si="11"/>
        <v>143.75</v>
      </c>
      <c r="I57">
        <f>E57*9.9</f>
        <v>9.9</v>
      </c>
      <c r="J57" s="5">
        <f t="shared" si="9"/>
        <v>153.65</v>
      </c>
      <c r="K57">
        <f>E57*1</f>
        <v>1</v>
      </c>
      <c r="L57" s="5">
        <f t="shared" si="3"/>
        <v>33</v>
      </c>
    </row>
    <row r="58" spans="1:12" ht="12.75">
      <c r="A58" t="s">
        <v>69</v>
      </c>
      <c r="B58" s="7" t="s">
        <v>68</v>
      </c>
      <c r="C58" s="7" t="s">
        <v>66</v>
      </c>
      <c r="D58" s="7" t="s">
        <v>9</v>
      </c>
      <c r="E58" s="7">
        <v>1</v>
      </c>
      <c r="F58" s="7">
        <v>70</v>
      </c>
      <c r="G58" s="7">
        <f t="shared" si="8"/>
        <v>70</v>
      </c>
      <c r="H58">
        <f t="shared" si="11"/>
        <v>80.5</v>
      </c>
      <c r="J58" s="5">
        <f t="shared" si="9"/>
        <v>80.5</v>
      </c>
      <c r="K58">
        <f>E58*0.1</f>
        <v>0.1</v>
      </c>
      <c r="L58" s="5">
        <f t="shared" si="3"/>
        <v>3.3000000000000003</v>
      </c>
    </row>
    <row r="59" spans="1:12" ht="12.75">
      <c r="A59" t="s">
        <v>69</v>
      </c>
      <c r="B59" s="6" t="s">
        <v>146</v>
      </c>
      <c r="C59" s="7" t="s">
        <v>66</v>
      </c>
      <c r="D59" s="7" t="s">
        <v>9</v>
      </c>
      <c r="E59" s="7">
        <v>1</v>
      </c>
      <c r="F59" s="7">
        <v>57</v>
      </c>
      <c r="G59" s="7">
        <f t="shared" si="8"/>
        <v>57</v>
      </c>
      <c r="H59">
        <f t="shared" si="11"/>
        <v>65.55</v>
      </c>
      <c r="J59" s="5">
        <f t="shared" si="9"/>
        <v>65.55</v>
      </c>
      <c r="K59">
        <f>E59*0.1</f>
        <v>0.1</v>
      </c>
      <c r="L59" s="5">
        <f t="shared" si="3"/>
        <v>3.3000000000000003</v>
      </c>
    </row>
    <row r="60" spans="1:12" ht="12.75">
      <c r="A60" t="s">
        <v>69</v>
      </c>
      <c r="B60" s="7" t="s">
        <v>88</v>
      </c>
      <c r="C60" s="7" t="s">
        <v>66</v>
      </c>
      <c r="D60" s="7" t="s">
        <v>9</v>
      </c>
      <c r="E60" s="7">
        <v>1</v>
      </c>
      <c r="F60" s="7">
        <v>122</v>
      </c>
      <c r="G60" s="7">
        <f t="shared" si="8"/>
        <v>122</v>
      </c>
      <c r="H60">
        <f t="shared" si="11"/>
        <v>140.29999999999998</v>
      </c>
      <c r="J60" s="5">
        <f t="shared" si="9"/>
        <v>140.29999999999998</v>
      </c>
      <c r="K60">
        <f>E60*0.1</f>
        <v>0.1</v>
      </c>
      <c r="L60" s="5">
        <f t="shared" si="3"/>
        <v>3.3000000000000003</v>
      </c>
    </row>
    <row r="61" spans="1:12" ht="12.75">
      <c r="A61" s="3" t="s">
        <v>69</v>
      </c>
      <c r="B61" s="8" t="s">
        <v>94</v>
      </c>
      <c r="C61" s="8" t="s">
        <v>66</v>
      </c>
      <c r="D61" s="8" t="s">
        <v>9</v>
      </c>
      <c r="E61" s="8">
        <v>2</v>
      </c>
      <c r="F61" s="8">
        <v>260</v>
      </c>
      <c r="G61" s="8">
        <f t="shared" si="8"/>
        <v>520</v>
      </c>
      <c r="H61">
        <f t="shared" si="11"/>
        <v>598</v>
      </c>
      <c r="J61" s="5">
        <f t="shared" si="9"/>
        <v>598</v>
      </c>
      <c r="K61">
        <f>E61*0.5</f>
        <v>1</v>
      </c>
      <c r="L61" s="5">
        <f t="shared" si="3"/>
        <v>33</v>
      </c>
    </row>
    <row r="62" spans="1:12" ht="12.75">
      <c r="A62" t="s">
        <v>69</v>
      </c>
      <c r="B62" s="6" t="s">
        <v>102</v>
      </c>
      <c r="C62" s="7" t="s">
        <v>66</v>
      </c>
      <c r="D62" s="7" t="s">
        <v>9</v>
      </c>
      <c r="E62" s="7">
        <v>1</v>
      </c>
      <c r="F62" s="7">
        <v>119</v>
      </c>
      <c r="G62" s="7">
        <f t="shared" si="8"/>
        <v>119</v>
      </c>
      <c r="H62">
        <f t="shared" si="11"/>
        <v>136.85</v>
      </c>
      <c r="J62" s="5">
        <f t="shared" si="9"/>
        <v>136.85</v>
      </c>
      <c r="K62">
        <f>E62*0.1</f>
        <v>0.1</v>
      </c>
      <c r="L62" s="5">
        <f t="shared" si="3"/>
        <v>3.3000000000000003</v>
      </c>
    </row>
    <row r="63" spans="1:12" ht="12.75">
      <c r="A63" s="10" t="s">
        <v>69</v>
      </c>
      <c r="B63" s="7" t="s">
        <v>145</v>
      </c>
      <c r="C63" s="11" t="s">
        <v>60</v>
      </c>
      <c r="D63" s="11" t="s">
        <v>9</v>
      </c>
      <c r="E63" s="7">
        <v>1</v>
      </c>
      <c r="F63" s="7">
        <v>295</v>
      </c>
      <c r="G63" s="7">
        <f t="shared" si="8"/>
        <v>295</v>
      </c>
      <c r="H63">
        <f t="shared" si="11"/>
        <v>339.25</v>
      </c>
      <c r="I63">
        <f aca="true" t="shared" si="13" ref="I63:I71">E63*9.9</f>
        <v>9.9</v>
      </c>
      <c r="J63" s="5">
        <f t="shared" si="9"/>
        <v>349.15</v>
      </c>
      <c r="K63">
        <f aca="true" t="shared" si="14" ref="K63:K71">E63*1</f>
        <v>1</v>
      </c>
      <c r="L63" s="5">
        <f t="shared" si="3"/>
        <v>33</v>
      </c>
    </row>
    <row r="64" spans="1:12" ht="12.75">
      <c r="A64" s="3" t="s">
        <v>22</v>
      </c>
      <c r="B64" s="8" t="s">
        <v>20</v>
      </c>
      <c r="C64" s="8" t="s">
        <v>6</v>
      </c>
      <c r="D64" s="8" t="s">
        <v>10</v>
      </c>
      <c r="E64" s="8">
        <v>2</v>
      </c>
      <c r="F64" s="8">
        <v>169</v>
      </c>
      <c r="G64" s="8">
        <f t="shared" si="8"/>
        <v>338</v>
      </c>
      <c r="H64">
        <f t="shared" si="11"/>
        <v>388.7</v>
      </c>
      <c r="I64">
        <f t="shared" si="13"/>
        <v>19.8</v>
      </c>
      <c r="J64" s="5">
        <f t="shared" si="9"/>
        <v>408.5</v>
      </c>
      <c r="K64">
        <f t="shared" si="14"/>
        <v>2</v>
      </c>
      <c r="L64" s="5">
        <f t="shared" si="3"/>
        <v>66</v>
      </c>
    </row>
    <row r="65" spans="1:12" ht="12.75">
      <c r="A65" s="3" t="s">
        <v>22</v>
      </c>
      <c r="B65" s="8" t="s">
        <v>38</v>
      </c>
      <c r="C65" s="8" t="s">
        <v>6</v>
      </c>
      <c r="D65" s="8" t="s">
        <v>10</v>
      </c>
      <c r="E65" s="8">
        <v>3</v>
      </c>
      <c r="F65" s="7">
        <v>176</v>
      </c>
      <c r="G65" s="8">
        <f t="shared" si="8"/>
        <v>528</v>
      </c>
      <c r="H65">
        <f t="shared" si="11"/>
        <v>607.1999999999999</v>
      </c>
      <c r="I65">
        <f t="shared" si="13"/>
        <v>29.700000000000003</v>
      </c>
      <c r="J65" s="5">
        <f t="shared" si="9"/>
        <v>636.9</v>
      </c>
      <c r="K65">
        <f t="shared" si="14"/>
        <v>3</v>
      </c>
      <c r="L65" s="5">
        <f t="shared" si="3"/>
        <v>99</v>
      </c>
    </row>
    <row r="66" spans="1:12" ht="12.75">
      <c r="A66" t="s">
        <v>116</v>
      </c>
      <c r="B66" s="7" t="s">
        <v>65</v>
      </c>
      <c r="C66" s="7" t="s">
        <v>60</v>
      </c>
      <c r="D66" s="8" t="s">
        <v>10</v>
      </c>
      <c r="E66" s="7">
        <v>1</v>
      </c>
      <c r="F66" s="7">
        <v>320</v>
      </c>
      <c r="G66" s="7">
        <f aca="true" t="shared" si="15" ref="G66:G97">E66*F66</f>
        <v>320</v>
      </c>
      <c r="H66">
        <f>G66*1</f>
        <v>320</v>
      </c>
      <c r="I66">
        <f t="shared" si="13"/>
        <v>9.9</v>
      </c>
      <c r="J66" s="5">
        <f aca="true" t="shared" si="16" ref="J66:J97">H66+I66</f>
        <v>329.9</v>
      </c>
      <c r="K66">
        <f t="shared" si="14"/>
        <v>1</v>
      </c>
      <c r="L66" s="5">
        <f t="shared" si="3"/>
        <v>33</v>
      </c>
    </row>
    <row r="67" spans="1:12" ht="12.75">
      <c r="A67" s="3" t="s">
        <v>18</v>
      </c>
      <c r="B67" s="8" t="s">
        <v>20</v>
      </c>
      <c r="C67" s="8" t="s">
        <v>6</v>
      </c>
      <c r="D67" s="8" t="s">
        <v>9</v>
      </c>
      <c r="E67" s="8">
        <v>3</v>
      </c>
      <c r="F67" s="8">
        <v>169</v>
      </c>
      <c r="G67" s="8">
        <f t="shared" si="15"/>
        <v>507</v>
      </c>
      <c r="H67">
        <f>G67*1.15</f>
        <v>583.05</v>
      </c>
      <c r="I67">
        <f t="shared" si="13"/>
        <v>29.700000000000003</v>
      </c>
      <c r="J67" s="5">
        <f t="shared" si="16"/>
        <v>612.75</v>
      </c>
      <c r="K67">
        <f t="shared" si="14"/>
        <v>3</v>
      </c>
      <c r="L67" s="5">
        <f aca="true" t="shared" si="17" ref="L67:L130">K67*33</f>
        <v>99</v>
      </c>
    </row>
    <row r="68" spans="1:12" ht="12.75">
      <c r="A68" s="3" t="s">
        <v>18</v>
      </c>
      <c r="B68" s="8" t="s">
        <v>28</v>
      </c>
      <c r="C68" s="8" t="s">
        <v>6</v>
      </c>
      <c r="D68" s="8" t="s">
        <v>9</v>
      </c>
      <c r="E68" s="8">
        <v>2</v>
      </c>
      <c r="F68" s="8">
        <v>153</v>
      </c>
      <c r="G68" s="8">
        <f t="shared" si="15"/>
        <v>306</v>
      </c>
      <c r="H68">
        <f>G68*1.15</f>
        <v>351.9</v>
      </c>
      <c r="I68">
        <f t="shared" si="13"/>
        <v>19.8</v>
      </c>
      <c r="J68" s="5">
        <f t="shared" si="16"/>
        <v>371.7</v>
      </c>
      <c r="K68">
        <f t="shared" si="14"/>
        <v>2</v>
      </c>
      <c r="L68" s="5">
        <f t="shared" si="17"/>
        <v>66</v>
      </c>
    </row>
    <row r="69" spans="1:12" ht="12.75">
      <c r="A69" t="s">
        <v>40</v>
      </c>
      <c r="B69" s="7" t="s">
        <v>39</v>
      </c>
      <c r="C69" s="7" t="s">
        <v>6</v>
      </c>
      <c r="D69" s="7" t="s">
        <v>10</v>
      </c>
      <c r="E69" s="7">
        <v>1</v>
      </c>
      <c r="F69" s="7">
        <v>176</v>
      </c>
      <c r="G69" s="7">
        <f t="shared" si="15"/>
        <v>176</v>
      </c>
      <c r="H69">
        <f>G69*1.15</f>
        <v>202.39999999999998</v>
      </c>
      <c r="I69">
        <f t="shared" si="13"/>
        <v>9.9</v>
      </c>
      <c r="J69" s="5">
        <f t="shared" si="16"/>
        <v>212.29999999999998</v>
      </c>
      <c r="K69">
        <f t="shared" si="14"/>
        <v>1</v>
      </c>
      <c r="L69" s="5">
        <f t="shared" si="17"/>
        <v>33</v>
      </c>
    </row>
    <row r="70" spans="1:12" ht="12.75">
      <c r="A70" s="3" t="s">
        <v>40</v>
      </c>
      <c r="B70" s="8" t="s">
        <v>65</v>
      </c>
      <c r="C70" s="8" t="s">
        <v>60</v>
      </c>
      <c r="D70" s="8" t="s">
        <v>10</v>
      </c>
      <c r="E70" s="8">
        <v>2</v>
      </c>
      <c r="F70" s="7">
        <v>320</v>
      </c>
      <c r="G70" s="8">
        <f t="shared" si="15"/>
        <v>640</v>
      </c>
      <c r="H70">
        <f>G70*1.15</f>
        <v>736</v>
      </c>
      <c r="I70">
        <f t="shared" si="13"/>
        <v>19.8</v>
      </c>
      <c r="J70" s="5">
        <f t="shared" si="16"/>
        <v>755.8</v>
      </c>
      <c r="K70">
        <f t="shared" si="14"/>
        <v>2</v>
      </c>
      <c r="L70" s="5">
        <f t="shared" si="17"/>
        <v>66</v>
      </c>
    </row>
    <row r="71" spans="1:12" ht="12.75">
      <c r="A71" s="2" t="s">
        <v>134</v>
      </c>
      <c r="B71" s="7" t="s">
        <v>34</v>
      </c>
      <c r="C71" s="7" t="s">
        <v>6</v>
      </c>
      <c r="D71" s="11" t="s">
        <v>9</v>
      </c>
      <c r="E71" s="7">
        <v>1</v>
      </c>
      <c r="F71" s="7">
        <v>155</v>
      </c>
      <c r="G71" s="7">
        <f t="shared" si="15"/>
        <v>155</v>
      </c>
      <c r="H71">
        <f>G71*1.15</f>
        <v>178.25</v>
      </c>
      <c r="I71">
        <f t="shared" si="13"/>
        <v>9.9</v>
      </c>
      <c r="J71" s="5">
        <f t="shared" si="16"/>
        <v>188.15</v>
      </c>
      <c r="K71">
        <f t="shared" si="14"/>
        <v>1</v>
      </c>
      <c r="L71" s="5">
        <f t="shared" si="17"/>
        <v>33</v>
      </c>
    </row>
    <row r="72" spans="1:12" ht="12.75">
      <c r="A72" s="3" t="s">
        <v>27</v>
      </c>
      <c r="B72" s="8" t="s">
        <v>143</v>
      </c>
      <c r="C72" s="8" t="s">
        <v>66</v>
      </c>
      <c r="D72" s="8" t="s">
        <v>9</v>
      </c>
      <c r="E72" s="8">
        <v>2</v>
      </c>
      <c r="F72" s="8">
        <v>120</v>
      </c>
      <c r="G72" s="8">
        <f t="shared" si="15"/>
        <v>240</v>
      </c>
      <c r="H72">
        <f>G72*1</f>
        <v>240</v>
      </c>
      <c r="J72" s="5">
        <f t="shared" si="16"/>
        <v>240</v>
      </c>
      <c r="K72">
        <f>E72*2</f>
        <v>4</v>
      </c>
      <c r="L72" s="5">
        <f t="shared" si="17"/>
        <v>132</v>
      </c>
    </row>
    <row r="73" spans="1:12" ht="12.75">
      <c r="A73" t="s">
        <v>27</v>
      </c>
      <c r="B73" s="7" t="s">
        <v>28</v>
      </c>
      <c r="C73" s="7" t="s">
        <v>6</v>
      </c>
      <c r="D73" s="7" t="s">
        <v>9</v>
      </c>
      <c r="E73" s="7">
        <v>1</v>
      </c>
      <c r="F73" s="7">
        <v>153</v>
      </c>
      <c r="G73" s="7">
        <f t="shared" si="15"/>
        <v>153</v>
      </c>
      <c r="H73">
        <f>G73*1.15</f>
        <v>175.95</v>
      </c>
      <c r="I73">
        <f aca="true" t="shared" si="18" ref="I73:I81">E73*9.9</f>
        <v>9.9</v>
      </c>
      <c r="J73" s="5">
        <f t="shared" si="16"/>
        <v>185.85</v>
      </c>
      <c r="K73">
        <f aca="true" t="shared" si="19" ref="K73:K81">E73*1</f>
        <v>1</v>
      </c>
      <c r="L73" s="5">
        <f t="shared" si="17"/>
        <v>33</v>
      </c>
    </row>
    <row r="74" spans="1:12" ht="12.75">
      <c r="A74" t="s">
        <v>27</v>
      </c>
      <c r="B74" s="7" t="s">
        <v>42</v>
      </c>
      <c r="C74" s="7" t="s">
        <v>6</v>
      </c>
      <c r="D74" s="7" t="s">
        <v>9</v>
      </c>
      <c r="E74" s="7">
        <v>1</v>
      </c>
      <c r="F74" s="8">
        <v>149</v>
      </c>
      <c r="G74" s="7">
        <f t="shared" si="15"/>
        <v>149</v>
      </c>
      <c r="H74">
        <f>G74*1.15</f>
        <v>171.35</v>
      </c>
      <c r="I74">
        <f t="shared" si="18"/>
        <v>9.9</v>
      </c>
      <c r="J74" s="5">
        <f t="shared" si="16"/>
        <v>181.25</v>
      </c>
      <c r="K74">
        <f t="shared" si="19"/>
        <v>1</v>
      </c>
      <c r="L74" s="5">
        <f t="shared" si="17"/>
        <v>33</v>
      </c>
    </row>
    <row r="75" spans="1:12" ht="12.75">
      <c r="A75" s="3" t="s">
        <v>27</v>
      </c>
      <c r="B75" s="8" t="s">
        <v>46</v>
      </c>
      <c r="C75" s="8" t="s">
        <v>6</v>
      </c>
      <c r="D75" s="8" t="s">
        <v>9</v>
      </c>
      <c r="E75" s="8">
        <v>2</v>
      </c>
      <c r="F75" s="8">
        <v>197</v>
      </c>
      <c r="G75" s="8">
        <f t="shared" si="15"/>
        <v>394</v>
      </c>
      <c r="H75">
        <f>G75*1.15</f>
        <v>453.09999999999997</v>
      </c>
      <c r="I75">
        <f t="shared" si="18"/>
        <v>19.8</v>
      </c>
      <c r="J75" s="5">
        <f t="shared" si="16"/>
        <v>472.9</v>
      </c>
      <c r="K75">
        <f t="shared" si="19"/>
        <v>2</v>
      </c>
      <c r="L75" s="5">
        <f t="shared" si="17"/>
        <v>66</v>
      </c>
    </row>
    <row r="76" spans="1:12" ht="12.75">
      <c r="A76" t="s">
        <v>8</v>
      </c>
      <c r="B76" s="7" t="s">
        <v>42</v>
      </c>
      <c r="C76" s="7" t="s">
        <v>6</v>
      </c>
      <c r="D76" s="7" t="s">
        <v>9</v>
      </c>
      <c r="E76" s="7">
        <v>1</v>
      </c>
      <c r="F76" s="8">
        <v>149</v>
      </c>
      <c r="G76" s="7">
        <f t="shared" si="15"/>
        <v>149</v>
      </c>
      <c r="H76">
        <f>G76*1</f>
        <v>149</v>
      </c>
      <c r="I76">
        <f t="shared" si="18"/>
        <v>9.9</v>
      </c>
      <c r="J76" s="5">
        <f t="shared" si="16"/>
        <v>158.9</v>
      </c>
      <c r="K76">
        <f t="shared" si="19"/>
        <v>1</v>
      </c>
      <c r="L76" s="5">
        <f t="shared" si="17"/>
        <v>33</v>
      </c>
    </row>
    <row r="77" spans="1:12" ht="12.75">
      <c r="A77" t="s">
        <v>15</v>
      </c>
      <c r="B77" s="7" t="s">
        <v>14</v>
      </c>
      <c r="C77" s="7" t="s">
        <v>6</v>
      </c>
      <c r="D77" s="7" t="s">
        <v>7</v>
      </c>
      <c r="E77" s="7">
        <v>1</v>
      </c>
      <c r="F77" s="7">
        <v>158</v>
      </c>
      <c r="G77" s="7">
        <f t="shared" si="15"/>
        <v>158</v>
      </c>
      <c r="H77">
        <f aca="true" t="shared" si="20" ref="H77:H123">G77*1.15</f>
        <v>181.7</v>
      </c>
      <c r="I77">
        <f t="shared" si="18"/>
        <v>9.9</v>
      </c>
      <c r="J77" s="5">
        <f t="shared" si="16"/>
        <v>191.6</v>
      </c>
      <c r="K77">
        <f t="shared" si="19"/>
        <v>1</v>
      </c>
      <c r="L77" s="5">
        <f t="shared" si="17"/>
        <v>33</v>
      </c>
    </row>
    <row r="78" spans="1:12" ht="12.75">
      <c r="A78" t="s">
        <v>15</v>
      </c>
      <c r="B78" s="7" t="s">
        <v>20</v>
      </c>
      <c r="C78" s="7" t="s">
        <v>6</v>
      </c>
      <c r="D78" s="7" t="s">
        <v>7</v>
      </c>
      <c r="E78" s="7">
        <v>1</v>
      </c>
      <c r="F78" s="8">
        <v>169</v>
      </c>
      <c r="G78" s="7">
        <f t="shared" si="15"/>
        <v>169</v>
      </c>
      <c r="H78">
        <f t="shared" si="20"/>
        <v>194.35</v>
      </c>
      <c r="I78">
        <f t="shared" si="18"/>
        <v>9.9</v>
      </c>
      <c r="J78" s="5">
        <f t="shared" si="16"/>
        <v>204.25</v>
      </c>
      <c r="K78">
        <f t="shared" si="19"/>
        <v>1</v>
      </c>
      <c r="L78" s="5">
        <f t="shared" si="17"/>
        <v>33</v>
      </c>
    </row>
    <row r="79" spans="1:12" ht="12.75">
      <c r="A79" t="s">
        <v>15</v>
      </c>
      <c r="B79" s="7" t="s">
        <v>28</v>
      </c>
      <c r="C79" s="7" t="s">
        <v>6</v>
      </c>
      <c r="D79" s="7" t="s">
        <v>7</v>
      </c>
      <c r="E79" s="7">
        <v>1</v>
      </c>
      <c r="F79" s="7">
        <v>153</v>
      </c>
      <c r="G79" s="7">
        <f t="shared" si="15"/>
        <v>153</v>
      </c>
      <c r="H79">
        <f t="shared" si="20"/>
        <v>175.95</v>
      </c>
      <c r="I79">
        <f t="shared" si="18"/>
        <v>9.9</v>
      </c>
      <c r="J79" s="5">
        <f t="shared" si="16"/>
        <v>185.85</v>
      </c>
      <c r="K79">
        <f t="shared" si="19"/>
        <v>1</v>
      </c>
      <c r="L79" s="5">
        <f t="shared" si="17"/>
        <v>33</v>
      </c>
    </row>
    <row r="80" spans="1:12" ht="12.75">
      <c r="A80" t="s">
        <v>15</v>
      </c>
      <c r="B80" s="7" t="s">
        <v>34</v>
      </c>
      <c r="C80" s="7" t="s">
        <v>6</v>
      </c>
      <c r="D80" s="7" t="s">
        <v>7</v>
      </c>
      <c r="E80" s="7">
        <v>1</v>
      </c>
      <c r="F80" s="7">
        <v>155</v>
      </c>
      <c r="G80" s="7">
        <f t="shared" si="15"/>
        <v>155</v>
      </c>
      <c r="H80">
        <f t="shared" si="20"/>
        <v>178.25</v>
      </c>
      <c r="I80">
        <f t="shared" si="18"/>
        <v>9.9</v>
      </c>
      <c r="J80" s="5">
        <f t="shared" si="16"/>
        <v>188.15</v>
      </c>
      <c r="K80">
        <f t="shared" si="19"/>
        <v>1</v>
      </c>
      <c r="L80" s="5">
        <f t="shared" si="17"/>
        <v>33</v>
      </c>
    </row>
    <row r="81" spans="1:12" ht="12.75">
      <c r="A81" s="3" t="s">
        <v>63</v>
      </c>
      <c r="B81" s="8" t="s">
        <v>145</v>
      </c>
      <c r="C81" s="8" t="s">
        <v>60</v>
      </c>
      <c r="D81" s="8" t="s">
        <v>10</v>
      </c>
      <c r="E81" s="8">
        <v>2</v>
      </c>
      <c r="F81" s="8">
        <v>295</v>
      </c>
      <c r="G81" s="8">
        <f t="shared" si="15"/>
        <v>590</v>
      </c>
      <c r="H81">
        <f t="shared" si="20"/>
        <v>678.5</v>
      </c>
      <c r="I81">
        <f t="shared" si="18"/>
        <v>19.8</v>
      </c>
      <c r="J81" s="5">
        <f t="shared" si="16"/>
        <v>698.3</v>
      </c>
      <c r="K81">
        <f t="shared" si="19"/>
        <v>2</v>
      </c>
      <c r="L81" s="5">
        <f t="shared" si="17"/>
        <v>66</v>
      </c>
    </row>
    <row r="82" spans="1:12" ht="12.75">
      <c r="A82" s="3" t="s">
        <v>62</v>
      </c>
      <c r="B82" s="8" t="s">
        <v>74</v>
      </c>
      <c r="C82" s="8" t="s">
        <v>66</v>
      </c>
      <c r="D82" s="8" t="s">
        <v>9</v>
      </c>
      <c r="E82" s="8">
        <v>2</v>
      </c>
      <c r="F82" s="8">
        <v>89</v>
      </c>
      <c r="G82" s="8">
        <f t="shared" si="15"/>
        <v>178</v>
      </c>
      <c r="H82">
        <f t="shared" si="20"/>
        <v>204.7</v>
      </c>
      <c r="J82" s="5">
        <f t="shared" si="16"/>
        <v>204.7</v>
      </c>
      <c r="K82">
        <f>E82*0.1</f>
        <v>0.2</v>
      </c>
      <c r="L82" s="5">
        <f t="shared" si="17"/>
        <v>6.6000000000000005</v>
      </c>
    </row>
    <row r="83" spans="1:12" ht="12.75">
      <c r="A83" t="s">
        <v>62</v>
      </c>
      <c r="B83" s="7" t="s">
        <v>126</v>
      </c>
      <c r="C83" s="7" t="s">
        <v>66</v>
      </c>
      <c r="D83" s="7" t="s">
        <v>9</v>
      </c>
      <c r="E83" s="7">
        <v>1</v>
      </c>
      <c r="F83" s="7">
        <v>36</v>
      </c>
      <c r="G83" s="7">
        <f t="shared" si="15"/>
        <v>36</v>
      </c>
      <c r="H83">
        <f t="shared" si="20"/>
        <v>41.4</v>
      </c>
      <c r="J83" s="5">
        <f t="shared" si="16"/>
        <v>41.4</v>
      </c>
      <c r="K83">
        <f>E83*0.1</f>
        <v>0.1</v>
      </c>
      <c r="L83" s="5">
        <f t="shared" si="17"/>
        <v>3.3000000000000003</v>
      </c>
    </row>
    <row r="84" spans="1:12" ht="12.75">
      <c r="A84" t="s">
        <v>62</v>
      </c>
      <c r="B84" s="7" t="s">
        <v>121</v>
      </c>
      <c r="C84" s="7" t="s">
        <v>66</v>
      </c>
      <c r="D84" s="7" t="s">
        <v>9</v>
      </c>
      <c r="E84" s="7">
        <v>1</v>
      </c>
      <c r="F84" s="7">
        <v>34</v>
      </c>
      <c r="G84" s="7">
        <f t="shared" si="15"/>
        <v>34</v>
      </c>
      <c r="H84">
        <f t="shared" si="20"/>
        <v>39.099999999999994</v>
      </c>
      <c r="J84" s="5">
        <f t="shared" si="16"/>
        <v>39.099999999999994</v>
      </c>
      <c r="K84">
        <f>E84*0.1</f>
        <v>0.1</v>
      </c>
      <c r="L84" s="5">
        <f t="shared" si="17"/>
        <v>3.3000000000000003</v>
      </c>
    </row>
    <row r="85" spans="1:12" ht="12.75">
      <c r="A85" t="s">
        <v>62</v>
      </c>
      <c r="B85" s="7" t="s">
        <v>133</v>
      </c>
      <c r="C85" s="6" t="s">
        <v>66</v>
      </c>
      <c r="D85" s="7" t="s">
        <v>7</v>
      </c>
      <c r="E85" s="7">
        <v>1</v>
      </c>
      <c r="F85" s="7">
        <v>304</v>
      </c>
      <c r="G85" s="7">
        <f t="shared" si="15"/>
        <v>304</v>
      </c>
      <c r="H85">
        <f t="shared" si="20"/>
        <v>349.59999999999997</v>
      </c>
      <c r="J85" s="5">
        <f t="shared" si="16"/>
        <v>349.59999999999997</v>
      </c>
      <c r="K85">
        <f>E85*0.1</f>
        <v>0.1</v>
      </c>
      <c r="L85" s="5">
        <f t="shared" si="17"/>
        <v>3.3000000000000003</v>
      </c>
    </row>
    <row r="86" spans="1:12" ht="12.75">
      <c r="A86" s="3" t="s">
        <v>62</v>
      </c>
      <c r="B86" s="8" t="s">
        <v>145</v>
      </c>
      <c r="C86" s="8" t="s">
        <v>60</v>
      </c>
      <c r="D86" s="8" t="s">
        <v>9</v>
      </c>
      <c r="E86" s="8">
        <v>3</v>
      </c>
      <c r="F86" s="8">
        <v>295</v>
      </c>
      <c r="G86" s="8">
        <f t="shared" si="15"/>
        <v>885</v>
      </c>
      <c r="H86">
        <f t="shared" si="20"/>
        <v>1017.7499999999999</v>
      </c>
      <c r="I86">
        <f>E86*9.9</f>
        <v>29.700000000000003</v>
      </c>
      <c r="J86" s="5">
        <f t="shared" si="16"/>
        <v>1047.4499999999998</v>
      </c>
      <c r="K86">
        <f>E86*1</f>
        <v>3</v>
      </c>
      <c r="L86" s="5">
        <f t="shared" si="17"/>
        <v>99</v>
      </c>
    </row>
    <row r="87" spans="1:12" ht="12.75">
      <c r="A87" t="s">
        <v>73</v>
      </c>
      <c r="B87" s="7" t="s">
        <v>74</v>
      </c>
      <c r="C87" s="7" t="s">
        <v>66</v>
      </c>
      <c r="D87" s="7" t="s">
        <v>9</v>
      </c>
      <c r="E87" s="7">
        <v>1</v>
      </c>
      <c r="F87" s="7">
        <v>89</v>
      </c>
      <c r="G87" s="7">
        <f t="shared" si="15"/>
        <v>89</v>
      </c>
      <c r="H87">
        <f t="shared" si="20"/>
        <v>102.35</v>
      </c>
      <c r="J87" s="5">
        <f t="shared" si="16"/>
        <v>102.35</v>
      </c>
      <c r="K87">
        <f aca="true" t="shared" si="21" ref="K87:K106">E87*0.1</f>
        <v>0.1</v>
      </c>
      <c r="L87" s="5">
        <f t="shared" si="17"/>
        <v>3.3000000000000003</v>
      </c>
    </row>
    <row r="88" spans="1:12" ht="12.75">
      <c r="A88" t="s">
        <v>73</v>
      </c>
      <c r="B88" s="7" t="s">
        <v>75</v>
      </c>
      <c r="C88" s="7" t="s">
        <v>66</v>
      </c>
      <c r="D88" s="7" t="s">
        <v>9</v>
      </c>
      <c r="E88" s="7">
        <v>1</v>
      </c>
      <c r="F88" s="7">
        <v>143</v>
      </c>
      <c r="G88" s="7">
        <f t="shared" si="15"/>
        <v>143</v>
      </c>
      <c r="H88">
        <f t="shared" si="20"/>
        <v>164.45</v>
      </c>
      <c r="J88" s="5">
        <f t="shared" si="16"/>
        <v>164.45</v>
      </c>
      <c r="K88">
        <f t="shared" si="21"/>
        <v>0.1</v>
      </c>
      <c r="L88" s="5">
        <f t="shared" si="17"/>
        <v>3.3000000000000003</v>
      </c>
    </row>
    <row r="89" spans="1:12" ht="12.75">
      <c r="A89" t="s">
        <v>73</v>
      </c>
      <c r="B89" s="7" t="s">
        <v>77</v>
      </c>
      <c r="C89" s="7" t="s">
        <v>66</v>
      </c>
      <c r="D89" s="7" t="s">
        <v>9</v>
      </c>
      <c r="E89" s="7">
        <v>1</v>
      </c>
      <c r="F89" s="7">
        <v>89</v>
      </c>
      <c r="G89" s="7">
        <f t="shared" si="15"/>
        <v>89</v>
      </c>
      <c r="H89">
        <f t="shared" si="20"/>
        <v>102.35</v>
      </c>
      <c r="J89" s="5">
        <f t="shared" si="16"/>
        <v>102.35</v>
      </c>
      <c r="K89">
        <f t="shared" si="21"/>
        <v>0.1</v>
      </c>
      <c r="L89" s="5">
        <f t="shared" si="17"/>
        <v>3.3000000000000003</v>
      </c>
    </row>
    <row r="90" spans="1:12" ht="12.75">
      <c r="A90" t="s">
        <v>73</v>
      </c>
      <c r="B90" s="7" t="s">
        <v>78</v>
      </c>
      <c r="C90" s="7" t="s">
        <v>66</v>
      </c>
      <c r="D90" s="7" t="s">
        <v>9</v>
      </c>
      <c r="E90" s="7">
        <v>1</v>
      </c>
      <c r="F90" s="7">
        <v>82</v>
      </c>
      <c r="G90" s="7">
        <f t="shared" si="15"/>
        <v>82</v>
      </c>
      <c r="H90">
        <f t="shared" si="20"/>
        <v>94.3</v>
      </c>
      <c r="J90" s="5">
        <f t="shared" si="16"/>
        <v>94.3</v>
      </c>
      <c r="K90">
        <f t="shared" si="21"/>
        <v>0.1</v>
      </c>
      <c r="L90" s="5">
        <f t="shared" si="17"/>
        <v>3.3000000000000003</v>
      </c>
    </row>
    <row r="91" spans="1:12" ht="12.75">
      <c r="A91" t="s">
        <v>73</v>
      </c>
      <c r="B91" s="7" t="s">
        <v>79</v>
      </c>
      <c r="C91" s="7" t="s">
        <v>66</v>
      </c>
      <c r="D91" s="7" t="s">
        <v>9</v>
      </c>
      <c r="E91" s="7">
        <v>1</v>
      </c>
      <c r="F91" s="7">
        <v>89</v>
      </c>
      <c r="G91" s="7">
        <f t="shared" si="15"/>
        <v>89</v>
      </c>
      <c r="H91">
        <f t="shared" si="20"/>
        <v>102.35</v>
      </c>
      <c r="J91" s="5">
        <f t="shared" si="16"/>
        <v>102.35</v>
      </c>
      <c r="K91">
        <f t="shared" si="21"/>
        <v>0.1</v>
      </c>
      <c r="L91" s="5">
        <f t="shared" si="17"/>
        <v>3.3000000000000003</v>
      </c>
    </row>
    <row r="92" spans="1:12" ht="12.75">
      <c r="A92" t="s">
        <v>73</v>
      </c>
      <c r="B92" s="7" t="s">
        <v>80</v>
      </c>
      <c r="C92" s="7" t="s">
        <v>66</v>
      </c>
      <c r="D92" s="7" t="s">
        <v>9</v>
      </c>
      <c r="E92" s="7">
        <v>1</v>
      </c>
      <c r="F92" s="7">
        <v>93</v>
      </c>
      <c r="G92" s="7">
        <f t="shared" si="15"/>
        <v>93</v>
      </c>
      <c r="H92">
        <f t="shared" si="20"/>
        <v>106.94999999999999</v>
      </c>
      <c r="J92" s="5">
        <f t="shared" si="16"/>
        <v>106.94999999999999</v>
      </c>
      <c r="K92">
        <f t="shared" si="21"/>
        <v>0.1</v>
      </c>
      <c r="L92" s="5">
        <f t="shared" si="17"/>
        <v>3.3000000000000003</v>
      </c>
    </row>
    <row r="93" spans="1:12" ht="12.75">
      <c r="A93" t="s">
        <v>73</v>
      </c>
      <c r="B93" s="7" t="s">
        <v>81</v>
      </c>
      <c r="C93" s="7" t="s">
        <v>66</v>
      </c>
      <c r="D93" s="7" t="s">
        <v>9</v>
      </c>
      <c r="E93" s="7">
        <v>1</v>
      </c>
      <c r="F93" s="7">
        <v>86</v>
      </c>
      <c r="G93" s="7">
        <f t="shared" si="15"/>
        <v>86</v>
      </c>
      <c r="H93">
        <f t="shared" si="20"/>
        <v>98.89999999999999</v>
      </c>
      <c r="J93" s="5">
        <f t="shared" si="16"/>
        <v>98.89999999999999</v>
      </c>
      <c r="K93">
        <f t="shared" si="21"/>
        <v>0.1</v>
      </c>
      <c r="L93" s="5">
        <f t="shared" si="17"/>
        <v>3.3000000000000003</v>
      </c>
    </row>
    <row r="94" spans="1:12" ht="12.75">
      <c r="A94" t="s">
        <v>73</v>
      </c>
      <c r="B94" s="7" t="s">
        <v>83</v>
      </c>
      <c r="C94" s="7" t="s">
        <v>66</v>
      </c>
      <c r="D94" s="7" t="s">
        <v>9</v>
      </c>
      <c r="E94" s="7">
        <v>1</v>
      </c>
      <c r="F94" s="7">
        <v>70</v>
      </c>
      <c r="G94" s="7">
        <f t="shared" si="15"/>
        <v>70</v>
      </c>
      <c r="H94">
        <f t="shared" si="20"/>
        <v>80.5</v>
      </c>
      <c r="J94" s="5">
        <f t="shared" si="16"/>
        <v>80.5</v>
      </c>
      <c r="K94">
        <f t="shared" si="21"/>
        <v>0.1</v>
      </c>
      <c r="L94" s="5">
        <f t="shared" si="17"/>
        <v>3.3000000000000003</v>
      </c>
    </row>
    <row r="95" spans="1:12" ht="12.75">
      <c r="A95" t="s">
        <v>73</v>
      </c>
      <c r="B95" s="7" t="s">
        <v>84</v>
      </c>
      <c r="C95" s="7" t="s">
        <v>66</v>
      </c>
      <c r="D95" s="7" t="s">
        <v>9</v>
      </c>
      <c r="E95" s="7">
        <v>1</v>
      </c>
      <c r="F95" s="7">
        <v>107</v>
      </c>
      <c r="G95" s="7">
        <f t="shared" si="15"/>
        <v>107</v>
      </c>
      <c r="H95">
        <f t="shared" si="20"/>
        <v>123.05</v>
      </c>
      <c r="J95" s="5">
        <f t="shared" si="16"/>
        <v>123.05</v>
      </c>
      <c r="K95">
        <f t="shared" si="21"/>
        <v>0.1</v>
      </c>
      <c r="L95" s="5">
        <f t="shared" si="17"/>
        <v>3.3000000000000003</v>
      </c>
    </row>
    <row r="96" spans="1:12" ht="12.75">
      <c r="A96" t="s">
        <v>73</v>
      </c>
      <c r="B96" s="7" t="s">
        <v>85</v>
      </c>
      <c r="C96" s="7" t="s">
        <v>66</v>
      </c>
      <c r="D96" s="7" t="s">
        <v>9</v>
      </c>
      <c r="E96" s="7">
        <v>1</v>
      </c>
      <c r="F96" s="7">
        <v>140</v>
      </c>
      <c r="G96" s="7">
        <f t="shared" si="15"/>
        <v>140</v>
      </c>
      <c r="H96">
        <f t="shared" si="20"/>
        <v>161</v>
      </c>
      <c r="J96" s="5">
        <f t="shared" si="16"/>
        <v>161</v>
      </c>
      <c r="K96">
        <f t="shared" si="21"/>
        <v>0.1</v>
      </c>
      <c r="L96" s="5">
        <f t="shared" si="17"/>
        <v>3.3000000000000003</v>
      </c>
    </row>
    <row r="97" spans="1:12" ht="12.75">
      <c r="A97" t="s">
        <v>73</v>
      </c>
      <c r="B97" s="6" t="s">
        <v>86</v>
      </c>
      <c r="C97" s="7" t="s">
        <v>66</v>
      </c>
      <c r="D97" s="7" t="s">
        <v>9</v>
      </c>
      <c r="E97" s="7">
        <v>1</v>
      </c>
      <c r="F97" s="7">
        <v>140</v>
      </c>
      <c r="G97" s="7">
        <f t="shared" si="15"/>
        <v>140</v>
      </c>
      <c r="H97">
        <f t="shared" si="20"/>
        <v>161</v>
      </c>
      <c r="J97" s="5">
        <f t="shared" si="16"/>
        <v>161</v>
      </c>
      <c r="K97">
        <f t="shared" si="21"/>
        <v>0.1</v>
      </c>
      <c r="L97" s="5">
        <f t="shared" si="17"/>
        <v>3.3000000000000003</v>
      </c>
    </row>
    <row r="98" spans="1:12" ht="12.75">
      <c r="A98" t="s">
        <v>73</v>
      </c>
      <c r="B98" s="7" t="s">
        <v>138</v>
      </c>
      <c r="C98" s="7" t="s">
        <v>66</v>
      </c>
      <c r="D98" s="7" t="s">
        <v>9</v>
      </c>
      <c r="E98" s="7">
        <v>1</v>
      </c>
      <c r="F98" s="7">
        <v>53</v>
      </c>
      <c r="G98" s="7">
        <f aca="true" t="shared" si="22" ref="G98:G129">E98*F98</f>
        <v>53</v>
      </c>
      <c r="H98">
        <f t="shared" si="20"/>
        <v>60.949999999999996</v>
      </c>
      <c r="J98" s="5">
        <f aca="true" t="shared" si="23" ref="J98:J129">H98+I98</f>
        <v>60.949999999999996</v>
      </c>
      <c r="K98">
        <f t="shared" si="21"/>
        <v>0.1</v>
      </c>
      <c r="L98" s="5">
        <f t="shared" si="17"/>
        <v>3.3000000000000003</v>
      </c>
    </row>
    <row r="99" spans="1:12" ht="12.75">
      <c r="A99" t="s">
        <v>73</v>
      </c>
      <c r="B99" s="7" t="s">
        <v>137</v>
      </c>
      <c r="C99" s="6" t="s">
        <v>66</v>
      </c>
      <c r="D99" s="7" t="s">
        <v>9</v>
      </c>
      <c r="E99" s="7">
        <v>1</v>
      </c>
      <c r="F99" s="7">
        <v>79</v>
      </c>
      <c r="G99" s="7">
        <f t="shared" si="22"/>
        <v>79</v>
      </c>
      <c r="H99">
        <f t="shared" si="20"/>
        <v>90.85</v>
      </c>
      <c r="J99" s="5">
        <f t="shared" si="23"/>
        <v>90.85</v>
      </c>
      <c r="K99">
        <f t="shared" si="21"/>
        <v>0.1</v>
      </c>
      <c r="L99" s="5">
        <f t="shared" si="17"/>
        <v>3.3000000000000003</v>
      </c>
    </row>
    <row r="100" spans="1:12" ht="12.75">
      <c r="A100" s="3" t="s">
        <v>73</v>
      </c>
      <c r="B100" s="8" t="s">
        <v>97</v>
      </c>
      <c r="C100" s="8" t="s">
        <v>66</v>
      </c>
      <c r="D100" s="8" t="s">
        <v>9</v>
      </c>
      <c r="E100" s="8">
        <v>2</v>
      </c>
      <c r="F100" s="8">
        <v>98</v>
      </c>
      <c r="G100" s="8">
        <f t="shared" si="22"/>
        <v>196</v>
      </c>
      <c r="H100">
        <f t="shared" si="20"/>
        <v>225.39999999999998</v>
      </c>
      <c r="J100" s="5">
        <f t="shared" si="23"/>
        <v>225.39999999999998</v>
      </c>
      <c r="K100">
        <f>E100*1</f>
        <v>2</v>
      </c>
      <c r="L100" s="5">
        <f t="shared" si="17"/>
        <v>66</v>
      </c>
    </row>
    <row r="101" spans="1:12" ht="12.75">
      <c r="A101" t="s">
        <v>73</v>
      </c>
      <c r="B101" s="7" t="s">
        <v>101</v>
      </c>
      <c r="C101" s="7" t="s">
        <v>66</v>
      </c>
      <c r="D101" s="7" t="s">
        <v>9</v>
      </c>
      <c r="E101" s="7">
        <v>1</v>
      </c>
      <c r="F101" s="7">
        <v>82</v>
      </c>
      <c r="G101" s="7">
        <f t="shared" si="22"/>
        <v>82</v>
      </c>
      <c r="H101">
        <f t="shared" si="20"/>
        <v>94.3</v>
      </c>
      <c r="J101" s="5">
        <f t="shared" si="23"/>
        <v>94.3</v>
      </c>
      <c r="K101">
        <f t="shared" si="21"/>
        <v>0.1</v>
      </c>
      <c r="L101" s="5">
        <f t="shared" si="17"/>
        <v>3.3000000000000003</v>
      </c>
    </row>
    <row r="102" spans="1:12" ht="12.75">
      <c r="A102" t="s">
        <v>11</v>
      </c>
      <c r="B102" s="7" t="s">
        <v>67</v>
      </c>
      <c r="C102" s="7" t="s">
        <v>66</v>
      </c>
      <c r="D102" s="7" t="s">
        <v>10</v>
      </c>
      <c r="E102" s="7">
        <v>1</v>
      </c>
      <c r="F102" s="7">
        <v>93</v>
      </c>
      <c r="G102" s="7">
        <f t="shared" si="22"/>
        <v>93</v>
      </c>
      <c r="H102">
        <f t="shared" si="20"/>
        <v>106.94999999999999</v>
      </c>
      <c r="J102" s="5">
        <f t="shared" si="23"/>
        <v>106.94999999999999</v>
      </c>
      <c r="K102">
        <f t="shared" si="21"/>
        <v>0.1</v>
      </c>
      <c r="L102" s="5">
        <f t="shared" si="17"/>
        <v>3.3000000000000003</v>
      </c>
    </row>
    <row r="103" spans="1:12" ht="12.75">
      <c r="A103" t="s">
        <v>11</v>
      </c>
      <c r="B103" s="6" t="s">
        <v>76</v>
      </c>
      <c r="C103" s="7" t="s">
        <v>66</v>
      </c>
      <c r="D103" s="7" t="s">
        <v>10</v>
      </c>
      <c r="E103" s="7">
        <v>1</v>
      </c>
      <c r="F103" s="7">
        <v>198</v>
      </c>
      <c r="G103" s="7">
        <f t="shared" si="22"/>
        <v>198</v>
      </c>
      <c r="H103">
        <f t="shared" si="20"/>
        <v>227.7</v>
      </c>
      <c r="J103" s="5">
        <f t="shared" si="23"/>
        <v>227.7</v>
      </c>
      <c r="K103">
        <f t="shared" si="21"/>
        <v>0.1</v>
      </c>
      <c r="L103" s="5">
        <f t="shared" si="17"/>
        <v>3.3000000000000003</v>
      </c>
    </row>
    <row r="104" spans="1:12" ht="12.75">
      <c r="A104" t="s">
        <v>11</v>
      </c>
      <c r="B104" s="7" t="s">
        <v>71</v>
      </c>
      <c r="C104" s="7" t="s">
        <v>66</v>
      </c>
      <c r="D104" s="7" t="s">
        <v>10</v>
      </c>
      <c r="E104" s="7">
        <v>1</v>
      </c>
      <c r="F104" s="7">
        <v>198</v>
      </c>
      <c r="G104" s="7">
        <f t="shared" si="22"/>
        <v>198</v>
      </c>
      <c r="H104">
        <f t="shared" si="20"/>
        <v>227.7</v>
      </c>
      <c r="J104" s="5">
        <f t="shared" si="23"/>
        <v>227.7</v>
      </c>
      <c r="K104">
        <f t="shared" si="21"/>
        <v>0.1</v>
      </c>
      <c r="L104" s="5">
        <f t="shared" si="17"/>
        <v>3.3000000000000003</v>
      </c>
    </row>
    <row r="105" spans="1:12" ht="12.75">
      <c r="A105" t="s">
        <v>11</v>
      </c>
      <c r="B105" s="6" t="s">
        <v>147</v>
      </c>
      <c r="C105" s="7" t="s">
        <v>66</v>
      </c>
      <c r="D105" s="7" t="s">
        <v>10</v>
      </c>
      <c r="E105" s="7">
        <v>1</v>
      </c>
      <c r="F105" s="7">
        <v>93</v>
      </c>
      <c r="G105" s="7">
        <f t="shared" si="22"/>
        <v>93</v>
      </c>
      <c r="H105">
        <f t="shared" si="20"/>
        <v>106.94999999999999</v>
      </c>
      <c r="J105" s="5">
        <f t="shared" si="23"/>
        <v>106.94999999999999</v>
      </c>
      <c r="K105">
        <f t="shared" si="21"/>
        <v>0.1</v>
      </c>
      <c r="L105" s="5">
        <f t="shared" si="17"/>
        <v>3.3000000000000003</v>
      </c>
    </row>
    <row r="106" spans="1:12" ht="12.75">
      <c r="A106" t="s">
        <v>11</v>
      </c>
      <c r="B106" s="7" t="s">
        <v>82</v>
      </c>
      <c r="C106" s="7" t="s">
        <v>66</v>
      </c>
      <c r="D106" s="7" t="s">
        <v>10</v>
      </c>
      <c r="E106" s="7">
        <v>1</v>
      </c>
      <c r="F106" s="7">
        <v>82</v>
      </c>
      <c r="G106" s="7">
        <f t="shared" si="22"/>
        <v>82</v>
      </c>
      <c r="H106">
        <f t="shared" si="20"/>
        <v>94.3</v>
      </c>
      <c r="J106" s="5">
        <f t="shared" si="23"/>
        <v>94.3</v>
      </c>
      <c r="K106">
        <f t="shared" si="21"/>
        <v>0.1</v>
      </c>
      <c r="L106" s="5">
        <f t="shared" si="17"/>
        <v>3.3000000000000003</v>
      </c>
    </row>
    <row r="107" spans="1:12" ht="12.75">
      <c r="A107" s="3" t="s">
        <v>11</v>
      </c>
      <c r="B107" s="8" t="s">
        <v>12</v>
      </c>
      <c r="C107" s="8" t="s">
        <v>6</v>
      </c>
      <c r="D107" s="8" t="s">
        <v>10</v>
      </c>
      <c r="E107" s="8">
        <v>7</v>
      </c>
      <c r="F107" s="8">
        <v>158</v>
      </c>
      <c r="G107" s="8">
        <f t="shared" si="22"/>
        <v>1106</v>
      </c>
      <c r="H107">
        <f t="shared" si="20"/>
        <v>1271.8999999999999</v>
      </c>
      <c r="I107">
        <f>E107*9.9</f>
        <v>69.3</v>
      </c>
      <c r="J107" s="5">
        <f t="shared" si="23"/>
        <v>1341.1999999999998</v>
      </c>
      <c r="K107">
        <f>E107*1</f>
        <v>7</v>
      </c>
      <c r="L107" s="5">
        <f t="shared" si="17"/>
        <v>231</v>
      </c>
    </row>
    <row r="108" spans="1:12" ht="12.75">
      <c r="A108" s="3" t="s">
        <v>11</v>
      </c>
      <c r="B108" s="8" t="s">
        <v>29</v>
      </c>
      <c r="C108" s="8" t="s">
        <v>6</v>
      </c>
      <c r="D108" s="8" t="s">
        <v>10</v>
      </c>
      <c r="E108" s="8">
        <v>3</v>
      </c>
      <c r="F108" s="8">
        <v>153</v>
      </c>
      <c r="G108" s="8">
        <f t="shared" si="22"/>
        <v>459</v>
      </c>
      <c r="H108">
        <f t="shared" si="20"/>
        <v>527.8499999999999</v>
      </c>
      <c r="I108">
        <f>E108*9.9</f>
        <v>29.700000000000003</v>
      </c>
      <c r="J108" s="5">
        <f t="shared" si="23"/>
        <v>557.55</v>
      </c>
      <c r="K108">
        <f>E108*1</f>
        <v>3</v>
      </c>
      <c r="L108" s="5">
        <f t="shared" si="17"/>
        <v>99</v>
      </c>
    </row>
    <row r="109" spans="1:12" ht="12.75">
      <c r="A109" t="s">
        <v>11</v>
      </c>
      <c r="B109" s="7" t="s">
        <v>49</v>
      </c>
      <c r="C109" s="7" t="s">
        <v>6</v>
      </c>
      <c r="D109" s="7" t="s">
        <v>7</v>
      </c>
      <c r="E109" s="7">
        <v>1</v>
      </c>
      <c r="F109" s="7">
        <v>197</v>
      </c>
      <c r="G109" s="7">
        <f t="shared" si="22"/>
        <v>197</v>
      </c>
      <c r="H109">
        <f t="shared" si="20"/>
        <v>226.54999999999998</v>
      </c>
      <c r="I109">
        <f>E109*9.9</f>
        <v>9.9</v>
      </c>
      <c r="J109" s="5">
        <f t="shared" si="23"/>
        <v>236.45</v>
      </c>
      <c r="K109">
        <f>E109*1</f>
        <v>1</v>
      </c>
      <c r="L109" s="5">
        <f t="shared" si="17"/>
        <v>33</v>
      </c>
    </row>
    <row r="110" spans="1:12" ht="12.75">
      <c r="A110" t="s">
        <v>11</v>
      </c>
      <c r="B110" s="7" t="s">
        <v>49</v>
      </c>
      <c r="C110" s="7" t="s">
        <v>6</v>
      </c>
      <c r="D110" s="7" t="s">
        <v>10</v>
      </c>
      <c r="E110" s="7">
        <v>1</v>
      </c>
      <c r="F110" s="7">
        <v>197</v>
      </c>
      <c r="G110" s="7">
        <f t="shared" si="22"/>
        <v>197</v>
      </c>
      <c r="H110">
        <f t="shared" si="20"/>
        <v>226.54999999999998</v>
      </c>
      <c r="I110">
        <f>E110*9.9</f>
        <v>9.9</v>
      </c>
      <c r="J110" s="5">
        <f t="shared" si="23"/>
        <v>236.45</v>
      </c>
      <c r="K110">
        <f>E110*1</f>
        <v>1</v>
      </c>
      <c r="L110" s="5">
        <f t="shared" si="17"/>
        <v>33</v>
      </c>
    </row>
    <row r="111" spans="1:12" ht="12.75">
      <c r="A111" t="s">
        <v>11</v>
      </c>
      <c r="B111" s="7" t="s">
        <v>59</v>
      </c>
      <c r="C111" s="7" t="s">
        <v>55</v>
      </c>
      <c r="D111" s="7" t="s">
        <v>10</v>
      </c>
      <c r="E111" s="7">
        <v>1</v>
      </c>
      <c r="F111" s="7">
        <v>125</v>
      </c>
      <c r="G111" s="7">
        <f t="shared" si="22"/>
        <v>125</v>
      </c>
      <c r="H111">
        <f t="shared" si="20"/>
        <v>143.75</v>
      </c>
      <c r="I111">
        <f>E111*9.9</f>
        <v>9.9</v>
      </c>
      <c r="J111" s="5">
        <f t="shared" si="23"/>
        <v>153.65</v>
      </c>
      <c r="K111">
        <f>E111*1</f>
        <v>1</v>
      </c>
      <c r="L111" s="5">
        <f t="shared" si="17"/>
        <v>33</v>
      </c>
    </row>
    <row r="112" spans="1:12" ht="12.75">
      <c r="A112" t="s">
        <v>25</v>
      </c>
      <c r="B112" s="7" t="s">
        <v>90</v>
      </c>
      <c r="C112" s="7" t="s">
        <v>66</v>
      </c>
      <c r="D112" s="7" t="s">
        <v>7</v>
      </c>
      <c r="E112" s="7">
        <v>1</v>
      </c>
      <c r="F112" s="7">
        <v>519</v>
      </c>
      <c r="G112" s="7">
        <f t="shared" si="22"/>
        <v>519</v>
      </c>
      <c r="H112">
        <f t="shared" si="20"/>
        <v>596.8499999999999</v>
      </c>
      <c r="J112" s="5">
        <f t="shared" si="23"/>
        <v>596.8499999999999</v>
      </c>
      <c r="K112">
        <f>E112*0.1</f>
        <v>0.1</v>
      </c>
      <c r="L112" s="5">
        <f t="shared" si="17"/>
        <v>3.3000000000000003</v>
      </c>
    </row>
    <row r="113" spans="1:12" ht="12.75">
      <c r="A113" t="s">
        <v>25</v>
      </c>
      <c r="B113" s="7" t="s">
        <v>20</v>
      </c>
      <c r="C113" s="7" t="s">
        <v>6</v>
      </c>
      <c r="D113" s="7" t="s">
        <v>7</v>
      </c>
      <c r="E113" s="7">
        <v>1</v>
      </c>
      <c r="F113" s="8">
        <v>169</v>
      </c>
      <c r="G113" s="7">
        <f t="shared" si="22"/>
        <v>169</v>
      </c>
      <c r="H113">
        <f t="shared" si="20"/>
        <v>194.35</v>
      </c>
      <c r="I113">
        <f aca="true" t="shared" si="24" ref="I113:I119">E113*9.9</f>
        <v>9.9</v>
      </c>
      <c r="J113" s="5">
        <f t="shared" si="23"/>
        <v>204.25</v>
      </c>
      <c r="K113">
        <f aca="true" t="shared" si="25" ref="K113:K119">E113*1</f>
        <v>1</v>
      </c>
      <c r="L113" s="5">
        <f t="shared" si="17"/>
        <v>33</v>
      </c>
    </row>
    <row r="114" spans="1:12" ht="12.75">
      <c r="A114" t="s">
        <v>25</v>
      </c>
      <c r="B114" s="7" t="s">
        <v>28</v>
      </c>
      <c r="C114" s="7" t="s">
        <v>6</v>
      </c>
      <c r="D114" s="7" t="s">
        <v>7</v>
      </c>
      <c r="E114" s="7">
        <v>1</v>
      </c>
      <c r="F114" s="7">
        <v>153</v>
      </c>
      <c r="G114" s="7">
        <f t="shared" si="22"/>
        <v>153</v>
      </c>
      <c r="H114">
        <f t="shared" si="20"/>
        <v>175.95</v>
      </c>
      <c r="I114">
        <f t="shared" si="24"/>
        <v>9.9</v>
      </c>
      <c r="J114" s="5">
        <f t="shared" si="23"/>
        <v>185.85</v>
      </c>
      <c r="K114">
        <f t="shared" si="25"/>
        <v>1</v>
      </c>
      <c r="L114" s="5">
        <f t="shared" si="17"/>
        <v>33</v>
      </c>
    </row>
    <row r="115" spans="1:12" ht="12.75">
      <c r="A115" t="s">
        <v>25</v>
      </c>
      <c r="B115" s="7" t="s">
        <v>39</v>
      </c>
      <c r="C115" s="7" t="s">
        <v>6</v>
      </c>
      <c r="D115" s="7" t="s">
        <v>7</v>
      </c>
      <c r="E115" s="7">
        <v>1</v>
      </c>
      <c r="F115" s="7">
        <v>176</v>
      </c>
      <c r="G115" s="7">
        <f t="shared" si="22"/>
        <v>176</v>
      </c>
      <c r="H115">
        <f t="shared" si="20"/>
        <v>202.39999999999998</v>
      </c>
      <c r="I115">
        <f t="shared" si="24"/>
        <v>9.9</v>
      </c>
      <c r="J115" s="5">
        <f t="shared" si="23"/>
        <v>212.29999999999998</v>
      </c>
      <c r="K115">
        <f t="shared" si="25"/>
        <v>1</v>
      </c>
      <c r="L115" s="5">
        <f t="shared" si="17"/>
        <v>33</v>
      </c>
    </row>
    <row r="116" spans="1:12" ht="12.75">
      <c r="A116" s="3" t="s">
        <v>25</v>
      </c>
      <c r="B116" s="8" t="s">
        <v>42</v>
      </c>
      <c r="C116" s="8" t="s">
        <v>6</v>
      </c>
      <c r="D116" s="8" t="s">
        <v>7</v>
      </c>
      <c r="E116" s="8">
        <v>4</v>
      </c>
      <c r="F116" s="8">
        <v>149</v>
      </c>
      <c r="G116" s="8">
        <f t="shared" si="22"/>
        <v>596</v>
      </c>
      <c r="H116">
        <f t="shared" si="20"/>
        <v>685.4</v>
      </c>
      <c r="I116">
        <f t="shared" si="24"/>
        <v>39.6</v>
      </c>
      <c r="J116" s="5">
        <f t="shared" si="23"/>
        <v>725</v>
      </c>
      <c r="K116">
        <f t="shared" si="25"/>
        <v>4</v>
      </c>
      <c r="L116" s="5">
        <f t="shared" si="17"/>
        <v>132</v>
      </c>
    </row>
    <row r="117" spans="1:12" ht="12.75">
      <c r="A117" s="3" t="s">
        <v>25</v>
      </c>
      <c r="B117" s="8" t="s">
        <v>46</v>
      </c>
      <c r="C117" s="8" t="s">
        <v>6</v>
      </c>
      <c r="D117" s="8" t="s">
        <v>7</v>
      </c>
      <c r="E117" s="8">
        <v>2</v>
      </c>
      <c r="F117" s="8">
        <v>197</v>
      </c>
      <c r="G117" s="8">
        <f t="shared" si="22"/>
        <v>394</v>
      </c>
      <c r="H117">
        <f t="shared" si="20"/>
        <v>453.09999999999997</v>
      </c>
      <c r="I117">
        <f t="shared" si="24"/>
        <v>19.8</v>
      </c>
      <c r="J117" s="5">
        <f t="shared" si="23"/>
        <v>472.9</v>
      </c>
      <c r="K117">
        <f t="shared" si="25"/>
        <v>2</v>
      </c>
      <c r="L117" s="5">
        <f t="shared" si="17"/>
        <v>66</v>
      </c>
    </row>
    <row r="118" spans="1:12" ht="12.75">
      <c r="A118" s="2" t="s">
        <v>25</v>
      </c>
      <c r="B118" s="7" t="s">
        <v>59</v>
      </c>
      <c r="C118" s="7" t="s">
        <v>55</v>
      </c>
      <c r="D118" s="7" t="s">
        <v>7</v>
      </c>
      <c r="E118" s="7">
        <v>1</v>
      </c>
      <c r="F118" s="7">
        <v>125</v>
      </c>
      <c r="G118" s="7">
        <f t="shared" si="22"/>
        <v>125</v>
      </c>
      <c r="H118">
        <f t="shared" si="20"/>
        <v>143.75</v>
      </c>
      <c r="I118">
        <f t="shared" si="24"/>
        <v>9.9</v>
      </c>
      <c r="J118" s="5">
        <f t="shared" si="23"/>
        <v>153.65</v>
      </c>
      <c r="K118">
        <f t="shared" si="25"/>
        <v>1</v>
      </c>
      <c r="L118" s="5">
        <f t="shared" si="17"/>
        <v>33</v>
      </c>
    </row>
    <row r="119" spans="1:12" ht="12.75">
      <c r="A119" s="2" t="s">
        <v>25</v>
      </c>
      <c r="B119" s="7" t="s">
        <v>59</v>
      </c>
      <c r="C119" s="7" t="s">
        <v>55</v>
      </c>
      <c r="D119" s="7" t="s">
        <v>7</v>
      </c>
      <c r="E119" s="7">
        <v>1</v>
      </c>
      <c r="F119" s="7">
        <v>125</v>
      </c>
      <c r="G119" s="7">
        <f t="shared" si="22"/>
        <v>125</v>
      </c>
      <c r="H119">
        <f t="shared" si="20"/>
        <v>143.75</v>
      </c>
      <c r="I119">
        <f t="shared" si="24"/>
        <v>9.9</v>
      </c>
      <c r="J119" s="5">
        <f t="shared" si="23"/>
        <v>153.65</v>
      </c>
      <c r="K119">
        <f t="shared" si="25"/>
        <v>1</v>
      </c>
      <c r="L119" s="5">
        <f t="shared" si="17"/>
        <v>33</v>
      </c>
    </row>
    <row r="120" spans="1:12" ht="12.75">
      <c r="A120" t="s">
        <v>5</v>
      </c>
      <c r="B120" s="7" t="s">
        <v>99</v>
      </c>
      <c r="C120" s="7" t="s">
        <v>66</v>
      </c>
      <c r="D120" s="7" t="s">
        <v>7</v>
      </c>
      <c r="E120" s="7">
        <v>1</v>
      </c>
      <c r="F120" s="7">
        <v>99</v>
      </c>
      <c r="G120" s="7">
        <f t="shared" si="22"/>
        <v>99</v>
      </c>
      <c r="H120">
        <f t="shared" si="20"/>
        <v>113.85</v>
      </c>
      <c r="J120" s="5">
        <f t="shared" si="23"/>
        <v>113.85</v>
      </c>
      <c r="K120">
        <f>E120*0.2</f>
        <v>0.2</v>
      </c>
      <c r="L120" s="5">
        <f t="shared" si="17"/>
        <v>6.6000000000000005</v>
      </c>
    </row>
    <row r="121" spans="1:12" ht="12.75">
      <c r="A121" t="s">
        <v>5</v>
      </c>
      <c r="B121" s="7" t="s">
        <v>100</v>
      </c>
      <c r="C121" s="7" t="s">
        <v>66</v>
      </c>
      <c r="D121" s="7" t="s">
        <v>7</v>
      </c>
      <c r="E121" s="7">
        <v>1</v>
      </c>
      <c r="F121" s="7">
        <v>122</v>
      </c>
      <c r="G121" s="7">
        <f t="shared" si="22"/>
        <v>122</v>
      </c>
      <c r="H121">
        <f t="shared" si="20"/>
        <v>140.29999999999998</v>
      </c>
      <c r="J121" s="5">
        <f t="shared" si="23"/>
        <v>140.29999999999998</v>
      </c>
      <c r="K121">
        <f>E121*0.3</f>
        <v>0.3</v>
      </c>
      <c r="L121" s="5">
        <f t="shared" si="17"/>
        <v>9.9</v>
      </c>
    </row>
    <row r="122" spans="1:12" ht="12.75">
      <c r="A122" t="s">
        <v>5</v>
      </c>
      <c r="B122" s="7" t="s">
        <v>28</v>
      </c>
      <c r="C122" s="7" t="s">
        <v>6</v>
      </c>
      <c r="D122" s="7" t="s">
        <v>7</v>
      </c>
      <c r="E122" s="7">
        <v>1</v>
      </c>
      <c r="F122" s="7">
        <v>153</v>
      </c>
      <c r="G122" s="7">
        <f t="shared" si="22"/>
        <v>153</v>
      </c>
      <c r="H122">
        <f t="shared" si="20"/>
        <v>175.95</v>
      </c>
      <c r="I122">
        <f>E122*9.9</f>
        <v>9.9</v>
      </c>
      <c r="J122" s="5">
        <f t="shared" si="23"/>
        <v>185.85</v>
      </c>
      <c r="K122">
        <f>E122*1</f>
        <v>1</v>
      </c>
      <c r="L122" s="5">
        <f t="shared" si="17"/>
        <v>33</v>
      </c>
    </row>
    <row r="123" spans="1:12" ht="12.75">
      <c r="A123" t="s">
        <v>5</v>
      </c>
      <c r="B123" s="7" t="s">
        <v>34</v>
      </c>
      <c r="C123" s="7" t="s">
        <v>6</v>
      </c>
      <c r="D123" s="7" t="s">
        <v>7</v>
      </c>
      <c r="E123" s="7">
        <v>1</v>
      </c>
      <c r="F123" s="7">
        <v>155</v>
      </c>
      <c r="G123" s="7">
        <f t="shared" si="22"/>
        <v>155</v>
      </c>
      <c r="H123">
        <f t="shared" si="20"/>
        <v>178.25</v>
      </c>
      <c r="I123">
        <f>E123*9.9</f>
        <v>9.9</v>
      </c>
      <c r="J123" s="5">
        <f t="shared" si="23"/>
        <v>188.15</v>
      </c>
      <c r="K123">
        <f>E123*1</f>
        <v>1</v>
      </c>
      <c r="L123" s="5">
        <f t="shared" si="17"/>
        <v>33</v>
      </c>
    </row>
    <row r="124" spans="1:12" ht="12.75">
      <c r="A124" t="s">
        <v>119</v>
      </c>
      <c r="B124" s="7" t="s">
        <v>123</v>
      </c>
      <c r="C124" s="7" t="s">
        <v>66</v>
      </c>
      <c r="D124" s="7" t="s">
        <v>10</v>
      </c>
      <c r="E124" s="7">
        <v>1</v>
      </c>
      <c r="F124" s="7">
        <v>107</v>
      </c>
      <c r="G124" s="7">
        <f t="shared" si="22"/>
        <v>107</v>
      </c>
      <c r="H124">
        <f aca="true" t="shared" si="26" ref="H124:H137">G124*1</f>
        <v>107</v>
      </c>
      <c r="J124" s="5">
        <f t="shared" si="23"/>
        <v>107</v>
      </c>
      <c r="K124">
        <f aca="true" t="shared" si="27" ref="K124:K135">E124*0.1</f>
        <v>0.1</v>
      </c>
      <c r="L124" s="5">
        <f t="shared" si="17"/>
        <v>3.3000000000000003</v>
      </c>
    </row>
    <row r="125" spans="1:12" ht="12.75">
      <c r="A125" t="s">
        <v>119</v>
      </c>
      <c r="B125" s="6" t="s">
        <v>125</v>
      </c>
      <c r="C125" s="7" t="s">
        <v>66</v>
      </c>
      <c r="D125" s="7" t="s">
        <v>10</v>
      </c>
      <c r="E125" s="7">
        <v>1</v>
      </c>
      <c r="F125" s="7">
        <v>140</v>
      </c>
      <c r="G125" s="7">
        <f t="shared" si="22"/>
        <v>140</v>
      </c>
      <c r="H125">
        <f t="shared" si="26"/>
        <v>140</v>
      </c>
      <c r="J125" s="5">
        <f t="shared" si="23"/>
        <v>140</v>
      </c>
      <c r="K125">
        <f t="shared" si="27"/>
        <v>0.1</v>
      </c>
      <c r="L125" s="5">
        <f t="shared" si="17"/>
        <v>3.3000000000000003</v>
      </c>
    </row>
    <row r="126" spans="1:12" ht="12.75">
      <c r="A126" s="3" t="s">
        <v>119</v>
      </c>
      <c r="B126" s="8" t="s">
        <v>120</v>
      </c>
      <c r="C126" s="8" t="s">
        <v>66</v>
      </c>
      <c r="D126" s="8" t="s">
        <v>10</v>
      </c>
      <c r="E126" s="8">
        <v>4</v>
      </c>
      <c r="F126" s="8">
        <v>34</v>
      </c>
      <c r="G126" s="8">
        <f t="shared" si="22"/>
        <v>136</v>
      </c>
      <c r="H126">
        <f t="shared" si="26"/>
        <v>136</v>
      </c>
      <c r="J126" s="5">
        <f t="shared" si="23"/>
        <v>136</v>
      </c>
      <c r="K126">
        <f t="shared" si="27"/>
        <v>0.4</v>
      </c>
      <c r="L126" s="5">
        <f t="shared" si="17"/>
        <v>13.200000000000001</v>
      </c>
    </row>
    <row r="127" spans="1:12" ht="12.75">
      <c r="A127" s="3" t="s">
        <v>119</v>
      </c>
      <c r="B127" s="8" t="s">
        <v>126</v>
      </c>
      <c r="C127" s="8" t="s">
        <v>66</v>
      </c>
      <c r="D127" s="8" t="s">
        <v>10</v>
      </c>
      <c r="E127" s="8">
        <v>4</v>
      </c>
      <c r="F127" s="8">
        <v>36</v>
      </c>
      <c r="G127" s="8">
        <f t="shared" si="22"/>
        <v>144</v>
      </c>
      <c r="H127">
        <f t="shared" si="26"/>
        <v>144</v>
      </c>
      <c r="J127" s="5">
        <f t="shared" si="23"/>
        <v>144</v>
      </c>
      <c r="K127">
        <f t="shared" si="27"/>
        <v>0.4</v>
      </c>
      <c r="L127" s="5">
        <f t="shared" si="17"/>
        <v>13.200000000000001</v>
      </c>
    </row>
    <row r="128" spans="1:12" ht="12.75">
      <c r="A128" s="3" t="s">
        <v>119</v>
      </c>
      <c r="B128" s="8" t="s">
        <v>124</v>
      </c>
      <c r="C128" s="8" t="s">
        <v>66</v>
      </c>
      <c r="D128" s="8" t="s">
        <v>10</v>
      </c>
      <c r="E128" s="8">
        <v>4</v>
      </c>
      <c r="F128" s="8">
        <v>51</v>
      </c>
      <c r="G128" s="8">
        <f t="shared" si="22"/>
        <v>204</v>
      </c>
      <c r="H128">
        <f t="shared" si="26"/>
        <v>204</v>
      </c>
      <c r="J128" s="5">
        <f t="shared" si="23"/>
        <v>204</v>
      </c>
      <c r="K128">
        <f t="shared" si="27"/>
        <v>0.4</v>
      </c>
      <c r="L128" s="5">
        <f t="shared" si="17"/>
        <v>13.200000000000001</v>
      </c>
    </row>
    <row r="129" spans="1:12" ht="12.75">
      <c r="A129" s="3" t="s">
        <v>119</v>
      </c>
      <c r="B129" s="8" t="s">
        <v>122</v>
      </c>
      <c r="C129" s="8" t="s">
        <v>66</v>
      </c>
      <c r="D129" s="8" t="s">
        <v>10</v>
      </c>
      <c r="E129" s="8">
        <v>3</v>
      </c>
      <c r="F129" s="8">
        <v>34</v>
      </c>
      <c r="G129" s="8">
        <f t="shared" si="22"/>
        <v>102</v>
      </c>
      <c r="H129">
        <f t="shared" si="26"/>
        <v>102</v>
      </c>
      <c r="J129" s="5">
        <f t="shared" si="23"/>
        <v>102</v>
      </c>
      <c r="K129">
        <f t="shared" si="27"/>
        <v>0.30000000000000004</v>
      </c>
      <c r="L129" s="5">
        <f t="shared" si="17"/>
        <v>9.900000000000002</v>
      </c>
    </row>
    <row r="130" spans="1:12" ht="12.75">
      <c r="A130" s="3" t="s">
        <v>119</v>
      </c>
      <c r="B130" s="8" t="s">
        <v>152</v>
      </c>
      <c r="C130" s="8" t="s">
        <v>66</v>
      </c>
      <c r="D130" s="8" t="s">
        <v>10</v>
      </c>
      <c r="E130" s="8">
        <v>2</v>
      </c>
      <c r="F130" s="8">
        <v>34</v>
      </c>
      <c r="G130" s="8">
        <f aca="true" t="shared" si="28" ref="G130:G161">E130*F130</f>
        <v>68</v>
      </c>
      <c r="H130">
        <f t="shared" si="26"/>
        <v>68</v>
      </c>
      <c r="J130" s="5">
        <f aca="true" t="shared" si="29" ref="J130:J161">H130+I130</f>
        <v>68</v>
      </c>
      <c r="K130">
        <f t="shared" si="27"/>
        <v>0.2</v>
      </c>
      <c r="L130" s="5">
        <f t="shared" si="17"/>
        <v>6.6000000000000005</v>
      </c>
    </row>
    <row r="131" spans="1:12" ht="12.75">
      <c r="A131" s="3" t="s">
        <v>119</v>
      </c>
      <c r="B131" s="8" t="s">
        <v>121</v>
      </c>
      <c r="C131" s="8" t="s">
        <v>66</v>
      </c>
      <c r="D131" s="8" t="s">
        <v>10</v>
      </c>
      <c r="E131" s="8">
        <v>4</v>
      </c>
      <c r="F131" s="8">
        <v>34</v>
      </c>
      <c r="G131" s="8">
        <f t="shared" si="28"/>
        <v>136</v>
      </c>
      <c r="H131">
        <f t="shared" si="26"/>
        <v>136</v>
      </c>
      <c r="J131" s="5">
        <f t="shared" si="29"/>
        <v>136</v>
      </c>
      <c r="K131">
        <f t="shared" si="27"/>
        <v>0.4</v>
      </c>
      <c r="L131" s="5">
        <f aca="true" t="shared" si="30" ref="L131:L178">K131*33</f>
        <v>13.200000000000001</v>
      </c>
    </row>
    <row r="132" spans="1:12" ht="12.75">
      <c r="A132" s="3" t="s">
        <v>119</v>
      </c>
      <c r="B132" s="8" t="s">
        <v>127</v>
      </c>
      <c r="C132" s="8" t="s">
        <v>66</v>
      </c>
      <c r="D132" s="8" t="s">
        <v>10</v>
      </c>
      <c r="E132" s="8">
        <v>4</v>
      </c>
      <c r="F132" s="8">
        <v>51</v>
      </c>
      <c r="G132" s="8">
        <f t="shared" si="28"/>
        <v>204</v>
      </c>
      <c r="H132">
        <f t="shared" si="26"/>
        <v>204</v>
      </c>
      <c r="J132" s="5">
        <f t="shared" si="29"/>
        <v>204</v>
      </c>
      <c r="K132">
        <f t="shared" si="27"/>
        <v>0.4</v>
      </c>
      <c r="L132" s="5">
        <f t="shared" si="30"/>
        <v>13.200000000000001</v>
      </c>
    </row>
    <row r="133" spans="1:12" ht="12.75">
      <c r="A133" t="s">
        <v>119</v>
      </c>
      <c r="B133" s="7" t="s">
        <v>128</v>
      </c>
      <c r="C133" s="7" t="s">
        <v>66</v>
      </c>
      <c r="D133" s="7" t="s">
        <v>10</v>
      </c>
      <c r="E133" s="7">
        <v>1</v>
      </c>
      <c r="F133" s="7">
        <v>74</v>
      </c>
      <c r="G133" s="7">
        <f t="shared" si="28"/>
        <v>74</v>
      </c>
      <c r="H133">
        <f t="shared" si="26"/>
        <v>74</v>
      </c>
      <c r="J133" s="5">
        <f t="shared" si="29"/>
        <v>74</v>
      </c>
      <c r="K133">
        <f>E133*0.2</f>
        <v>0.2</v>
      </c>
      <c r="L133" s="5">
        <f t="shared" si="30"/>
        <v>6.6000000000000005</v>
      </c>
    </row>
    <row r="134" spans="1:12" ht="12.75">
      <c r="A134" t="s">
        <v>119</v>
      </c>
      <c r="B134" s="7" t="s">
        <v>129</v>
      </c>
      <c r="C134" s="7" t="s">
        <v>66</v>
      </c>
      <c r="D134" s="7" t="s">
        <v>10</v>
      </c>
      <c r="E134" s="7">
        <v>1</v>
      </c>
      <c r="F134" s="7">
        <v>180</v>
      </c>
      <c r="G134" s="7">
        <f t="shared" si="28"/>
        <v>180</v>
      </c>
      <c r="H134">
        <f t="shared" si="26"/>
        <v>180</v>
      </c>
      <c r="J134" s="5">
        <f t="shared" si="29"/>
        <v>180</v>
      </c>
      <c r="K134">
        <f>E134*0.2</f>
        <v>0.2</v>
      </c>
      <c r="L134" s="5">
        <f t="shared" si="30"/>
        <v>6.6000000000000005</v>
      </c>
    </row>
    <row r="135" spans="1:12" ht="12.75">
      <c r="A135" t="s">
        <v>119</v>
      </c>
      <c r="B135" s="7" t="s">
        <v>130</v>
      </c>
      <c r="C135" s="7" t="s">
        <v>66</v>
      </c>
      <c r="D135" s="7" t="s">
        <v>10</v>
      </c>
      <c r="E135" s="7">
        <v>1</v>
      </c>
      <c r="F135" s="7">
        <v>180</v>
      </c>
      <c r="G135" s="7">
        <f t="shared" si="28"/>
        <v>180</v>
      </c>
      <c r="H135">
        <f t="shared" si="26"/>
        <v>180</v>
      </c>
      <c r="J135" s="5">
        <f t="shared" si="29"/>
        <v>180</v>
      </c>
      <c r="K135">
        <f>E135*0.2</f>
        <v>0.2</v>
      </c>
      <c r="L135" s="5">
        <f t="shared" si="30"/>
        <v>6.6000000000000005</v>
      </c>
    </row>
    <row r="136" spans="1:12" ht="12.75">
      <c r="A136" t="s">
        <v>119</v>
      </c>
      <c r="B136" s="6" t="s">
        <v>131</v>
      </c>
      <c r="C136" s="7" t="s">
        <v>132</v>
      </c>
      <c r="D136" s="7" t="s">
        <v>10</v>
      </c>
      <c r="E136" s="7">
        <v>1</v>
      </c>
      <c r="F136" s="7">
        <v>565</v>
      </c>
      <c r="G136" s="7">
        <f t="shared" si="28"/>
        <v>565</v>
      </c>
      <c r="H136">
        <f t="shared" si="26"/>
        <v>565</v>
      </c>
      <c r="J136" s="5">
        <f t="shared" si="29"/>
        <v>565</v>
      </c>
      <c r="K136">
        <v>2</v>
      </c>
      <c r="L136" s="5">
        <f t="shared" si="30"/>
        <v>66</v>
      </c>
    </row>
    <row r="137" spans="1:12" ht="12.75">
      <c r="A137" s="10" t="s">
        <v>151</v>
      </c>
      <c r="B137" s="11" t="s">
        <v>150</v>
      </c>
      <c r="C137" s="11" t="s">
        <v>66</v>
      </c>
      <c r="D137" s="11" t="s">
        <v>10</v>
      </c>
      <c r="E137" s="7">
        <v>1</v>
      </c>
      <c r="F137" s="7">
        <v>105</v>
      </c>
      <c r="G137" s="7">
        <f t="shared" si="28"/>
        <v>105</v>
      </c>
      <c r="H137">
        <f t="shared" si="26"/>
        <v>105</v>
      </c>
      <c r="J137" s="5">
        <f t="shared" si="29"/>
        <v>105</v>
      </c>
      <c r="K137">
        <f>E137*0.1</f>
        <v>0.1</v>
      </c>
      <c r="L137" s="5">
        <f t="shared" si="30"/>
        <v>3.3000000000000003</v>
      </c>
    </row>
    <row r="138" spans="1:12" ht="12.75">
      <c r="A138" s="3" t="s">
        <v>37</v>
      </c>
      <c r="B138" s="8" t="s">
        <v>72</v>
      </c>
      <c r="C138" s="8" t="s">
        <v>66</v>
      </c>
      <c r="D138" s="8" t="s">
        <v>10</v>
      </c>
      <c r="E138" s="8">
        <v>3</v>
      </c>
      <c r="F138" s="8">
        <v>89</v>
      </c>
      <c r="G138" s="8">
        <f t="shared" si="28"/>
        <v>267</v>
      </c>
      <c r="H138">
        <f>G138*1.15</f>
        <v>307.04999999999995</v>
      </c>
      <c r="J138" s="5">
        <f t="shared" si="29"/>
        <v>307.04999999999995</v>
      </c>
      <c r="K138">
        <f>E138*0.1</f>
        <v>0.30000000000000004</v>
      </c>
      <c r="L138" s="5">
        <f t="shared" si="30"/>
        <v>9.900000000000002</v>
      </c>
    </row>
    <row r="139" spans="1:12" ht="12.75">
      <c r="A139" t="s">
        <v>37</v>
      </c>
      <c r="B139" s="7" t="s">
        <v>39</v>
      </c>
      <c r="C139" s="7" t="s">
        <v>6</v>
      </c>
      <c r="D139" s="7" t="s">
        <v>10</v>
      </c>
      <c r="E139" s="7">
        <v>1</v>
      </c>
      <c r="F139" s="7">
        <v>176</v>
      </c>
      <c r="G139" s="7">
        <f t="shared" si="28"/>
        <v>176</v>
      </c>
      <c r="H139">
        <f>G139*1.15</f>
        <v>202.39999999999998</v>
      </c>
      <c r="I139">
        <f>E139*9.9</f>
        <v>9.9</v>
      </c>
      <c r="J139" s="5">
        <f t="shared" si="29"/>
        <v>212.29999999999998</v>
      </c>
      <c r="K139">
        <f>E139*1</f>
        <v>1</v>
      </c>
      <c r="L139" s="5">
        <f t="shared" si="30"/>
        <v>33</v>
      </c>
    </row>
    <row r="140" spans="1:12" ht="12.75">
      <c r="A140" s="2" t="s">
        <v>149</v>
      </c>
      <c r="B140" s="6" t="s">
        <v>148</v>
      </c>
      <c r="C140" s="6" t="s">
        <v>66</v>
      </c>
      <c r="D140" s="6" t="s">
        <v>9</v>
      </c>
      <c r="E140" s="7">
        <v>1</v>
      </c>
      <c r="F140" s="7">
        <v>244</v>
      </c>
      <c r="G140" s="7">
        <f t="shared" si="28"/>
        <v>244</v>
      </c>
      <c r="H140">
        <f>G140*1</f>
        <v>244</v>
      </c>
      <c r="J140" s="5">
        <f t="shared" si="29"/>
        <v>244</v>
      </c>
      <c r="K140">
        <f>E140*1</f>
        <v>1</v>
      </c>
      <c r="L140" s="5">
        <f t="shared" si="30"/>
        <v>33</v>
      </c>
    </row>
    <row r="141" spans="1:12" ht="12.75">
      <c r="A141" s="3" t="s">
        <v>53</v>
      </c>
      <c r="B141" s="8" t="s">
        <v>81</v>
      </c>
      <c r="C141" s="8" t="s">
        <v>66</v>
      </c>
      <c r="D141" s="8" t="s">
        <v>10</v>
      </c>
      <c r="E141" s="8">
        <v>2</v>
      </c>
      <c r="F141" s="8">
        <v>86</v>
      </c>
      <c r="G141" s="8">
        <f t="shared" si="28"/>
        <v>172</v>
      </c>
      <c r="H141">
        <f aca="true" t="shared" si="31" ref="H141:H163">G141*1.15</f>
        <v>197.79999999999998</v>
      </c>
      <c r="J141" s="5">
        <f t="shared" si="29"/>
        <v>197.79999999999998</v>
      </c>
      <c r="K141">
        <f>E141*0.1</f>
        <v>0.2</v>
      </c>
      <c r="L141" s="5">
        <f t="shared" si="30"/>
        <v>6.6000000000000005</v>
      </c>
    </row>
    <row r="142" spans="1:12" ht="12.75">
      <c r="A142" t="s">
        <v>53</v>
      </c>
      <c r="B142" s="7" t="s">
        <v>42</v>
      </c>
      <c r="C142" s="7" t="s">
        <v>6</v>
      </c>
      <c r="D142" s="7" t="s">
        <v>10</v>
      </c>
      <c r="E142" s="7">
        <v>1</v>
      </c>
      <c r="F142" s="7">
        <v>149</v>
      </c>
      <c r="G142" s="7">
        <f t="shared" si="28"/>
        <v>149</v>
      </c>
      <c r="H142">
        <f t="shared" si="31"/>
        <v>171.35</v>
      </c>
      <c r="I142">
        <f aca="true" t="shared" si="32" ref="I142:I163">E142*9.9</f>
        <v>9.9</v>
      </c>
      <c r="J142" s="5">
        <f t="shared" si="29"/>
        <v>181.25</v>
      </c>
      <c r="K142">
        <f aca="true" t="shared" si="33" ref="K142:K163">E142*1</f>
        <v>1</v>
      </c>
      <c r="L142" s="5">
        <f t="shared" si="30"/>
        <v>33</v>
      </c>
    </row>
    <row r="143" spans="1:12" ht="12.75">
      <c r="A143" s="2" t="s">
        <v>53</v>
      </c>
      <c r="B143" s="7" t="s">
        <v>46</v>
      </c>
      <c r="C143" s="7" t="s">
        <v>6</v>
      </c>
      <c r="D143" s="7" t="s">
        <v>10</v>
      </c>
      <c r="E143" s="7">
        <v>1</v>
      </c>
      <c r="F143" s="7">
        <v>197</v>
      </c>
      <c r="G143" s="7">
        <f t="shared" si="28"/>
        <v>197</v>
      </c>
      <c r="H143">
        <f t="shared" si="31"/>
        <v>226.54999999999998</v>
      </c>
      <c r="I143">
        <f t="shared" si="32"/>
        <v>9.9</v>
      </c>
      <c r="J143" s="5">
        <f t="shared" si="29"/>
        <v>236.45</v>
      </c>
      <c r="K143">
        <f t="shared" si="33"/>
        <v>1</v>
      </c>
      <c r="L143" s="5">
        <f t="shared" si="30"/>
        <v>33</v>
      </c>
    </row>
    <row r="144" spans="1:12" ht="12.75">
      <c r="A144" t="s">
        <v>53</v>
      </c>
      <c r="B144" s="7" t="s">
        <v>145</v>
      </c>
      <c r="C144" s="7" t="s">
        <v>60</v>
      </c>
      <c r="D144" s="7" t="s">
        <v>10</v>
      </c>
      <c r="E144" s="7">
        <v>1</v>
      </c>
      <c r="F144" s="7">
        <v>295</v>
      </c>
      <c r="G144" s="7">
        <f t="shared" si="28"/>
        <v>295</v>
      </c>
      <c r="H144">
        <f t="shared" si="31"/>
        <v>339.25</v>
      </c>
      <c r="I144">
        <f t="shared" si="32"/>
        <v>9.9</v>
      </c>
      <c r="J144" s="5">
        <f t="shared" si="29"/>
        <v>349.15</v>
      </c>
      <c r="K144">
        <f t="shared" si="33"/>
        <v>1</v>
      </c>
      <c r="L144" s="5">
        <f t="shared" si="30"/>
        <v>33</v>
      </c>
    </row>
    <row r="145" spans="1:12" ht="12.75">
      <c r="A145" t="s">
        <v>52</v>
      </c>
      <c r="B145" s="7" t="s">
        <v>145</v>
      </c>
      <c r="C145" s="11" t="s">
        <v>60</v>
      </c>
      <c r="D145" s="7"/>
      <c r="E145" s="7">
        <v>1</v>
      </c>
      <c r="F145" s="7">
        <v>295</v>
      </c>
      <c r="G145" s="7">
        <f t="shared" si="28"/>
        <v>295</v>
      </c>
      <c r="H145">
        <f t="shared" si="31"/>
        <v>339.25</v>
      </c>
      <c r="I145">
        <f t="shared" si="32"/>
        <v>9.9</v>
      </c>
      <c r="J145" s="5">
        <f t="shared" si="29"/>
        <v>349.15</v>
      </c>
      <c r="K145">
        <f t="shared" si="33"/>
        <v>1</v>
      </c>
      <c r="L145" s="5">
        <f t="shared" si="30"/>
        <v>33</v>
      </c>
    </row>
    <row r="146" spans="1:12" ht="12.75">
      <c r="A146" t="s">
        <v>32</v>
      </c>
      <c r="B146" s="7" t="s">
        <v>28</v>
      </c>
      <c r="C146" s="7" t="s">
        <v>6</v>
      </c>
      <c r="D146" s="7" t="s">
        <v>9</v>
      </c>
      <c r="E146" s="7">
        <v>1</v>
      </c>
      <c r="F146" s="7">
        <v>153</v>
      </c>
      <c r="G146" s="7">
        <f t="shared" si="28"/>
        <v>153</v>
      </c>
      <c r="H146">
        <f t="shared" si="31"/>
        <v>175.95</v>
      </c>
      <c r="I146">
        <f t="shared" si="32"/>
        <v>9.9</v>
      </c>
      <c r="J146" s="5">
        <f t="shared" si="29"/>
        <v>185.85</v>
      </c>
      <c r="K146">
        <f t="shared" si="33"/>
        <v>1</v>
      </c>
      <c r="L146" s="5">
        <f t="shared" si="30"/>
        <v>33</v>
      </c>
    </row>
    <row r="147" spans="1:12" ht="12.75">
      <c r="A147" t="s">
        <v>32</v>
      </c>
      <c r="B147" s="7" t="s">
        <v>34</v>
      </c>
      <c r="C147" s="7" t="s">
        <v>6</v>
      </c>
      <c r="D147" s="7" t="s">
        <v>9</v>
      </c>
      <c r="E147" s="7">
        <v>1</v>
      </c>
      <c r="F147" s="7">
        <v>155</v>
      </c>
      <c r="G147" s="7">
        <f t="shared" si="28"/>
        <v>155</v>
      </c>
      <c r="H147">
        <f t="shared" si="31"/>
        <v>178.25</v>
      </c>
      <c r="I147">
        <f t="shared" si="32"/>
        <v>9.9</v>
      </c>
      <c r="J147" s="5">
        <f t="shared" si="29"/>
        <v>188.15</v>
      </c>
      <c r="K147">
        <f t="shared" si="33"/>
        <v>1</v>
      </c>
      <c r="L147" s="5">
        <f t="shared" si="30"/>
        <v>33</v>
      </c>
    </row>
    <row r="148" spans="1:12" ht="12.75">
      <c r="A148" t="s">
        <v>32</v>
      </c>
      <c r="B148" s="7" t="s">
        <v>39</v>
      </c>
      <c r="C148" s="7" t="s">
        <v>6</v>
      </c>
      <c r="D148" s="7" t="s">
        <v>9</v>
      </c>
      <c r="E148" s="7">
        <v>1</v>
      </c>
      <c r="F148" s="7">
        <v>176</v>
      </c>
      <c r="G148" s="7">
        <f t="shared" si="28"/>
        <v>176</v>
      </c>
      <c r="H148">
        <f t="shared" si="31"/>
        <v>202.39999999999998</v>
      </c>
      <c r="I148">
        <f t="shared" si="32"/>
        <v>9.9</v>
      </c>
      <c r="J148" s="5">
        <f t="shared" si="29"/>
        <v>212.29999999999998</v>
      </c>
      <c r="K148">
        <f t="shared" si="33"/>
        <v>1</v>
      </c>
      <c r="L148" s="5">
        <f t="shared" si="30"/>
        <v>33</v>
      </c>
    </row>
    <row r="149" spans="1:12" ht="12.75">
      <c r="A149" s="3" t="s">
        <v>13</v>
      </c>
      <c r="B149" s="8" t="s">
        <v>14</v>
      </c>
      <c r="C149" s="8" t="s">
        <v>6</v>
      </c>
      <c r="D149" s="8" t="s">
        <v>10</v>
      </c>
      <c r="E149" s="8">
        <v>2</v>
      </c>
      <c r="F149" s="8">
        <v>158</v>
      </c>
      <c r="G149" s="8">
        <f t="shared" si="28"/>
        <v>316</v>
      </c>
      <c r="H149">
        <f t="shared" si="31"/>
        <v>363.4</v>
      </c>
      <c r="I149">
        <f t="shared" si="32"/>
        <v>19.8</v>
      </c>
      <c r="J149" s="5">
        <f t="shared" si="29"/>
        <v>383.2</v>
      </c>
      <c r="K149">
        <f t="shared" si="33"/>
        <v>2</v>
      </c>
      <c r="L149" s="5">
        <f t="shared" si="30"/>
        <v>66</v>
      </c>
    </row>
    <row r="150" spans="1:12" ht="12.75">
      <c r="A150" t="s">
        <v>13</v>
      </c>
      <c r="B150" s="7" t="s">
        <v>34</v>
      </c>
      <c r="C150" s="7" t="s">
        <v>6</v>
      </c>
      <c r="D150" s="7" t="s">
        <v>10</v>
      </c>
      <c r="E150" s="7">
        <v>1</v>
      </c>
      <c r="F150" s="7">
        <v>155</v>
      </c>
      <c r="G150" s="7">
        <f t="shared" si="28"/>
        <v>155</v>
      </c>
      <c r="H150">
        <f t="shared" si="31"/>
        <v>178.25</v>
      </c>
      <c r="I150">
        <f t="shared" si="32"/>
        <v>9.9</v>
      </c>
      <c r="J150" s="5">
        <f t="shared" si="29"/>
        <v>188.15</v>
      </c>
      <c r="K150">
        <f t="shared" si="33"/>
        <v>1</v>
      </c>
      <c r="L150" s="5">
        <f t="shared" si="30"/>
        <v>33</v>
      </c>
    </row>
    <row r="151" spans="1:12" ht="12.75">
      <c r="A151" s="3" t="s">
        <v>13</v>
      </c>
      <c r="B151" s="8" t="s">
        <v>54</v>
      </c>
      <c r="C151" s="8" t="s">
        <v>55</v>
      </c>
      <c r="D151" s="8" t="s">
        <v>10</v>
      </c>
      <c r="E151" s="8">
        <v>2</v>
      </c>
      <c r="F151" s="8">
        <v>125</v>
      </c>
      <c r="G151" s="8">
        <f t="shared" si="28"/>
        <v>250</v>
      </c>
      <c r="H151">
        <f t="shared" si="31"/>
        <v>287.5</v>
      </c>
      <c r="I151">
        <f t="shared" si="32"/>
        <v>19.8</v>
      </c>
      <c r="J151" s="5">
        <f t="shared" si="29"/>
        <v>307.3</v>
      </c>
      <c r="K151">
        <f t="shared" si="33"/>
        <v>2</v>
      </c>
      <c r="L151" s="5">
        <f t="shared" si="30"/>
        <v>66</v>
      </c>
    </row>
    <row r="152" spans="1:12" ht="12.75">
      <c r="A152" s="2" t="s">
        <v>139</v>
      </c>
      <c r="B152" s="9" t="s">
        <v>14</v>
      </c>
      <c r="C152" s="9" t="s">
        <v>6</v>
      </c>
      <c r="D152" s="9" t="s">
        <v>7</v>
      </c>
      <c r="E152" s="9">
        <v>1</v>
      </c>
      <c r="F152" s="9">
        <v>158</v>
      </c>
      <c r="G152" s="7">
        <f t="shared" si="28"/>
        <v>158</v>
      </c>
      <c r="H152">
        <f t="shared" si="31"/>
        <v>181.7</v>
      </c>
      <c r="I152">
        <f t="shared" si="32"/>
        <v>9.9</v>
      </c>
      <c r="J152" s="5">
        <f t="shared" si="29"/>
        <v>191.6</v>
      </c>
      <c r="K152">
        <f t="shared" si="33"/>
        <v>1</v>
      </c>
      <c r="L152" s="5">
        <f t="shared" si="30"/>
        <v>33</v>
      </c>
    </row>
    <row r="153" spans="1:12" ht="12.75">
      <c r="A153" s="2" t="s">
        <v>139</v>
      </c>
      <c r="B153" s="7" t="s">
        <v>49</v>
      </c>
      <c r="C153" s="7" t="s">
        <v>6</v>
      </c>
      <c r="D153" s="11" t="s">
        <v>7</v>
      </c>
      <c r="E153" s="7">
        <v>1</v>
      </c>
      <c r="F153" s="7">
        <v>197</v>
      </c>
      <c r="G153" s="7">
        <f t="shared" si="28"/>
        <v>197</v>
      </c>
      <c r="H153">
        <f t="shared" si="31"/>
        <v>226.54999999999998</v>
      </c>
      <c r="I153">
        <f t="shared" si="32"/>
        <v>9.9</v>
      </c>
      <c r="J153" s="5">
        <f t="shared" si="29"/>
        <v>236.45</v>
      </c>
      <c r="K153">
        <f t="shared" si="33"/>
        <v>1</v>
      </c>
      <c r="L153" s="5">
        <f t="shared" si="30"/>
        <v>33</v>
      </c>
    </row>
    <row r="154" spans="1:12" ht="12.75">
      <c r="A154" t="s">
        <v>16</v>
      </c>
      <c r="B154" s="7" t="s">
        <v>14</v>
      </c>
      <c r="C154" s="7" t="s">
        <v>6</v>
      </c>
      <c r="D154" s="7" t="s">
        <v>10</v>
      </c>
      <c r="E154" s="7">
        <v>1</v>
      </c>
      <c r="F154" s="7">
        <v>158</v>
      </c>
      <c r="G154" s="7">
        <f t="shared" si="28"/>
        <v>158</v>
      </c>
      <c r="H154">
        <f t="shared" si="31"/>
        <v>181.7</v>
      </c>
      <c r="I154">
        <f t="shared" si="32"/>
        <v>9.9</v>
      </c>
      <c r="J154" s="5">
        <f t="shared" si="29"/>
        <v>191.6</v>
      </c>
      <c r="K154">
        <f t="shared" si="33"/>
        <v>1</v>
      </c>
      <c r="L154" s="5">
        <f t="shared" si="30"/>
        <v>33</v>
      </c>
    </row>
    <row r="155" spans="1:12" ht="12.75">
      <c r="A155" t="s">
        <v>16</v>
      </c>
      <c r="B155" s="7" t="s">
        <v>20</v>
      </c>
      <c r="C155" s="7" t="s">
        <v>6</v>
      </c>
      <c r="D155" s="7" t="s">
        <v>10</v>
      </c>
      <c r="E155" s="7">
        <v>1</v>
      </c>
      <c r="F155" s="8">
        <v>169</v>
      </c>
      <c r="G155" s="7">
        <f t="shared" si="28"/>
        <v>169</v>
      </c>
      <c r="H155">
        <f t="shared" si="31"/>
        <v>194.35</v>
      </c>
      <c r="I155">
        <f t="shared" si="32"/>
        <v>9.9</v>
      </c>
      <c r="J155" s="5">
        <f t="shared" si="29"/>
        <v>204.25</v>
      </c>
      <c r="K155">
        <f t="shared" si="33"/>
        <v>1</v>
      </c>
      <c r="L155" s="5">
        <f t="shared" si="30"/>
        <v>33</v>
      </c>
    </row>
    <row r="156" spans="1:12" ht="12.75">
      <c r="A156" t="s">
        <v>16</v>
      </c>
      <c r="B156" s="7" t="s">
        <v>28</v>
      </c>
      <c r="C156" s="7" t="s">
        <v>6</v>
      </c>
      <c r="D156" s="7" t="s">
        <v>10</v>
      </c>
      <c r="E156" s="7">
        <v>1</v>
      </c>
      <c r="F156" s="7">
        <v>153</v>
      </c>
      <c r="G156" s="7">
        <f t="shared" si="28"/>
        <v>153</v>
      </c>
      <c r="H156">
        <f t="shared" si="31"/>
        <v>175.95</v>
      </c>
      <c r="I156">
        <f t="shared" si="32"/>
        <v>9.9</v>
      </c>
      <c r="J156" s="5">
        <f t="shared" si="29"/>
        <v>185.85</v>
      </c>
      <c r="K156">
        <f t="shared" si="33"/>
        <v>1</v>
      </c>
      <c r="L156" s="5">
        <f t="shared" si="30"/>
        <v>33</v>
      </c>
    </row>
    <row r="157" spans="1:12" ht="12.75">
      <c r="A157" t="s">
        <v>16</v>
      </c>
      <c r="B157" s="7" t="s">
        <v>34</v>
      </c>
      <c r="C157" s="7" t="s">
        <v>6</v>
      </c>
      <c r="D157" s="7" t="s">
        <v>10</v>
      </c>
      <c r="E157" s="7">
        <v>1</v>
      </c>
      <c r="F157" s="7">
        <v>155</v>
      </c>
      <c r="G157" s="7">
        <f t="shared" si="28"/>
        <v>155</v>
      </c>
      <c r="H157">
        <f t="shared" si="31"/>
        <v>178.25</v>
      </c>
      <c r="I157">
        <f t="shared" si="32"/>
        <v>9.9</v>
      </c>
      <c r="J157" s="5">
        <f t="shared" si="29"/>
        <v>188.15</v>
      </c>
      <c r="K157">
        <f t="shared" si="33"/>
        <v>1</v>
      </c>
      <c r="L157" s="5">
        <f t="shared" si="30"/>
        <v>33</v>
      </c>
    </row>
    <row r="158" spans="1:12" ht="12.75">
      <c r="A158" t="s">
        <v>16</v>
      </c>
      <c r="B158" s="7" t="s">
        <v>39</v>
      </c>
      <c r="C158" s="7" t="s">
        <v>6</v>
      </c>
      <c r="D158" s="7" t="s">
        <v>10</v>
      </c>
      <c r="E158" s="7">
        <v>1</v>
      </c>
      <c r="F158" s="7">
        <v>176</v>
      </c>
      <c r="G158" s="7">
        <f t="shared" si="28"/>
        <v>176</v>
      </c>
      <c r="H158">
        <f t="shared" si="31"/>
        <v>202.39999999999998</v>
      </c>
      <c r="I158">
        <f t="shared" si="32"/>
        <v>9.9</v>
      </c>
      <c r="J158" s="5">
        <f t="shared" si="29"/>
        <v>212.29999999999998</v>
      </c>
      <c r="K158">
        <f t="shared" si="33"/>
        <v>1</v>
      </c>
      <c r="L158" s="5">
        <f t="shared" si="30"/>
        <v>33</v>
      </c>
    </row>
    <row r="159" spans="1:12" ht="12.75">
      <c r="A159" t="s">
        <v>16</v>
      </c>
      <c r="B159" s="7" t="s">
        <v>42</v>
      </c>
      <c r="C159" s="7" t="s">
        <v>6</v>
      </c>
      <c r="D159" s="7" t="s">
        <v>10</v>
      </c>
      <c r="E159" s="7">
        <v>1</v>
      </c>
      <c r="F159" s="7">
        <v>149</v>
      </c>
      <c r="G159" s="7">
        <f t="shared" si="28"/>
        <v>149</v>
      </c>
      <c r="H159">
        <f t="shared" si="31"/>
        <v>171.35</v>
      </c>
      <c r="I159">
        <f t="shared" si="32"/>
        <v>9.9</v>
      </c>
      <c r="J159" s="5">
        <f t="shared" si="29"/>
        <v>181.25</v>
      </c>
      <c r="K159">
        <f t="shared" si="33"/>
        <v>1</v>
      </c>
      <c r="L159" s="5">
        <f t="shared" si="30"/>
        <v>33</v>
      </c>
    </row>
    <row r="160" spans="1:12" ht="12.75">
      <c r="A160" t="s">
        <v>16</v>
      </c>
      <c r="B160" s="6" t="s">
        <v>46</v>
      </c>
      <c r="C160" s="7" t="s">
        <v>6</v>
      </c>
      <c r="D160" s="7" t="s">
        <v>10</v>
      </c>
      <c r="E160" s="7">
        <v>1</v>
      </c>
      <c r="F160" s="7">
        <v>197</v>
      </c>
      <c r="G160" s="7">
        <f t="shared" si="28"/>
        <v>197</v>
      </c>
      <c r="H160">
        <f t="shared" si="31"/>
        <v>226.54999999999998</v>
      </c>
      <c r="I160">
        <f t="shared" si="32"/>
        <v>9.9</v>
      </c>
      <c r="J160" s="5">
        <f t="shared" si="29"/>
        <v>236.45</v>
      </c>
      <c r="K160">
        <f t="shared" si="33"/>
        <v>1</v>
      </c>
      <c r="L160" s="5">
        <f t="shared" si="30"/>
        <v>33</v>
      </c>
    </row>
    <row r="161" spans="1:12" ht="12.75">
      <c r="A161" s="3" t="s">
        <v>16</v>
      </c>
      <c r="B161" s="8" t="s">
        <v>65</v>
      </c>
      <c r="C161" s="8" t="s">
        <v>60</v>
      </c>
      <c r="D161" s="8" t="s">
        <v>10</v>
      </c>
      <c r="E161" s="8">
        <v>3</v>
      </c>
      <c r="F161" s="7">
        <v>320</v>
      </c>
      <c r="G161" s="8">
        <f t="shared" si="28"/>
        <v>960</v>
      </c>
      <c r="H161">
        <f t="shared" si="31"/>
        <v>1104</v>
      </c>
      <c r="I161">
        <f t="shared" si="32"/>
        <v>29.700000000000003</v>
      </c>
      <c r="J161" s="5">
        <f t="shared" si="29"/>
        <v>1133.7</v>
      </c>
      <c r="K161">
        <f t="shared" si="33"/>
        <v>3</v>
      </c>
      <c r="L161" s="5">
        <f t="shared" si="30"/>
        <v>99</v>
      </c>
    </row>
    <row r="162" spans="1:12" ht="12.75">
      <c r="A162" t="s">
        <v>30</v>
      </c>
      <c r="B162" s="7" t="s">
        <v>28</v>
      </c>
      <c r="C162" s="7" t="s">
        <v>6</v>
      </c>
      <c r="D162" s="7" t="s">
        <v>9</v>
      </c>
      <c r="E162" s="7">
        <v>1</v>
      </c>
      <c r="F162" s="7">
        <v>153</v>
      </c>
      <c r="G162" s="7">
        <f aca="true" t="shared" si="34" ref="G162:G178">E162*F162</f>
        <v>153</v>
      </c>
      <c r="H162">
        <f t="shared" si="31"/>
        <v>175.95</v>
      </c>
      <c r="I162">
        <f t="shared" si="32"/>
        <v>9.9</v>
      </c>
      <c r="J162" s="5">
        <f aca="true" t="shared" si="35" ref="J162:J178">H162+I162</f>
        <v>185.85</v>
      </c>
      <c r="K162">
        <f t="shared" si="33"/>
        <v>1</v>
      </c>
      <c r="L162" s="5">
        <f t="shared" si="30"/>
        <v>33</v>
      </c>
    </row>
    <row r="163" spans="1:12" ht="12.75">
      <c r="A163" t="s">
        <v>30</v>
      </c>
      <c r="B163" s="7" t="s">
        <v>65</v>
      </c>
      <c r="C163" s="7" t="s">
        <v>60</v>
      </c>
      <c r="D163" s="7" t="s">
        <v>9</v>
      </c>
      <c r="E163" s="7">
        <v>1</v>
      </c>
      <c r="F163" s="7">
        <v>320</v>
      </c>
      <c r="G163" s="7">
        <f t="shared" si="34"/>
        <v>320</v>
      </c>
      <c r="H163">
        <f t="shared" si="31"/>
        <v>368</v>
      </c>
      <c r="I163">
        <f t="shared" si="32"/>
        <v>9.9</v>
      </c>
      <c r="J163" s="5">
        <f t="shared" si="35"/>
        <v>377.9</v>
      </c>
      <c r="K163">
        <f t="shared" si="33"/>
        <v>1</v>
      </c>
      <c r="L163" s="5">
        <f t="shared" si="30"/>
        <v>33</v>
      </c>
    </row>
    <row r="164" spans="1:12" ht="12.75">
      <c r="A164" t="s">
        <v>36</v>
      </c>
      <c r="B164" s="7" t="s">
        <v>94</v>
      </c>
      <c r="C164" s="7" t="s">
        <v>66</v>
      </c>
      <c r="D164" s="7" t="s">
        <v>9</v>
      </c>
      <c r="E164" s="7">
        <v>1</v>
      </c>
      <c r="F164" s="7">
        <v>260</v>
      </c>
      <c r="G164" s="7">
        <f t="shared" si="34"/>
        <v>260</v>
      </c>
      <c r="H164">
        <f aca="true" t="shared" si="36" ref="H164:H171">G164*1</f>
        <v>260</v>
      </c>
      <c r="J164" s="5">
        <f t="shared" si="35"/>
        <v>260</v>
      </c>
      <c r="K164">
        <f>E164*0.5</f>
        <v>0.5</v>
      </c>
      <c r="L164" s="5">
        <f t="shared" si="30"/>
        <v>16.5</v>
      </c>
    </row>
    <row r="165" spans="1:12" ht="12.75">
      <c r="A165" t="s">
        <v>36</v>
      </c>
      <c r="B165" s="7" t="s">
        <v>39</v>
      </c>
      <c r="C165" s="7" t="s">
        <v>6</v>
      </c>
      <c r="D165" s="7" t="s">
        <v>9</v>
      </c>
      <c r="E165" s="7">
        <v>1</v>
      </c>
      <c r="F165" s="7">
        <v>176</v>
      </c>
      <c r="G165" s="7">
        <f t="shared" si="34"/>
        <v>176</v>
      </c>
      <c r="H165">
        <f t="shared" si="36"/>
        <v>176</v>
      </c>
      <c r="I165">
        <f>E165*9.9</f>
        <v>9.9</v>
      </c>
      <c r="J165" s="5">
        <f t="shared" si="35"/>
        <v>185.9</v>
      </c>
      <c r="K165">
        <f>E165*1</f>
        <v>1</v>
      </c>
      <c r="L165" s="5">
        <f t="shared" si="30"/>
        <v>33</v>
      </c>
    </row>
    <row r="166" spans="1:12" ht="12.75">
      <c r="A166" s="10" t="s">
        <v>36</v>
      </c>
      <c r="B166" s="7" t="s">
        <v>145</v>
      </c>
      <c r="C166" s="11" t="s">
        <v>60</v>
      </c>
      <c r="D166" s="11" t="s">
        <v>9</v>
      </c>
      <c r="E166" s="7">
        <v>1</v>
      </c>
      <c r="F166" s="7">
        <v>295</v>
      </c>
      <c r="G166" s="7">
        <f t="shared" si="34"/>
        <v>295</v>
      </c>
      <c r="H166">
        <f t="shared" si="36"/>
        <v>295</v>
      </c>
      <c r="I166">
        <f>E166*9.9</f>
        <v>9.9</v>
      </c>
      <c r="J166" s="5">
        <f t="shared" si="35"/>
        <v>304.9</v>
      </c>
      <c r="K166">
        <f>E166*1</f>
        <v>1</v>
      </c>
      <c r="L166" s="5">
        <f t="shared" si="30"/>
        <v>33</v>
      </c>
    </row>
    <row r="167" spans="1:12" ht="12.75">
      <c r="A167" t="s">
        <v>64</v>
      </c>
      <c r="B167" s="7" t="s">
        <v>88</v>
      </c>
      <c r="C167" s="7" t="s">
        <v>66</v>
      </c>
      <c r="D167" s="7" t="s">
        <v>10</v>
      </c>
      <c r="E167" s="7">
        <v>1</v>
      </c>
      <c r="F167" s="7">
        <v>122</v>
      </c>
      <c r="G167" s="7">
        <f t="shared" si="34"/>
        <v>122</v>
      </c>
      <c r="H167">
        <f t="shared" si="36"/>
        <v>122</v>
      </c>
      <c r="J167" s="5">
        <f t="shared" si="35"/>
        <v>122</v>
      </c>
      <c r="K167">
        <f>E167*0.1</f>
        <v>0.1</v>
      </c>
      <c r="L167" s="5">
        <f t="shared" si="30"/>
        <v>3.3000000000000003</v>
      </c>
    </row>
    <row r="168" spans="1:12" ht="12.75">
      <c r="A168" t="s">
        <v>64</v>
      </c>
      <c r="B168" s="7" t="s">
        <v>89</v>
      </c>
      <c r="C168" s="7" t="s">
        <v>66</v>
      </c>
      <c r="D168" s="7" t="s">
        <v>10</v>
      </c>
      <c r="E168" s="7">
        <v>1</v>
      </c>
      <c r="F168" s="7">
        <v>118</v>
      </c>
      <c r="G168" s="7">
        <f t="shared" si="34"/>
        <v>118</v>
      </c>
      <c r="H168">
        <f t="shared" si="36"/>
        <v>118</v>
      </c>
      <c r="J168" s="5">
        <f t="shared" si="35"/>
        <v>118</v>
      </c>
      <c r="K168">
        <f>E168*0.1</f>
        <v>0.1</v>
      </c>
      <c r="L168" s="5">
        <f t="shared" si="30"/>
        <v>3.3000000000000003</v>
      </c>
    </row>
    <row r="169" spans="1:12" ht="12.75">
      <c r="A169" s="2" t="s">
        <v>64</v>
      </c>
      <c r="B169" s="6" t="s">
        <v>104</v>
      </c>
      <c r="C169" s="6" t="s">
        <v>66</v>
      </c>
      <c r="D169" s="6" t="s">
        <v>10</v>
      </c>
      <c r="E169" s="7">
        <v>1</v>
      </c>
      <c r="F169" s="7">
        <v>173.29</v>
      </c>
      <c r="G169" s="7">
        <f t="shared" si="34"/>
        <v>173.29</v>
      </c>
      <c r="H169">
        <f t="shared" si="36"/>
        <v>173.29</v>
      </c>
      <c r="J169" s="5">
        <f t="shared" si="35"/>
        <v>173.29</v>
      </c>
      <c r="K169">
        <f>E169*1</f>
        <v>1</v>
      </c>
      <c r="L169" s="5">
        <f t="shared" si="30"/>
        <v>33</v>
      </c>
    </row>
    <row r="170" spans="1:12" ht="12.75">
      <c r="A170" s="3" t="s">
        <v>64</v>
      </c>
      <c r="B170" s="8" t="s">
        <v>145</v>
      </c>
      <c r="C170" s="8" t="s">
        <v>60</v>
      </c>
      <c r="D170" s="7" t="s">
        <v>10</v>
      </c>
      <c r="E170" s="8">
        <v>3.35</v>
      </c>
      <c r="F170" s="8">
        <v>295</v>
      </c>
      <c r="G170" s="8">
        <f t="shared" si="34"/>
        <v>988.25</v>
      </c>
      <c r="H170">
        <f t="shared" si="36"/>
        <v>988.25</v>
      </c>
      <c r="I170">
        <v>19.8</v>
      </c>
      <c r="J170" s="5">
        <f t="shared" si="35"/>
        <v>1008.05</v>
      </c>
      <c r="K170">
        <v>3</v>
      </c>
      <c r="L170" s="5">
        <f t="shared" si="30"/>
        <v>99</v>
      </c>
    </row>
    <row r="171" spans="1:12" ht="12.75">
      <c r="A171" s="10" t="s">
        <v>64</v>
      </c>
      <c r="B171" s="7" t="s">
        <v>65</v>
      </c>
      <c r="C171" s="7" t="s">
        <v>60</v>
      </c>
      <c r="D171" s="8" t="s">
        <v>7</v>
      </c>
      <c r="E171" s="7">
        <v>0.4</v>
      </c>
      <c r="F171" s="7">
        <v>320</v>
      </c>
      <c r="G171" s="7">
        <f t="shared" si="34"/>
        <v>128</v>
      </c>
      <c r="H171">
        <f t="shared" si="36"/>
        <v>128</v>
      </c>
      <c r="J171" s="5">
        <f t="shared" si="35"/>
        <v>128</v>
      </c>
      <c r="K171">
        <v>0</v>
      </c>
      <c r="L171" s="5">
        <f t="shared" si="30"/>
        <v>0</v>
      </c>
    </row>
    <row r="172" spans="1:12" ht="12.75">
      <c r="A172" t="s">
        <v>33</v>
      </c>
      <c r="B172" s="7" t="s">
        <v>34</v>
      </c>
      <c r="C172" s="7" t="s">
        <v>6</v>
      </c>
      <c r="D172" s="7" t="s">
        <v>9</v>
      </c>
      <c r="E172" s="7">
        <v>1</v>
      </c>
      <c r="F172" s="7">
        <v>155</v>
      </c>
      <c r="G172" s="7">
        <f t="shared" si="34"/>
        <v>155</v>
      </c>
      <c r="H172">
        <f aca="true" t="shared" si="37" ref="H172:H178">G172*1.15</f>
        <v>178.25</v>
      </c>
      <c r="I172">
        <f>E172*9.9</f>
        <v>9.9</v>
      </c>
      <c r="J172" s="5">
        <f t="shared" si="35"/>
        <v>188.15</v>
      </c>
      <c r="K172">
        <f>E172*1</f>
        <v>1</v>
      </c>
      <c r="L172" s="5">
        <f t="shared" si="30"/>
        <v>33</v>
      </c>
    </row>
    <row r="173" spans="1:12" ht="12.75">
      <c r="A173" t="s">
        <v>33</v>
      </c>
      <c r="B173" s="7" t="s">
        <v>39</v>
      </c>
      <c r="C173" s="7" t="s">
        <v>6</v>
      </c>
      <c r="D173" s="7" t="s">
        <v>9</v>
      </c>
      <c r="E173" s="7">
        <v>1</v>
      </c>
      <c r="F173" s="7">
        <v>176</v>
      </c>
      <c r="G173" s="7">
        <f t="shared" si="34"/>
        <v>176</v>
      </c>
      <c r="H173">
        <f t="shared" si="37"/>
        <v>202.39999999999998</v>
      </c>
      <c r="I173">
        <f>E173*9.9</f>
        <v>9.9</v>
      </c>
      <c r="J173" s="5">
        <f t="shared" si="35"/>
        <v>212.29999999999998</v>
      </c>
      <c r="K173">
        <f>E173*1</f>
        <v>1</v>
      </c>
      <c r="L173" s="5">
        <f t="shared" si="30"/>
        <v>33</v>
      </c>
    </row>
    <row r="174" spans="1:12" ht="12.75">
      <c r="A174" t="s">
        <v>33</v>
      </c>
      <c r="B174" s="7" t="s">
        <v>49</v>
      </c>
      <c r="C174" s="7" t="s">
        <v>6</v>
      </c>
      <c r="D174" s="7" t="s">
        <v>9</v>
      </c>
      <c r="E174" s="7">
        <v>1</v>
      </c>
      <c r="F174" s="7">
        <v>197</v>
      </c>
      <c r="G174" s="7">
        <f t="shared" si="34"/>
        <v>197</v>
      </c>
      <c r="H174">
        <f t="shared" si="37"/>
        <v>226.54999999999998</v>
      </c>
      <c r="I174">
        <f>E174*9.9</f>
        <v>9.9</v>
      </c>
      <c r="J174" s="5">
        <f t="shared" si="35"/>
        <v>236.45</v>
      </c>
      <c r="K174">
        <f>E174*1</f>
        <v>1</v>
      </c>
      <c r="L174" s="5">
        <f t="shared" si="30"/>
        <v>33</v>
      </c>
    </row>
    <row r="175" spans="1:12" ht="12.75">
      <c r="A175" t="s">
        <v>41</v>
      </c>
      <c r="B175" s="7" t="s">
        <v>113</v>
      </c>
      <c r="C175" s="7" t="s">
        <v>66</v>
      </c>
      <c r="D175" s="7" t="s">
        <v>9</v>
      </c>
      <c r="E175" s="7">
        <v>1</v>
      </c>
      <c r="F175" s="7">
        <v>73</v>
      </c>
      <c r="G175" s="7">
        <f t="shared" si="34"/>
        <v>73</v>
      </c>
      <c r="H175">
        <f t="shared" si="37"/>
        <v>83.94999999999999</v>
      </c>
      <c r="J175" s="5">
        <f t="shared" si="35"/>
        <v>83.94999999999999</v>
      </c>
      <c r="K175">
        <f>E175*0.2</f>
        <v>0.2</v>
      </c>
      <c r="L175" s="5">
        <f t="shared" si="30"/>
        <v>6.6000000000000005</v>
      </c>
    </row>
    <row r="176" spans="1:12" ht="12.75">
      <c r="A176" t="s">
        <v>41</v>
      </c>
      <c r="B176" s="7" t="s">
        <v>112</v>
      </c>
      <c r="C176" s="7" t="s">
        <v>66</v>
      </c>
      <c r="D176" s="7" t="s">
        <v>9</v>
      </c>
      <c r="E176" s="7">
        <v>1</v>
      </c>
      <c r="F176" s="7">
        <v>150</v>
      </c>
      <c r="G176" s="7">
        <f t="shared" si="34"/>
        <v>150</v>
      </c>
      <c r="H176">
        <f t="shared" si="37"/>
        <v>172.5</v>
      </c>
      <c r="J176" s="5">
        <f t="shared" si="35"/>
        <v>172.5</v>
      </c>
      <c r="K176">
        <f>E176*0.2</f>
        <v>0.2</v>
      </c>
      <c r="L176" s="5">
        <f t="shared" si="30"/>
        <v>6.6000000000000005</v>
      </c>
    </row>
    <row r="177" spans="1:12" ht="12.75">
      <c r="A177" t="s">
        <v>41</v>
      </c>
      <c r="B177" s="7" t="s">
        <v>39</v>
      </c>
      <c r="C177" s="7" t="s">
        <v>6</v>
      </c>
      <c r="D177" s="7" t="s">
        <v>9</v>
      </c>
      <c r="E177" s="7">
        <v>1</v>
      </c>
      <c r="F177" s="7">
        <v>176</v>
      </c>
      <c r="G177" s="7">
        <f t="shared" si="34"/>
        <v>176</v>
      </c>
      <c r="H177">
        <f t="shared" si="37"/>
        <v>202.39999999999998</v>
      </c>
      <c r="I177">
        <f>E177*9.9</f>
        <v>9.9</v>
      </c>
      <c r="J177" s="5">
        <f t="shared" si="35"/>
        <v>212.29999999999998</v>
      </c>
      <c r="K177">
        <f>E177*1</f>
        <v>1</v>
      </c>
      <c r="L177" s="5">
        <f t="shared" si="30"/>
        <v>33</v>
      </c>
    </row>
    <row r="178" spans="1:12" ht="12.75">
      <c r="A178" t="s">
        <v>41</v>
      </c>
      <c r="B178" s="7" t="s">
        <v>54</v>
      </c>
      <c r="C178" s="7" t="s">
        <v>55</v>
      </c>
      <c r="D178" s="7" t="s">
        <v>9</v>
      </c>
      <c r="E178" s="7">
        <v>1</v>
      </c>
      <c r="F178" s="7">
        <v>125</v>
      </c>
      <c r="G178" s="7">
        <f t="shared" si="34"/>
        <v>125</v>
      </c>
      <c r="H178">
        <f t="shared" si="37"/>
        <v>143.75</v>
      </c>
      <c r="I178">
        <f>E178*9.9</f>
        <v>9.9</v>
      </c>
      <c r="J178" s="5">
        <f t="shared" si="35"/>
        <v>153.65</v>
      </c>
      <c r="K178">
        <f>E178*1</f>
        <v>1</v>
      </c>
      <c r="L178" s="5">
        <f t="shared" si="30"/>
        <v>33</v>
      </c>
    </row>
  </sheetData>
  <sheetProtection formatCells="0" formatColumns="0" formatRows="0" insertColumns="0" insertRows="0" insertHyperlinks="0" deleteColumns="0" deleteRows="0" sort="0" autoFilter="0" pivotTables="0"/>
  <autoFilter ref="A1:J178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name</cp:lastModifiedBy>
  <dcterms:created xsi:type="dcterms:W3CDTF">2017-02-19T19:34:38Z</dcterms:created>
  <dcterms:modified xsi:type="dcterms:W3CDTF">2017-03-22T06:47:05Z</dcterms:modified>
  <cp:category/>
  <cp:version/>
  <cp:contentType/>
  <cp:contentStatus/>
</cp:coreProperties>
</file>