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71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<sst xmlns="http://schemas.openxmlformats.org/spreadsheetml/2006/main" count="45" uniqueCount="24">
  <si>
    <t>заказ</t>
  </si>
  <si>
    <t>цена с орг</t>
  </si>
  <si>
    <t>ОПЛАТЫ</t>
  </si>
  <si>
    <t>ТР</t>
  </si>
  <si>
    <t>ИТОГО</t>
  </si>
  <si>
    <t>Велосипед Trek'12 3900 Disc 19,5 черный</t>
  </si>
  <si>
    <t>КРЕСЛО ВАЛАБИ ЭВОЛЮШН ДЕЛЮКС</t>
  </si>
  <si>
    <t>звонок</t>
  </si>
  <si>
    <t>забрали</t>
  </si>
  <si>
    <t>у меня</t>
  </si>
  <si>
    <t xml:space="preserve">Фляга Polisport RADICAL 700ml с винтовой крышкой и защитой от пыли </t>
  </si>
  <si>
    <t>крылья СКС комплект с крепежами</t>
  </si>
  <si>
    <t>Флягоджатель 6mm Black</t>
  </si>
  <si>
    <t>КОММЕНТАРИИ</t>
  </si>
  <si>
    <t>лично</t>
  </si>
  <si>
    <t>ИТОГО:</t>
  </si>
  <si>
    <t>Велосипед Trek'12 3700 черный 13 рама</t>
  </si>
  <si>
    <t>Фонарь передний HL-350</t>
  </si>
  <si>
    <t>oes2008</t>
  </si>
  <si>
    <t>сбер</t>
  </si>
  <si>
    <t>цена</t>
  </si>
  <si>
    <t>комплект крыльев</t>
  </si>
  <si>
    <t>подножка</t>
  </si>
  <si>
    <t xml:space="preserve">Велокомпьютер CAT EYE CC-MC100W (MICRO WIRELESS)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</si>
</sst>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;\-#,##0.0_р_."/>
    <numFmt numFmtId="165" formatCode="#,##0.00&quot; р.&quot;"/>
    <numFmt numFmtId="166" formatCode="#,##0&quot;р.&quot;"/>
    <numFmt numFmtId="167" formatCode="#,##0_р_.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_ ;\-#,##0.0\ "/>
    <numFmt numFmtId="174" formatCode="_-* #,##0.0&quot;р.&quot;_-;\-* #,##0.0&quot;р.&quot;_-;_-* &quot;-&quot;?&quot;р.&quot;_-;_-@_-"/>
    <numFmt numFmtId="175" formatCode="0.0"/>
    <numFmt numFmtId="176" formatCode="0.000"/>
    <numFmt numFmtId="177" formatCode="0.0000"/>
    <numFmt numFmtId="178" formatCode="#,##0.00\ [$€-1];[Red]\-#,##0.00\ [$€-1]"/>
    <numFmt numFmtId="179" formatCode="#,##0.0000&quot; EUR&quot;"/>
    <numFmt numFmtId="180" formatCode="#,##0.0000&quot; $&quot;"/>
    <numFmt numFmtId="181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 horizontal="left"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 wrapText="1"/>
    </xf>
    <xf numFmtId="0" fontId="36" fillId="33" borderId="10" xfId="0" applyFon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7" fillId="0" borderId="12" xfId="0" applyFont="1" applyFill="1" applyBorder="1" applyAlignment="1">
      <alignment wrapText="1"/>
    </xf>
    <xf numFmtId="1" fontId="0" fillId="0" borderId="12" xfId="0" applyNumberFormat="1" applyFill="1" applyBorder="1" applyAlignment="1">
      <alignment/>
    </xf>
    <xf numFmtId="0" fontId="36" fillId="33" borderId="13" xfId="0" applyFont="1" applyFill="1" applyBorder="1" applyAlignment="1">
      <alignment/>
    </xf>
    <xf numFmtId="0" fontId="36" fillId="33" borderId="14" xfId="0" applyFont="1" applyFill="1" applyBorder="1" applyAlignment="1">
      <alignment/>
    </xf>
    <xf numFmtId="1" fontId="36" fillId="0" borderId="12" xfId="0" applyNumberFormat="1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0" fillId="0" borderId="0" xfId="0" applyFill="1" applyAlignment="1">
      <alignment/>
    </xf>
    <xf numFmtId="1" fontId="46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36" fillId="0" borderId="12" xfId="0" applyFont="1" applyBorder="1" applyAlignment="1">
      <alignment/>
    </xf>
    <xf numFmtId="0" fontId="48" fillId="33" borderId="12" xfId="0" applyFont="1" applyFill="1" applyBorder="1" applyAlignment="1">
      <alignment/>
    </xf>
    <xf numFmtId="0" fontId="4" fillId="0" borderId="15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6" fillId="33" borderId="12" xfId="0" applyFont="1" applyFill="1" applyBorder="1" applyAlignment="1">
      <alignment/>
    </xf>
    <xf numFmtId="1" fontId="46" fillId="33" borderId="12" xfId="0" applyNumberFormat="1" applyFont="1" applyFill="1" applyBorder="1" applyAlignment="1">
      <alignment/>
    </xf>
    <xf numFmtId="0" fontId="36" fillId="0" borderId="0" xfId="0" applyFont="1" applyAlignment="1">
      <alignment/>
    </xf>
    <xf numFmtId="4" fontId="5" fillId="0" borderId="12" xfId="0" applyNumberFormat="1" applyFont="1" applyFill="1" applyBorder="1" applyAlignment="1">
      <alignment/>
    </xf>
    <xf numFmtId="177" fontId="4" fillId="0" borderId="15" xfId="0" applyNumberFormat="1" applyFont="1" applyBorder="1" applyAlignment="1">
      <alignment horizontal="right" vertical="top"/>
    </xf>
    <xf numFmtId="1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1" fontId="36" fillId="0" borderId="19" xfId="0" applyNumberFormat="1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0" fillId="0" borderId="20" xfId="0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0" fontId="49" fillId="0" borderId="0" xfId="0" applyFont="1" applyAlignment="1">
      <alignment/>
    </xf>
    <xf numFmtId="1" fontId="36" fillId="33" borderId="12" xfId="0" applyNumberFormat="1" applyFont="1" applyFill="1" applyBorder="1" applyAlignment="1">
      <alignment/>
    </xf>
    <xf numFmtId="0" fontId="36" fillId="0" borderId="16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Zakaz_nalichie_o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4249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14.421875" style="0" customWidth="1"/>
    <col min="2" max="2" width="36.140625" style="0" customWidth="1"/>
    <col min="3" max="3" width="11.28125" style="0" customWidth="1"/>
    <col min="4" max="4" width="10.8515625" style="0" customWidth="1"/>
    <col min="5" max="5" width="8.00390625" style="0" customWidth="1"/>
    <col min="8" max="8" width="17.28125" style="0" customWidth="1"/>
  </cols>
  <sheetData>
    <row r="1" spans="1:8" ht="15.75">
      <c r="A1" s="16" t="s">
        <v>18</v>
      </c>
      <c r="B1" s="1" t="s">
        <v>0</v>
      </c>
      <c r="C1" s="2" t="s">
        <v>20</v>
      </c>
      <c r="D1" s="3" t="s">
        <v>1</v>
      </c>
      <c r="E1" s="3" t="s">
        <v>3</v>
      </c>
      <c r="F1" s="3" t="s">
        <v>4</v>
      </c>
      <c r="G1" s="8" t="s">
        <v>2</v>
      </c>
      <c r="H1" s="9" t="s">
        <v>13</v>
      </c>
    </row>
    <row r="2" spans="1:9" ht="24">
      <c r="A2" s="24" t="s">
        <v>8</v>
      </c>
      <c r="B2" s="6" t="s">
        <v>5</v>
      </c>
      <c r="C2" s="4">
        <v>12974.54</v>
      </c>
      <c r="D2" s="7">
        <f>C2*1.12</f>
        <v>14531.484800000002</v>
      </c>
      <c r="E2" s="5">
        <v>550</v>
      </c>
      <c r="F2" s="10">
        <f aca="true" t="shared" si="0" ref="F2:F8">D2+E2</f>
        <v>15081.484800000002</v>
      </c>
      <c r="G2" s="5">
        <v>15300</v>
      </c>
      <c r="H2" s="13" t="s">
        <v>19</v>
      </c>
      <c r="I2" s="12"/>
    </row>
    <row r="3" spans="1:9" ht="15.75">
      <c r="A3" s="11" t="s">
        <v>8</v>
      </c>
      <c r="B3" s="6" t="s">
        <v>6</v>
      </c>
      <c r="C3" s="4">
        <v>2986.86</v>
      </c>
      <c r="D3" s="7">
        <f>C3*1.15</f>
        <v>3434.8889999999997</v>
      </c>
      <c r="E3" s="5">
        <v>450</v>
      </c>
      <c r="F3" s="10">
        <f t="shared" si="0"/>
        <v>3884.8889999999997</v>
      </c>
      <c r="G3" s="5">
        <v>13000</v>
      </c>
      <c r="H3" s="13" t="s">
        <v>14</v>
      </c>
      <c r="I3" s="12"/>
    </row>
    <row r="4" spans="1:9" ht="15.75">
      <c r="A4" s="11" t="s">
        <v>8</v>
      </c>
      <c r="B4" s="14" t="s">
        <v>7</v>
      </c>
      <c r="C4" s="4">
        <v>118.42</v>
      </c>
      <c r="D4" s="7">
        <f>C4*1.15</f>
        <v>136.183</v>
      </c>
      <c r="E4" s="5">
        <v>64</v>
      </c>
      <c r="F4" s="10">
        <f t="shared" si="0"/>
        <v>200.183</v>
      </c>
      <c r="G4" s="14">
        <v>4000</v>
      </c>
      <c r="H4" s="13" t="s">
        <v>14</v>
      </c>
      <c r="I4" s="12"/>
    </row>
    <row r="5" spans="1:9" ht="15.75">
      <c r="A5" s="11" t="s">
        <v>8</v>
      </c>
      <c r="B5" s="6" t="s">
        <v>21</v>
      </c>
      <c r="C5" s="32">
        <v>425.3</v>
      </c>
      <c r="D5" s="7">
        <f>C5*1.15</f>
        <v>489.09499999999997</v>
      </c>
      <c r="E5" s="31">
        <v>81</v>
      </c>
      <c r="F5" s="10">
        <f t="shared" si="0"/>
        <v>570.095</v>
      </c>
      <c r="G5" s="5">
        <v>3000</v>
      </c>
      <c r="H5" s="13" t="s">
        <v>14</v>
      </c>
      <c r="I5" s="12"/>
    </row>
    <row r="6" spans="1:9" ht="42.75">
      <c r="A6" s="11" t="s">
        <v>8</v>
      </c>
      <c r="B6" s="17" t="s">
        <v>10</v>
      </c>
      <c r="C6" s="4">
        <v>97.587</v>
      </c>
      <c r="D6" s="7">
        <f>C6*1.15</f>
        <v>112.22505</v>
      </c>
      <c r="E6" s="5">
        <v>60</v>
      </c>
      <c r="F6" s="10">
        <f t="shared" si="0"/>
        <v>172.22505</v>
      </c>
      <c r="G6" s="5"/>
      <c r="H6" s="13"/>
      <c r="I6" s="12"/>
    </row>
    <row r="7" spans="1:9" ht="15.75">
      <c r="A7" s="11" t="s">
        <v>8</v>
      </c>
      <c r="B7" s="17" t="s">
        <v>12</v>
      </c>
      <c r="C7" s="4">
        <v>110.565</v>
      </c>
      <c r="D7" s="7">
        <f>C7*1.15</f>
        <v>127.14974999999998</v>
      </c>
      <c r="E7" s="5">
        <v>40</v>
      </c>
      <c r="F7" s="10">
        <f t="shared" si="0"/>
        <v>167.14974999999998</v>
      </c>
      <c r="G7" s="5"/>
      <c r="H7" s="13"/>
      <c r="I7" s="12"/>
    </row>
    <row r="8" spans="1:9" ht="24">
      <c r="A8" s="11" t="s">
        <v>8</v>
      </c>
      <c r="B8" s="6" t="s">
        <v>16</v>
      </c>
      <c r="C8" s="25">
        <v>11611.71</v>
      </c>
      <c r="D8" s="7">
        <f>C8*1.12</f>
        <v>13005.1152</v>
      </c>
      <c r="E8" s="5">
        <v>650</v>
      </c>
      <c r="F8" s="10">
        <f t="shared" si="0"/>
        <v>13655.1152</v>
      </c>
      <c r="G8" s="5"/>
      <c r="H8" s="14"/>
      <c r="I8" s="12"/>
    </row>
    <row r="9" spans="1:8" ht="15">
      <c r="A9" s="11" t="s">
        <v>8</v>
      </c>
      <c r="B9" s="14" t="s">
        <v>7</v>
      </c>
      <c r="C9" s="4">
        <v>118.42</v>
      </c>
      <c r="D9" s="7">
        <f aca="true" t="shared" si="1" ref="D9:D15">C9*1.15</f>
        <v>136.183</v>
      </c>
      <c r="E9" s="5">
        <v>64</v>
      </c>
      <c r="F9" s="10">
        <v>0</v>
      </c>
      <c r="G9" s="30"/>
      <c r="H9" s="14"/>
    </row>
    <row r="10" spans="1:8" ht="15">
      <c r="A10" s="11" t="s">
        <v>8</v>
      </c>
      <c r="B10" s="17" t="s">
        <v>17</v>
      </c>
      <c r="C10" s="26">
        <v>138.915</v>
      </c>
      <c r="D10" s="27">
        <f>C10*1.15</f>
        <v>159.75224999999998</v>
      </c>
      <c r="E10" s="28">
        <v>64</v>
      </c>
      <c r="F10" s="29">
        <f aca="true" t="shared" si="2" ref="F10:F15">D10+E10</f>
        <v>223.75224999999998</v>
      </c>
      <c r="G10" s="5"/>
      <c r="H10" s="14"/>
    </row>
    <row r="11" spans="1:8" ht="15">
      <c r="A11" s="11" t="s">
        <v>8</v>
      </c>
      <c r="B11" s="6" t="s">
        <v>21</v>
      </c>
      <c r="C11" s="32">
        <v>425.3</v>
      </c>
      <c r="D11" s="7">
        <f>C11*1.15</f>
        <v>489.09499999999997</v>
      </c>
      <c r="E11" s="31">
        <v>81</v>
      </c>
      <c r="F11" s="10">
        <f t="shared" si="2"/>
        <v>570.095</v>
      </c>
      <c r="G11" s="5"/>
      <c r="H11" s="14"/>
    </row>
    <row r="12" spans="1:8" ht="42.75">
      <c r="A12" s="11" t="s">
        <v>9</v>
      </c>
      <c r="B12" s="17" t="s">
        <v>10</v>
      </c>
      <c r="C12" s="4">
        <v>97.587</v>
      </c>
      <c r="D12" s="7">
        <f t="shared" si="1"/>
        <v>112.22505</v>
      </c>
      <c r="E12" s="5">
        <v>60</v>
      </c>
      <c r="F12" s="10">
        <f t="shared" si="2"/>
        <v>172.22505</v>
      </c>
      <c r="G12" s="5"/>
      <c r="H12" s="14"/>
    </row>
    <row r="13" spans="1:8" ht="15">
      <c r="A13" s="11" t="s">
        <v>8</v>
      </c>
      <c r="B13" s="17" t="s">
        <v>12</v>
      </c>
      <c r="C13" s="4">
        <v>110.565</v>
      </c>
      <c r="D13" s="7">
        <f t="shared" si="1"/>
        <v>127.14974999999998</v>
      </c>
      <c r="E13" s="5">
        <v>40</v>
      </c>
      <c r="F13" s="10">
        <f t="shared" si="2"/>
        <v>167.14974999999998</v>
      </c>
      <c r="G13" s="14"/>
      <c r="H13" s="14"/>
    </row>
    <row r="14" spans="1:8" ht="28.5">
      <c r="A14" s="11" t="s">
        <v>8</v>
      </c>
      <c r="B14" s="18" t="s">
        <v>11</v>
      </c>
      <c r="C14" s="4">
        <v>386.631</v>
      </c>
      <c r="D14" s="7">
        <f t="shared" si="1"/>
        <v>444.62564999999995</v>
      </c>
      <c r="E14" s="5">
        <v>60</v>
      </c>
      <c r="F14" s="10">
        <f t="shared" si="2"/>
        <v>504.62564999999995</v>
      </c>
      <c r="G14" s="14"/>
      <c r="H14" s="14"/>
    </row>
    <row r="15" spans="1:8" ht="15">
      <c r="A15" s="11" t="s">
        <v>8</v>
      </c>
      <c r="B15" s="18" t="s">
        <v>22</v>
      </c>
      <c r="C15" s="32">
        <v>205</v>
      </c>
      <c r="D15" s="7">
        <f t="shared" si="1"/>
        <v>235.74999999999997</v>
      </c>
      <c r="E15" s="31">
        <v>100</v>
      </c>
      <c r="F15" s="10">
        <f t="shared" si="2"/>
        <v>335.75</v>
      </c>
      <c r="G15" s="14"/>
      <c r="H15" s="14"/>
    </row>
    <row r="16" spans="1:8" ht="15">
      <c r="A16" s="15" t="s">
        <v>8</v>
      </c>
      <c r="B16" s="18" t="s">
        <v>22</v>
      </c>
      <c r="C16" s="32">
        <v>205</v>
      </c>
      <c r="D16" s="7">
        <f>C16*1.15</f>
        <v>235.74999999999997</v>
      </c>
      <c r="E16" s="31">
        <v>100</v>
      </c>
      <c r="F16" s="10">
        <f>D16+E16</f>
        <v>335.75</v>
      </c>
      <c r="G16" s="14"/>
      <c r="H16" s="14"/>
    </row>
    <row r="17" spans="1:8" ht="28.5">
      <c r="A17" s="35" t="s">
        <v>8</v>
      </c>
      <c r="B17" s="17" t="s">
        <v>23</v>
      </c>
      <c r="C17" s="4">
        <v>1069.11</v>
      </c>
      <c r="D17" s="7">
        <f>C17*1.15</f>
        <v>1229.4764999999998</v>
      </c>
      <c r="E17" s="5">
        <v>70</v>
      </c>
      <c r="F17" s="10">
        <f>D17+E17</f>
        <v>1299.4764999999998</v>
      </c>
      <c r="G17" s="14"/>
      <c r="H17" s="14"/>
    </row>
    <row r="18" spans="1:9" ht="18.75">
      <c r="A18" s="19"/>
      <c r="B18" s="20" t="s">
        <v>15</v>
      </c>
      <c r="C18" s="20"/>
      <c r="D18" s="20"/>
      <c r="E18" s="21"/>
      <c r="F18" s="23">
        <f>SUM(F2:F17)</f>
        <v>37339.966</v>
      </c>
      <c r="G18" s="22">
        <f>SUM(G2:G16)</f>
        <v>35300</v>
      </c>
      <c r="H18" s="34">
        <f>F18-G18</f>
        <v>2039.9660000000003</v>
      </c>
      <c r="I18" s="33"/>
    </row>
  </sheetData>
  <sheetProtection/>
  <hyperlinks>
    <hyperlink ref="A1" r:id="rId1" display="http://forum.sibmama.ru/profile.php?mode=viewprofile&amp;u=4249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2012-07-10T11:59:56Z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