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85" windowWidth="14805" windowHeight="723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<sst xmlns="http://schemas.openxmlformats.org/spreadsheetml/2006/main" count="76" uniqueCount="40">
  <si>
    <t>Ник</t>
  </si>
  <si>
    <t>заказ</t>
  </si>
  <si>
    <t>цена с орг</t>
  </si>
  <si>
    <t>ОПЛАТЫ</t>
  </si>
  <si>
    <t>ТР</t>
  </si>
  <si>
    <t>ИТОГО</t>
  </si>
  <si>
    <t>ДОПЛАТА</t>
  </si>
  <si>
    <r>
      <t>Valeriya</t>
    </r>
    <r>
      <rPr>
        <sz val="14"/>
        <color indexed="8"/>
        <rFont val="Verdana"/>
        <family val="2"/>
      </rPr>
      <t xml:space="preserve"> </t>
    </r>
  </si>
  <si>
    <t>Ксения-80</t>
  </si>
  <si>
    <t>джет 16 красный</t>
  </si>
  <si>
    <t>ПРИСТРОЙ</t>
  </si>
  <si>
    <t>3900 черный с серым, 13 рама</t>
  </si>
  <si>
    <t>Аня</t>
  </si>
  <si>
    <t>в долларах</t>
  </si>
  <si>
    <t>3900 ДИСК черный, 18 рама</t>
  </si>
  <si>
    <t>Лена</t>
  </si>
  <si>
    <t>3900 ДИСК красный, 16 рама</t>
  </si>
  <si>
    <t>Lubow</t>
  </si>
  <si>
    <t>3700 ДИСК черный, 21 рама</t>
  </si>
  <si>
    <t>Glasha</t>
  </si>
  <si>
    <t>3500 ДИСК серебро, 18 рама</t>
  </si>
  <si>
    <t xml:space="preserve">OES2008 </t>
  </si>
  <si>
    <t>3700 черный, 13 рама</t>
  </si>
  <si>
    <t>olyasha85</t>
  </si>
  <si>
    <t xml:space="preserve">BIL*BY QST серое </t>
  </si>
  <si>
    <t>Валера</t>
  </si>
  <si>
    <t>3900 ДИСК черный, 16 рама</t>
  </si>
  <si>
    <t>Алексей</t>
  </si>
  <si>
    <t>классик серебро, 19 рама</t>
  </si>
  <si>
    <t>Свободно</t>
  </si>
  <si>
    <t>в рублях по курсу 33 руб.</t>
  </si>
  <si>
    <t>два кресла на выбор</t>
  </si>
  <si>
    <t>кресло Билби РС синее с оранж.</t>
  </si>
  <si>
    <t>подножка</t>
  </si>
  <si>
    <t>сумка подседельная</t>
  </si>
  <si>
    <t>крылья комплект</t>
  </si>
  <si>
    <t>крыло заднее</t>
  </si>
  <si>
    <t>кресло Билби серое</t>
  </si>
  <si>
    <t>ТР: 9722 руб.</t>
  </si>
  <si>
    <t>550+ст-ть кресла с орг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</si>
</sst>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;\-#,##0.0_р_."/>
    <numFmt numFmtId="165" formatCode="#,##0.00&quot; р.&quot;"/>
    <numFmt numFmtId="166" formatCode="#,##0&quot;р.&quot;"/>
    <numFmt numFmtId="167" formatCode="#,##0_р_.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_ ;\-#,##0.0\ "/>
    <numFmt numFmtId="174" formatCode="_-* #,##0.0&quot;р.&quot;_-;\-* #,##0.0&quot;р.&quot;_-;_-* &quot;-&quot;?&quot;р.&quot;_-;_-@_-"/>
    <numFmt numFmtId="175" formatCode="0.0"/>
    <numFmt numFmtId="176" formatCode="0.000"/>
    <numFmt numFmtId="177" formatCode="0.0000"/>
    <numFmt numFmtId="178" formatCode="#,##0.00\ [$€-1];[Red]\-#,##0.00\ [$€-1]"/>
    <numFmt numFmtId="179" formatCode="#,##0.0000&quot; EUR&quot;"/>
    <numFmt numFmtId="180" formatCode="#,##0.0000&quot; $&quot;"/>
    <numFmt numFmtId="181" formatCode="0.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4"/>
      <color indexed="8"/>
      <name val="Verdana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 horizontal="left"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/>
    </xf>
    <xf numFmtId="176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48" fillId="0" borderId="13" xfId="0" applyFont="1" applyFill="1" applyBorder="1" applyAlignment="1">
      <alignment/>
    </xf>
    <xf numFmtId="0" fontId="49" fillId="0" borderId="12" xfId="0" applyFont="1" applyFill="1" applyBorder="1" applyAlignment="1">
      <alignment wrapText="1"/>
    </xf>
    <xf numFmtId="1" fontId="0" fillId="0" borderId="12" xfId="0" applyNumberFormat="1" applyFill="1" applyBorder="1" applyAlignment="1">
      <alignment/>
    </xf>
    <xf numFmtId="0" fontId="49" fillId="0" borderId="12" xfId="0" applyFont="1" applyFill="1" applyBorder="1" applyAlignment="1">
      <alignment/>
    </xf>
    <xf numFmtId="0" fontId="37" fillId="33" borderId="14" xfId="0" applyFont="1" applyFill="1" applyBorder="1" applyAlignment="1">
      <alignment/>
    </xf>
    <xf numFmtId="1" fontId="0" fillId="0" borderId="0" xfId="0" applyNumberFormat="1" applyAlignment="1">
      <alignment/>
    </xf>
    <xf numFmtId="0" fontId="50" fillId="0" borderId="12" xfId="0" applyFont="1" applyFill="1" applyBorder="1" applyAlignment="1">
      <alignment wrapText="1"/>
    </xf>
    <xf numFmtId="1" fontId="37" fillId="0" borderId="12" xfId="0" applyNumberFormat="1" applyFont="1" applyFill="1" applyBorder="1" applyAlignment="1">
      <alignment/>
    </xf>
    <xf numFmtId="1" fontId="47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0" fillId="8" borderId="12" xfId="0" applyFont="1" applyFill="1" applyBorder="1" applyAlignment="1">
      <alignment wrapText="1"/>
    </xf>
    <xf numFmtId="176" fontId="0" fillId="8" borderId="12" xfId="0" applyNumberFormat="1" applyFill="1" applyBorder="1" applyAlignment="1">
      <alignment/>
    </xf>
    <xf numFmtId="0" fontId="0" fillId="8" borderId="12" xfId="0" applyFill="1" applyBorder="1" applyAlignment="1">
      <alignment/>
    </xf>
    <xf numFmtId="1" fontId="47" fillId="8" borderId="15" xfId="0" applyNumberFormat="1" applyFont="1" applyFill="1" applyBorder="1" applyAlignment="1">
      <alignment/>
    </xf>
    <xf numFmtId="0" fontId="49" fillId="0" borderId="12" xfId="0" applyFont="1" applyBorder="1" applyAlignment="1">
      <alignment/>
    </xf>
    <xf numFmtId="0" fontId="47" fillId="0" borderId="12" xfId="0" applyFont="1" applyFill="1" applyBorder="1" applyAlignment="1">
      <alignment/>
    </xf>
    <xf numFmtId="0" fontId="47" fillId="8" borderId="12" xfId="0" applyFont="1" applyFill="1" applyBorder="1" applyAlignment="1">
      <alignment/>
    </xf>
    <xf numFmtId="0" fontId="0" fillId="0" borderId="16" xfId="0" applyFill="1" applyBorder="1" applyAlignment="1">
      <alignment/>
    </xf>
    <xf numFmtId="1" fontId="37" fillId="0" borderId="16" xfId="0" applyNumberFormat="1" applyFont="1" applyFill="1" applyBorder="1" applyAlignment="1">
      <alignment/>
    </xf>
    <xf numFmtId="0" fontId="47" fillId="0" borderId="17" xfId="0" applyFont="1" applyFill="1" applyBorder="1" applyAlignment="1">
      <alignment/>
    </xf>
    <xf numFmtId="1" fontId="47" fillId="0" borderId="18" xfId="0" applyNumberFormat="1" applyFont="1" applyFill="1" applyBorder="1" applyAlignment="1">
      <alignment/>
    </xf>
    <xf numFmtId="0" fontId="47" fillId="33" borderId="11" xfId="0" applyFont="1" applyFill="1" applyBorder="1" applyAlignment="1">
      <alignment horizontal="left" vertical="center" wrapText="1"/>
    </xf>
    <xf numFmtId="0" fontId="48" fillId="0" borderId="13" xfId="0" applyFont="1" applyBorder="1" applyAlignment="1">
      <alignment/>
    </xf>
    <xf numFmtId="0" fontId="48" fillId="8" borderId="13" xfId="0" applyFont="1" applyFill="1" applyBorder="1" applyAlignment="1">
      <alignment/>
    </xf>
    <xf numFmtId="0" fontId="0" fillId="0" borderId="19" xfId="0" applyFill="1" applyBorder="1" applyAlignment="1">
      <alignment/>
    </xf>
    <xf numFmtId="0" fontId="47" fillId="0" borderId="19" xfId="0" applyFont="1" applyFill="1" applyBorder="1" applyAlignment="1">
      <alignment/>
    </xf>
    <xf numFmtId="1" fontId="47" fillId="0" borderId="20" xfId="0" applyNumberFormat="1" applyFont="1" applyFill="1" applyBorder="1" applyAlignment="1">
      <alignment/>
    </xf>
    <xf numFmtId="0" fontId="47" fillId="0" borderId="21" xfId="0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0" fontId="48" fillId="34" borderId="13" xfId="0" applyFont="1" applyFill="1" applyBorder="1" applyAlignment="1">
      <alignment/>
    </xf>
    <xf numFmtId="0" fontId="0" fillId="34" borderId="12" xfId="0" applyFill="1" applyBorder="1" applyAlignment="1">
      <alignment/>
    </xf>
    <xf numFmtId="4" fontId="5" fillId="34" borderId="12" xfId="0" applyNumberFormat="1" applyFont="1" applyFill="1" applyBorder="1" applyAlignment="1">
      <alignment/>
    </xf>
    <xf numFmtId="1" fontId="0" fillId="34" borderId="12" xfId="0" applyNumberFormat="1" applyFill="1" applyBorder="1" applyAlignment="1">
      <alignment/>
    </xf>
    <xf numFmtId="1" fontId="0" fillId="12" borderId="12" xfId="0" applyNumberFormat="1" applyFill="1" applyBorder="1" applyAlignment="1">
      <alignment/>
    </xf>
    <xf numFmtId="0" fontId="48" fillId="34" borderId="22" xfId="0" applyFont="1" applyFill="1" applyBorder="1" applyAlignment="1">
      <alignment/>
    </xf>
    <xf numFmtId="0" fontId="0" fillId="34" borderId="23" xfId="0" applyFill="1" applyBorder="1" applyAlignment="1">
      <alignment/>
    </xf>
    <xf numFmtId="4" fontId="5" fillId="34" borderId="23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0" fontId="47" fillId="0" borderId="23" xfId="0" applyFont="1" applyFill="1" applyBorder="1" applyAlignment="1">
      <alignment/>
    </xf>
    <xf numFmtId="1" fontId="47" fillId="0" borderId="24" xfId="0" applyNumberFormat="1" applyFont="1" applyFill="1" applyBorder="1" applyAlignment="1">
      <alignment/>
    </xf>
    <xf numFmtId="176" fontId="0" fillId="34" borderId="12" xfId="0" applyNumberFormat="1" applyFill="1" applyBorder="1" applyAlignment="1">
      <alignment/>
    </xf>
    <xf numFmtId="0" fontId="51" fillId="0" borderId="0" xfId="0" applyFont="1" applyAlignment="1">
      <alignment/>
    </xf>
    <xf numFmtId="0" fontId="48" fillId="34" borderId="25" xfId="0" applyFont="1" applyFill="1" applyBorder="1" applyAlignment="1">
      <alignment/>
    </xf>
    <xf numFmtId="0" fontId="49" fillId="34" borderId="19" xfId="0" applyFont="1" applyFill="1" applyBorder="1" applyAlignment="1">
      <alignment/>
    </xf>
    <xf numFmtId="176" fontId="0" fillId="34" borderId="19" xfId="0" applyNumberFormat="1" applyFill="1" applyBorder="1" applyAlignment="1">
      <alignment/>
    </xf>
    <xf numFmtId="0" fontId="49" fillId="34" borderId="16" xfId="0" applyFont="1" applyFill="1" applyBorder="1" applyAlignment="1">
      <alignment/>
    </xf>
    <xf numFmtId="176" fontId="0" fillId="34" borderId="16" xfId="0" applyNumberFormat="1" applyFill="1" applyBorder="1" applyAlignment="1">
      <alignment/>
    </xf>
    <xf numFmtId="0" fontId="49" fillId="34" borderId="19" xfId="0" applyFont="1" applyFill="1" applyBorder="1" applyAlignment="1">
      <alignment wrapText="1"/>
    </xf>
    <xf numFmtId="1" fontId="37" fillId="12" borderId="12" xfId="0" applyNumberFormat="1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Zakaz_nalichie_os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M5" sqref="M5"/>
    </sheetView>
  </sheetViews>
  <sheetFormatPr defaultColWidth="9.140625" defaultRowHeight="15"/>
  <cols>
    <col min="1" max="1" width="14.421875" style="0" customWidth="1"/>
    <col min="2" max="2" width="30.00390625" style="0" customWidth="1"/>
    <col min="3" max="4" width="11.28125" style="0" customWidth="1"/>
    <col min="5" max="5" width="10.8515625" style="0" customWidth="1"/>
    <col min="6" max="6" width="12.28125" style="0" customWidth="1"/>
    <col min="9" max="9" width="11.28125" style="0" customWidth="1"/>
  </cols>
  <sheetData>
    <row r="1" spans="1:9" ht="47.25">
      <c r="A1" s="1" t="s">
        <v>0</v>
      </c>
      <c r="B1" s="2" t="s">
        <v>1</v>
      </c>
      <c r="C1" s="27" t="s">
        <v>13</v>
      </c>
      <c r="D1" s="27" t="s">
        <v>30</v>
      </c>
      <c r="E1" s="3" t="s">
        <v>2</v>
      </c>
      <c r="F1" s="3" t="s">
        <v>4</v>
      </c>
      <c r="G1" s="3" t="s">
        <v>5</v>
      </c>
      <c r="H1" s="3" t="s">
        <v>3</v>
      </c>
      <c r="I1" s="10" t="s">
        <v>6</v>
      </c>
    </row>
    <row r="2" spans="1:9" ht="26.25" customHeight="1">
      <c r="A2" s="6" t="s">
        <v>12</v>
      </c>
      <c r="B2" s="20" t="s">
        <v>11</v>
      </c>
      <c r="C2" s="34">
        <v>373.1</v>
      </c>
      <c r="D2" s="34">
        <v>12312.3</v>
      </c>
      <c r="E2" s="8">
        <f>D2*1.1</f>
        <v>13543.53</v>
      </c>
      <c r="F2" s="5">
        <v>650</v>
      </c>
      <c r="G2" s="13">
        <f>E2+F2</f>
        <v>14193.53</v>
      </c>
      <c r="H2" s="21">
        <v>13200</v>
      </c>
      <c r="I2" s="14">
        <f>G2-H2</f>
        <v>993.5300000000007</v>
      </c>
    </row>
    <row r="3" spans="1:9" ht="30.75" customHeight="1">
      <c r="A3" s="6" t="s">
        <v>7</v>
      </c>
      <c r="B3" s="7" t="s">
        <v>9</v>
      </c>
      <c r="C3" s="34">
        <v>155.31</v>
      </c>
      <c r="D3" s="34">
        <v>5125.56</v>
      </c>
      <c r="E3" s="8">
        <f>D3*1.12</f>
        <v>5740.627200000001</v>
      </c>
      <c r="F3" s="5">
        <v>480</v>
      </c>
      <c r="G3" s="13">
        <f aca="true" t="shared" si="0" ref="G3:G34">E3+F3</f>
        <v>6220.627200000001</v>
      </c>
      <c r="H3" s="21">
        <v>5132</v>
      </c>
      <c r="I3" s="14">
        <f>G3-H3</f>
        <v>1088.6272000000008</v>
      </c>
    </row>
    <row r="4" spans="1:9" ht="30.75" customHeight="1">
      <c r="A4" s="6" t="s">
        <v>8</v>
      </c>
      <c r="B4" s="7" t="s">
        <v>14</v>
      </c>
      <c r="C4" s="34">
        <v>411.88</v>
      </c>
      <c r="D4" s="34">
        <v>13592.37</v>
      </c>
      <c r="E4" s="8">
        <f>D4*1.12</f>
        <v>15223.454400000002</v>
      </c>
      <c r="F4" s="5">
        <v>650</v>
      </c>
      <c r="G4" s="13">
        <f t="shared" si="0"/>
        <v>15873.454400000002</v>
      </c>
      <c r="H4" s="21">
        <v>0</v>
      </c>
      <c r="I4" s="14">
        <f aca="true" t="shared" si="1" ref="I4:I10">G4-H4</f>
        <v>15873.454400000002</v>
      </c>
    </row>
    <row r="5" spans="1:9" ht="34.5" customHeight="1">
      <c r="A5" s="6" t="s">
        <v>15</v>
      </c>
      <c r="B5" s="7" t="s">
        <v>16</v>
      </c>
      <c r="C5" s="34">
        <v>411.88</v>
      </c>
      <c r="D5" s="34">
        <v>13592.37</v>
      </c>
      <c r="E5" s="8">
        <f>D5*1.12</f>
        <v>15223.454400000002</v>
      </c>
      <c r="F5" s="5">
        <v>650</v>
      </c>
      <c r="G5" s="13">
        <f t="shared" si="0"/>
        <v>15873.454400000002</v>
      </c>
      <c r="H5" s="21">
        <v>0</v>
      </c>
      <c r="I5" s="14">
        <f t="shared" si="1"/>
        <v>15873.454400000002</v>
      </c>
    </row>
    <row r="6" spans="1:9" ht="28.5" customHeight="1">
      <c r="A6" s="28" t="s">
        <v>17</v>
      </c>
      <c r="B6" s="7" t="s">
        <v>18</v>
      </c>
      <c r="C6" s="34">
        <v>351.86</v>
      </c>
      <c r="D6" s="34">
        <v>12902.01</v>
      </c>
      <c r="E6" s="8">
        <f>D6*1.12</f>
        <v>14450.251200000002</v>
      </c>
      <c r="F6" s="5">
        <v>650</v>
      </c>
      <c r="G6" s="13">
        <f t="shared" si="0"/>
        <v>15100.251200000002</v>
      </c>
      <c r="H6" s="21">
        <v>15000</v>
      </c>
      <c r="I6" s="14">
        <f t="shared" si="1"/>
        <v>100.25120000000243</v>
      </c>
    </row>
    <row r="7" spans="1:10" ht="15.75">
      <c r="A7" s="6"/>
      <c r="B7" s="20" t="s">
        <v>24</v>
      </c>
      <c r="C7" s="4">
        <v>53.5</v>
      </c>
      <c r="D7" s="4" t="s">
        <v>31</v>
      </c>
      <c r="E7" s="8"/>
      <c r="F7" s="5">
        <v>450</v>
      </c>
      <c r="G7" s="13">
        <f t="shared" si="0"/>
        <v>450</v>
      </c>
      <c r="H7" s="21">
        <v>0</v>
      </c>
      <c r="I7" s="14">
        <f t="shared" si="1"/>
        <v>450</v>
      </c>
      <c r="J7" t="s">
        <v>39</v>
      </c>
    </row>
    <row r="8" spans="1:9" ht="18" customHeight="1">
      <c r="A8" s="28" t="s">
        <v>19</v>
      </c>
      <c r="B8" s="20" t="s">
        <v>20</v>
      </c>
      <c r="C8" s="34">
        <v>359.99</v>
      </c>
      <c r="D8" s="34">
        <v>11879.67</v>
      </c>
      <c r="E8" s="8">
        <f>D8*1.12</f>
        <v>13305.230400000002</v>
      </c>
      <c r="F8" s="5">
        <v>650</v>
      </c>
      <c r="G8" s="13">
        <f t="shared" si="0"/>
        <v>13955.230400000002</v>
      </c>
      <c r="H8" s="21">
        <v>13900</v>
      </c>
      <c r="I8" s="14">
        <f t="shared" si="1"/>
        <v>55.23040000000219</v>
      </c>
    </row>
    <row r="9" spans="1:9" ht="15.75">
      <c r="A9" s="28" t="s">
        <v>21</v>
      </c>
      <c r="B9" s="12" t="s">
        <v>22</v>
      </c>
      <c r="C9" s="34">
        <v>351.86</v>
      </c>
      <c r="D9" s="34">
        <v>11611.71</v>
      </c>
      <c r="E9" s="8">
        <f>D9*1.12</f>
        <v>13005.1152</v>
      </c>
      <c r="F9" s="5">
        <v>650</v>
      </c>
      <c r="G9" s="13">
        <f t="shared" si="0"/>
        <v>13655.1152</v>
      </c>
      <c r="H9" s="21">
        <v>0</v>
      </c>
      <c r="I9" s="14">
        <f t="shared" si="1"/>
        <v>13655.1152</v>
      </c>
    </row>
    <row r="10" spans="1:9" ht="15.75">
      <c r="A10" s="28" t="s">
        <v>23</v>
      </c>
      <c r="B10" s="20" t="s">
        <v>24</v>
      </c>
      <c r="C10" s="4">
        <v>53.5</v>
      </c>
      <c r="D10" s="4">
        <v>2412.86</v>
      </c>
      <c r="E10" s="8">
        <f>D10*1.15</f>
        <v>2774.7889999999998</v>
      </c>
      <c r="F10" s="5">
        <v>450</v>
      </c>
      <c r="G10" s="13">
        <f t="shared" si="0"/>
        <v>3224.7889999999998</v>
      </c>
      <c r="H10" s="21">
        <v>2300</v>
      </c>
      <c r="I10" s="14">
        <f t="shared" si="1"/>
        <v>924.7889999999998</v>
      </c>
    </row>
    <row r="11" spans="1:9" ht="19.5" customHeight="1">
      <c r="A11" s="29" t="s">
        <v>10</v>
      </c>
      <c r="B11" s="16"/>
      <c r="C11" s="17"/>
      <c r="D11" s="17"/>
      <c r="E11" s="39"/>
      <c r="F11" s="18"/>
      <c r="G11" s="54"/>
      <c r="H11" s="22"/>
      <c r="I11" s="19"/>
    </row>
    <row r="12" spans="1:9" ht="15.75">
      <c r="A12" s="6" t="s">
        <v>25</v>
      </c>
      <c r="B12" s="12" t="s">
        <v>26</v>
      </c>
      <c r="C12" s="34">
        <v>411.88</v>
      </c>
      <c r="D12">
        <v>13592.37</v>
      </c>
      <c r="E12" s="8">
        <f>D14*1.15</f>
        <v>15631.2255</v>
      </c>
      <c r="F12" s="5">
        <v>650</v>
      </c>
      <c r="G12" s="13">
        <f t="shared" si="0"/>
        <v>16281.2255</v>
      </c>
      <c r="H12" s="21"/>
      <c r="I12" s="14"/>
    </row>
    <row r="13" spans="1:9" ht="28.5" customHeight="1">
      <c r="A13" s="6" t="s">
        <v>27</v>
      </c>
      <c r="B13" s="9" t="s">
        <v>28</v>
      </c>
      <c r="C13" s="34">
        <v>281.79</v>
      </c>
      <c r="D13" s="34">
        <v>9299.07</v>
      </c>
      <c r="E13" s="8">
        <f aca="true" t="shared" si="2" ref="E13:E34">D13*1.15</f>
        <v>10693.930499999999</v>
      </c>
      <c r="F13" s="5">
        <v>650</v>
      </c>
      <c r="G13" s="13">
        <f t="shared" si="0"/>
        <v>11343.930499999999</v>
      </c>
      <c r="H13" s="21"/>
      <c r="I13" s="14"/>
    </row>
    <row r="14" spans="1:9" ht="24.75" customHeight="1">
      <c r="A14" s="35" t="s">
        <v>29</v>
      </c>
      <c r="B14" s="36" t="s">
        <v>14</v>
      </c>
      <c r="C14" s="37">
        <v>411.88</v>
      </c>
      <c r="D14" s="37">
        <v>13592.37</v>
      </c>
      <c r="E14" s="38">
        <f t="shared" si="2"/>
        <v>15631.2255</v>
      </c>
      <c r="F14" s="5">
        <v>650</v>
      </c>
      <c r="G14" s="13">
        <f t="shared" si="0"/>
        <v>16281.2255</v>
      </c>
      <c r="H14" s="21"/>
      <c r="I14" s="14"/>
    </row>
    <row r="15" spans="1:9" ht="24.75" customHeight="1">
      <c r="A15" s="35" t="s">
        <v>29</v>
      </c>
      <c r="B15" s="41" t="s">
        <v>32</v>
      </c>
      <c r="C15" s="42"/>
      <c r="D15" s="42">
        <v>3065.9</v>
      </c>
      <c r="E15" s="38">
        <f t="shared" si="2"/>
        <v>3525.785</v>
      </c>
      <c r="F15" s="43">
        <v>450</v>
      </c>
      <c r="G15" s="13">
        <f t="shared" si="0"/>
        <v>3975.785</v>
      </c>
      <c r="H15" s="44"/>
      <c r="I15" s="14"/>
    </row>
    <row r="16" spans="1:9" ht="24.75" customHeight="1">
      <c r="A16" s="40" t="s">
        <v>12</v>
      </c>
      <c r="B16" s="41" t="s">
        <v>37</v>
      </c>
      <c r="C16" s="46">
        <v>53.5</v>
      </c>
      <c r="D16" s="46">
        <v>2412.86</v>
      </c>
      <c r="E16" s="38">
        <f>D16*1.15</f>
        <v>2774.7889999999998</v>
      </c>
      <c r="F16" s="5">
        <v>450</v>
      </c>
      <c r="G16" s="13">
        <f>E16+F16</f>
        <v>3224.7889999999998</v>
      </c>
      <c r="H16" s="44"/>
      <c r="I16" s="45"/>
    </row>
    <row r="17" spans="1:9" ht="24.75" customHeight="1">
      <c r="A17" s="40" t="s">
        <v>12</v>
      </c>
      <c r="B17" s="41" t="s">
        <v>33</v>
      </c>
      <c r="C17" s="42"/>
      <c r="D17" s="42">
        <v>205</v>
      </c>
      <c r="E17" s="38">
        <f t="shared" si="2"/>
        <v>235.74999999999997</v>
      </c>
      <c r="F17" s="43">
        <v>100</v>
      </c>
      <c r="G17" s="13">
        <f t="shared" si="0"/>
        <v>335.75</v>
      </c>
      <c r="H17" s="44"/>
      <c r="I17" s="45"/>
    </row>
    <row r="18" spans="1:9" ht="24.75" customHeight="1">
      <c r="A18" s="35" t="s">
        <v>29</v>
      </c>
      <c r="B18" s="41" t="s">
        <v>33</v>
      </c>
      <c r="C18" s="42"/>
      <c r="D18" s="42">
        <v>205</v>
      </c>
      <c r="E18" s="38">
        <f t="shared" si="2"/>
        <v>235.74999999999997</v>
      </c>
      <c r="F18" s="43">
        <v>100</v>
      </c>
      <c r="G18" s="13">
        <f t="shared" si="0"/>
        <v>335.75</v>
      </c>
      <c r="H18" s="44"/>
      <c r="I18" s="45"/>
    </row>
    <row r="19" spans="1:9" ht="24.75" customHeight="1">
      <c r="A19" s="35" t="s">
        <v>29</v>
      </c>
      <c r="B19" s="41" t="s">
        <v>33</v>
      </c>
      <c r="C19" s="42"/>
      <c r="D19" s="42">
        <v>205</v>
      </c>
      <c r="E19" s="38">
        <f t="shared" si="2"/>
        <v>235.74999999999997</v>
      </c>
      <c r="F19" s="43">
        <v>100</v>
      </c>
      <c r="G19" s="13">
        <f t="shared" si="0"/>
        <v>335.75</v>
      </c>
      <c r="H19" s="44"/>
      <c r="I19" s="45"/>
    </row>
    <row r="20" spans="1:9" ht="24.75" customHeight="1">
      <c r="A20" s="35" t="s">
        <v>29</v>
      </c>
      <c r="B20" s="41" t="s">
        <v>33</v>
      </c>
      <c r="C20" s="42"/>
      <c r="D20" s="42">
        <v>205</v>
      </c>
      <c r="E20" s="38">
        <f t="shared" si="2"/>
        <v>235.74999999999997</v>
      </c>
      <c r="F20" s="43">
        <v>100</v>
      </c>
      <c r="G20" s="13">
        <f t="shared" si="0"/>
        <v>335.75</v>
      </c>
      <c r="H20" s="44"/>
      <c r="I20" s="45"/>
    </row>
    <row r="21" spans="1:9" ht="24.75" customHeight="1">
      <c r="A21" s="35" t="s">
        <v>29</v>
      </c>
      <c r="B21" s="41" t="s">
        <v>33</v>
      </c>
      <c r="C21" s="42"/>
      <c r="D21" s="42">
        <v>205</v>
      </c>
      <c r="E21" s="38">
        <f t="shared" si="2"/>
        <v>235.74999999999997</v>
      </c>
      <c r="F21" s="43">
        <v>100</v>
      </c>
      <c r="G21" s="13">
        <f t="shared" si="0"/>
        <v>335.75</v>
      </c>
      <c r="H21" s="44"/>
      <c r="I21" s="45"/>
    </row>
    <row r="22" spans="1:9" ht="24.75" customHeight="1">
      <c r="A22" s="35" t="s">
        <v>29</v>
      </c>
      <c r="B22" s="41" t="s">
        <v>33</v>
      </c>
      <c r="C22" s="42"/>
      <c r="D22" s="42">
        <v>205</v>
      </c>
      <c r="E22" s="38">
        <f t="shared" si="2"/>
        <v>235.74999999999997</v>
      </c>
      <c r="F22" s="43">
        <v>100</v>
      </c>
      <c r="G22" s="13">
        <f t="shared" si="0"/>
        <v>335.75</v>
      </c>
      <c r="H22" s="44"/>
      <c r="I22" s="45"/>
    </row>
    <row r="23" spans="1:9" ht="24.75" customHeight="1">
      <c r="A23" s="35" t="s">
        <v>29</v>
      </c>
      <c r="B23" s="41" t="s">
        <v>33</v>
      </c>
      <c r="C23" s="42"/>
      <c r="D23" s="42">
        <v>205</v>
      </c>
      <c r="E23" s="38">
        <f t="shared" si="2"/>
        <v>235.74999999999997</v>
      </c>
      <c r="F23" s="43">
        <v>100</v>
      </c>
      <c r="G23" s="13">
        <f t="shared" si="0"/>
        <v>335.75</v>
      </c>
      <c r="H23" s="44"/>
      <c r="I23" s="45"/>
    </row>
    <row r="24" spans="1:9" ht="24.75" customHeight="1">
      <c r="A24" s="35" t="s">
        <v>29</v>
      </c>
      <c r="B24" s="41" t="s">
        <v>33</v>
      </c>
      <c r="C24" s="42"/>
      <c r="D24" s="42">
        <v>371.25</v>
      </c>
      <c r="E24" s="38">
        <f t="shared" si="2"/>
        <v>426.93749999999994</v>
      </c>
      <c r="F24" s="43">
        <v>100</v>
      </c>
      <c r="G24" s="13">
        <f t="shared" si="0"/>
        <v>526.9375</v>
      </c>
      <c r="H24" s="44"/>
      <c r="I24" s="45"/>
    </row>
    <row r="25" spans="1:9" ht="24.75" customHeight="1">
      <c r="A25" s="35" t="s">
        <v>29</v>
      </c>
      <c r="B25" s="41" t="s">
        <v>34</v>
      </c>
      <c r="C25" s="42"/>
      <c r="D25" s="42">
        <v>352.43</v>
      </c>
      <c r="E25" s="38">
        <f t="shared" si="2"/>
        <v>405.29449999999997</v>
      </c>
      <c r="F25" s="43">
        <v>85</v>
      </c>
      <c r="G25" s="13">
        <f t="shared" si="0"/>
        <v>490.29449999999997</v>
      </c>
      <c r="H25" s="44"/>
      <c r="I25" s="45"/>
    </row>
    <row r="26" spans="1:9" ht="24.75" customHeight="1">
      <c r="A26" s="35" t="s">
        <v>29</v>
      </c>
      <c r="B26" s="41" t="s">
        <v>35</v>
      </c>
      <c r="C26" s="42"/>
      <c r="D26" s="42">
        <v>425.3</v>
      </c>
      <c r="E26" s="38">
        <f t="shared" si="2"/>
        <v>489.09499999999997</v>
      </c>
      <c r="F26" s="43">
        <v>81</v>
      </c>
      <c r="G26" s="13">
        <f t="shared" si="0"/>
        <v>570.095</v>
      </c>
      <c r="H26" s="44"/>
      <c r="I26" s="45"/>
    </row>
    <row r="27" spans="1:9" ht="24.75" customHeight="1">
      <c r="A27" s="35" t="s">
        <v>29</v>
      </c>
      <c r="B27" s="41" t="s">
        <v>35</v>
      </c>
      <c r="C27" s="42"/>
      <c r="D27" s="42">
        <v>425.3</v>
      </c>
      <c r="E27" s="38">
        <f t="shared" si="2"/>
        <v>489.09499999999997</v>
      </c>
      <c r="F27" s="43">
        <v>81</v>
      </c>
      <c r="G27" s="13">
        <f t="shared" si="0"/>
        <v>570.095</v>
      </c>
      <c r="H27" s="44"/>
      <c r="I27" s="45"/>
    </row>
    <row r="28" spans="1:9" ht="24.75" customHeight="1">
      <c r="A28" s="35" t="s">
        <v>29</v>
      </c>
      <c r="B28" s="41" t="s">
        <v>35</v>
      </c>
      <c r="C28" s="42"/>
      <c r="D28" s="42">
        <v>425.3</v>
      </c>
      <c r="E28" s="38">
        <f t="shared" si="2"/>
        <v>489.09499999999997</v>
      </c>
      <c r="F28" s="43">
        <v>81</v>
      </c>
      <c r="G28" s="13">
        <f t="shared" si="0"/>
        <v>570.095</v>
      </c>
      <c r="H28" s="44"/>
      <c r="I28" s="45"/>
    </row>
    <row r="29" spans="1:9" ht="24.75" customHeight="1">
      <c r="A29" s="35" t="s">
        <v>29</v>
      </c>
      <c r="B29" s="41" t="s">
        <v>35</v>
      </c>
      <c r="C29" s="42"/>
      <c r="D29" s="42">
        <v>425.3</v>
      </c>
      <c r="E29" s="38">
        <f t="shared" si="2"/>
        <v>489.09499999999997</v>
      </c>
      <c r="F29" s="43">
        <v>81</v>
      </c>
      <c r="G29" s="13">
        <f t="shared" si="0"/>
        <v>570.095</v>
      </c>
      <c r="H29" s="44"/>
      <c r="I29" s="45"/>
    </row>
    <row r="30" spans="1:9" ht="24.75" customHeight="1">
      <c r="A30" s="35" t="s">
        <v>29</v>
      </c>
      <c r="B30" s="41" t="s">
        <v>35</v>
      </c>
      <c r="C30" s="42"/>
      <c r="D30" s="42">
        <v>425.3</v>
      </c>
      <c r="E30" s="38">
        <f t="shared" si="2"/>
        <v>489.09499999999997</v>
      </c>
      <c r="F30" s="43">
        <v>81</v>
      </c>
      <c r="G30" s="13">
        <f t="shared" si="0"/>
        <v>570.095</v>
      </c>
      <c r="H30" s="44"/>
      <c r="I30" s="45"/>
    </row>
    <row r="31" spans="1:9" ht="24.75" customHeight="1">
      <c r="A31" s="35" t="s">
        <v>29</v>
      </c>
      <c r="B31" s="41" t="s">
        <v>35</v>
      </c>
      <c r="C31" s="42"/>
      <c r="D31" s="42">
        <v>425.3</v>
      </c>
      <c r="E31" s="38">
        <f t="shared" si="2"/>
        <v>489.09499999999997</v>
      </c>
      <c r="F31" s="43">
        <v>81</v>
      </c>
      <c r="G31" s="13">
        <f t="shared" si="0"/>
        <v>570.095</v>
      </c>
      <c r="H31" s="44"/>
      <c r="I31" s="45"/>
    </row>
    <row r="32" spans="1:9" ht="33" customHeight="1" thickBot="1">
      <c r="A32" s="48" t="s">
        <v>29</v>
      </c>
      <c r="B32" s="49" t="s">
        <v>35</v>
      </c>
      <c r="C32" s="50"/>
      <c r="D32" s="37">
        <v>425.3</v>
      </c>
      <c r="E32" s="38">
        <f t="shared" si="2"/>
        <v>489.09499999999997</v>
      </c>
      <c r="F32" s="5">
        <v>81</v>
      </c>
      <c r="G32" s="13">
        <f t="shared" si="0"/>
        <v>570.095</v>
      </c>
      <c r="H32" s="31"/>
      <c r="I32" s="32"/>
    </row>
    <row r="33" spans="1:9" ht="21.75" customHeight="1" thickBot="1">
      <c r="A33" s="48" t="s">
        <v>29</v>
      </c>
      <c r="B33" s="51" t="s">
        <v>36</v>
      </c>
      <c r="C33" s="52"/>
      <c r="D33" s="46">
        <v>382.9</v>
      </c>
      <c r="E33" s="38">
        <f t="shared" si="2"/>
        <v>440.3349999999999</v>
      </c>
      <c r="F33" s="23">
        <v>70</v>
      </c>
      <c r="G33" s="24">
        <f t="shared" si="0"/>
        <v>510.3349999999999</v>
      </c>
      <c r="H33" s="25"/>
      <c r="I33" s="26"/>
    </row>
    <row r="34" spans="1:9" ht="16.5" thickBot="1">
      <c r="A34" s="48" t="s">
        <v>29</v>
      </c>
      <c r="B34" s="53" t="s">
        <v>36</v>
      </c>
      <c r="C34" s="50"/>
      <c r="D34" s="50">
        <v>382.9</v>
      </c>
      <c r="E34" s="38">
        <f t="shared" si="2"/>
        <v>440.3349999999999</v>
      </c>
      <c r="F34" s="30">
        <v>70</v>
      </c>
      <c r="G34" s="13">
        <f t="shared" si="0"/>
        <v>510.3349999999999</v>
      </c>
      <c r="H34" s="33"/>
      <c r="I34" s="32"/>
    </row>
    <row r="35" ht="15">
      <c r="F35">
        <f>SUM(F2:F34)</f>
        <v>9722</v>
      </c>
    </row>
    <row r="36" ht="18.75">
      <c r="E36" s="47" t="s">
        <v>38</v>
      </c>
    </row>
    <row r="39" ht="15">
      <c r="A39" s="15"/>
    </row>
    <row r="40" ht="15">
      <c r="A40" s="15"/>
    </row>
    <row r="41" ht="15">
      <c r="A41" s="15"/>
    </row>
    <row r="42" ht="15">
      <c r="A42" s="15"/>
    </row>
    <row r="44" ht="15">
      <c r="A44" s="11"/>
    </row>
    <row r="45" ht="15">
      <c r="A45" s="11"/>
    </row>
    <row r="46" ht="15">
      <c r="A46" s="11"/>
    </row>
    <row r="47" ht="15">
      <c r="A47" s="11"/>
    </row>
    <row r="48" ht="15">
      <c r="A48" s="11"/>
    </row>
    <row r="71" ht="33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2012-07-10T11:09:07Z</dcterms:modified>
  <cp:category/>
  <cp:version/>
  <cp:contentType/>
  <cp:contentStatus/>
</cp:coreProperties>
</file>