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835" windowHeight="8985" activeTab="0"/>
  </bookViews>
  <sheets>
    <sheet name="Лист1" sheetId="1" r:id="rId1"/>
    <sheet name="Лист2" sheetId="2" r:id="rId2"/>
    <sheet name="Лист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<sst xmlns="http://schemas.openxmlformats.org/spreadsheetml/2006/main" count="28" uniqueCount="21">
  <si>
    <t>НИК</t>
  </si>
  <si>
    <t>АРТ</t>
  </si>
  <si>
    <t>Ст-ть</t>
  </si>
  <si>
    <t>С орг</t>
  </si>
  <si>
    <t>ИТОГО</t>
  </si>
  <si>
    <t xml:space="preserve">Ковер Corvette Snow (170*240 см) </t>
  </si>
  <si>
    <t xml:space="preserve"> Игровой коврик Playmat Classics-G1 (140*200 см)</t>
  </si>
  <si>
    <t>Ковер Corvette Snow (70*140 см)</t>
  </si>
  <si>
    <t>Ковер Perla Osta 2201-100 (135*200 см)</t>
  </si>
  <si>
    <t xml:space="preserve">Ковер Velure 1039-62200 овал (140*200 см) </t>
  </si>
  <si>
    <t xml:space="preserve">Коврик для ванной Cotton CTN 06-Cream (80*150 см) </t>
  </si>
  <si>
    <t xml:space="preserve">Циновка Napless 39038-069 (140*200 см) </t>
  </si>
  <si>
    <t xml:space="preserve">Циновка Veranda 4692-22222 (120*170 см) </t>
  </si>
  <si>
    <t>BRIGHT</t>
  </si>
  <si>
    <t>Андорра</t>
  </si>
  <si>
    <t>Ягодка0803</t>
  </si>
  <si>
    <t>Сдано</t>
  </si>
  <si>
    <t>К-т</t>
  </si>
  <si>
    <t>(-) Вы мне должны, (+) я Вам</t>
  </si>
  <si>
    <t>1 ед=</t>
  </si>
  <si>
    <t xml:space="preserve">ТР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</si>
</sst>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  <numFmt numFmtId="178" formatCode="0.00000"/>
    <numFmt numFmtId="179" formatCode="0.0000"/>
    <numFmt numFmtId="180" formatCode="0.000"/>
    <numFmt numFmtId="181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40" fillId="0" borderId="10" xfId="0" applyFont="1" applyBorder="1" applyAlignment="1">
      <alignment/>
    </xf>
    <xf numFmtId="0" fontId="30" fillId="33" borderId="10" xfId="0" applyFont="1" applyFill="1" applyBorder="1" applyAlignment="1">
      <alignment horizontal="center"/>
    </xf>
    <xf numFmtId="0" fontId="0" fillId="4" borderId="10" xfId="0" applyFill="1" applyBorder="1" applyAlignment="1">
      <alignment wrapText="1"/>
    </xf>
    <xf numFmtId="2" fontId="0" fillId="4" borderId="10" xfId="0" applyNumberFormat="1" applyFill="1" applyBorder="1" applyAlignment="1">
      <alignment/>
    </xf>
    <xf numFmtId="1" fontId="0" fillId="4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4" borderId="10" xfId="0" applyNumberFormat="1" applyFill="1" applyBorder="1" applyAlignment="1">
      <alignment/>
    </xf>
    <xf numFmtId="3" fontId="41" fillId="0" borderId="10" xfId="0" applyNumberFormat="1" applyFont="1" applyBorder="1" applyAlignment="1">
      <alignment/>
    </xf>
    <xf numFmtId="3" fontId="41" fillId="4" borderId="10" xfId="0" applyNumberFormat="1" applyFont="1" applyFill="1" applyBorder="1" applyAlignment="1">
      <alignment/>
    </xf>
    <xf numFmtId="0" fontId="30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orum.sibmama.ru/viewtopic.php?t=1108859&amp;start=675" TargetMode="External" /><Relationship Id="rId2" Type="http://schemas.openxmlformats.org/officeDocument/2006/relationships/hyperlink" Target="https://forum.sibmama.ru/viewtopic.php?t=1108859&amp;start=675" TargetMode="External" /><Relationship Id="rId3" Type="http://schemas.openxmlformats.org/officeDocument/2006/relationships/hyperlink" Target="https://forum.sibmama.ru/viewtopic.php?t=1108859&amp;start=675" TargetMode="External" /><Relationship Id="rId4" Type="http://schemas.openxmlformats.org/officeDocument/2006/relationships/hyperlink" Target="https://forum.sibmama.ru/viewtopic.php?t=1108859&amp;start=675" TargetMode="External" /><Relationship Id="rId5" Type="http://schemas.openxmlformats.org/officeDocument/2006/relationships/hyperlink" Target="https://forum.sibmama.ru/viewtopic.php?t=1108859&amp;start=675" TargetMode="External" /><Relationship Id="rId6" Type="http://schemas.openxmlformats.org/officeDocument/2006/relationships/hyperlink" Target="https://forum.sibmama.ru/viewtopic.php?t=1108859&amp;start=675" TargetMode="External" /><Relationship Id="rId7" Type="http://schemas.openxmlformats.org/officeDocument/2006/relationships/hyperlink" Target="https://forum.sibmama.ru/viewtopic.php?t=1108859&amp;start=675" TargetMode="External" /><Relationship Id="rId8" Type="http://schemas.openxmlformats.org/officeDocument/2006/relationships/hyperlink" Target="https://forum.sibmama.ru/viewtopic.php?t=1108859&amp;start=675" TargetMode="External" /><Relationship Id="rId9" Type="http://schemas.openxmlformats.org/officeDocument/2006/relationships/hyperlink" Target="https://forum.sibmama.ru/viewtopic.php?t=1108859&amp;start=660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3.421875" style="0" customWidth="1"/>
    <col min="2" max="2" width="41.28125" style="0" customWidth="1"/>
    <col min="4" max="4" width="11.7109375" style="0" customWidth="1"/>
    <col min="5" max="5" width="11.28125" style="0" customWidth="1"/>
    <col min="6" max="6" width="8.8515625" style="0" customWidth="1"/>
    <col min="7" max="7" width="10.00390625" style="0" customWidth="1"/>
    <col min="8" max="8" width="10.7109375" style="0" customWidth="1"/>
    <col min="9" max="9" width="6.140625" style="0" customWidth="1"/>
  </cols>
  <sheetData>
    <row r="1" spans="1:9" ht="45">
      <c r="A1" s="8" t="s">
        <v>0</v>
      </c>
      <c r="B1" s="8" t="s">
        <v>1</v>
      </c>
      <c r="C1" s="8" t="s">
        <v>2</v>
      </c>
      <c r="D1" s="8" t="s">
        <v>3</v>
      </c>
      <c r="E1" s="8" t="s">
        <v>20</v>
      </c>
      <c r="F1" s="8" t="s">
        <v>4</v>
      </c>
      <c r="G1" s="8" t="s">
        <v>16</v>
      </c>
      <c r="H1" s="16" t="s">
        <v>18</v>
      </c>
      <c r="I1" s="8" t="s">
        <v>17</v>
      </c>
    </row>
    <row r="2" spans="1:9" ht="15">
      <c r="A2" s="6" t="s">
        <v>13</v>
      </c>
      <c r="B2" s="6" t="s">
        <v>5</v>
      </c>
      <c r="C2" s="3">
        <v>11186.09</v>
      </c>
      <c r="D2" s="5">
        <f aca="true" t="shared" si="0" ref="D2:D8">C2*1.08</f>
        <v>12080.977200000001</v>
      </c>
      <c r="E2" s="3">
        <v>1000</v>
      </c>
      <c r="F2" s="3"/>
      <c r="G2" s="3"/>
      <c r="H2" s="3"/>
      <c r="I2" s="3"/>
    </row>
    <row r="3" spans="1:9" ht="15">
      <c r="A3" s="6" t="s">
        <v>13</v>
      </c>
      <c r="B3" s="6" t="s">
        <v>7</v>
      </c>
      <c r="C3" s="4">
        <v>2688.35</v>
      </c>
      <c r="D3" s="5">
        <f t="shared" si="0"/>
        <v>2903.418</v>
      </c>
      <c r="E3" s="5">
        <f>I3*$E$13</f>
        <v>69.3157894736842</v>
      </c>
      <c r="F3" s="3"/>
      <c r="G3" s="3"/>
      <c r="H3" s="3"/>
      <c r="I3" s="3">
        <v>1</v>
      </c>
    </row>
    <row r="4" spans="1:9" ht="15">
      <c r="A4" s="6" t="s">
        <v>13</v>
      </c>
      <c r="B4" s="6" t="s">
        <v>7</v>
      </c>
      <c r="C4" s="4">
        <v>2688.35</v>
      </c>
      <c r="D4" s="5">
        <f t="shared" si="0"/>
        <v>2903.418</v>
      </c>
      <c r="E4" s="5">
        <f aca="true" t="shared" si="1" ref="E4:E10">I4*$E$13</f>
        <v>69.3157894736842</v>
      </c>
      <c r="F4" s="3"/>
      <c r="G4" s="3"/>
      <c r="H4" s="3"/>
      <c r="I4" s="3">
        <v>1</v>
      </c>
    </row>
    <row r="5" spans="1:9" ht="15">
      <c r="A5" s="6" t="s">
        <v>13</v>
      </c>
      <c r="B5" s="6" t="s">
        <v>8</v>
      </c>
      <c r="C5" s="4">
        <v>12703.34</v>
      </c>
      <c r="D5" s="5">
        <f t="shared" si="0"/>
        <v>13719.6072</v>
      </c>
      <c r="E5" s="5">
        <f t="shared" si="1"/>
        <v>415.8947368421052</v>
      </c>
      <c r="F5" s="3"/>
      <c r="G5" s="3"/>
      <c r="H5" s="3"/>
      <c r="I5" s="3">
        <v>6</v>
      </c>
    </row>
    <row r="6" spans="1:9" ht="15">
      <c r="A6" s="6" t="s">
        <v>13</v>
      </c>
      <c r="B6" s="6" t="s">
        <v>9</v>
      </c>
      <c r="C6" s="4">
        <v>6122.06</v>
      </c>
      <c r="D6" s="5">
        <f t="shared" si="0"/>
        <v>6611.824800000001</v>
      </c>
      <c r="E6" s="5">
        <f t="shared" si="1"/>
        <v>277.2631578947368</v>
      </c>
      <c r="F6" s="3"/>
      <c r="G6" s="3"/>
      <c r="H6" s="3"/>
      <c r="I6" s="3">
        <v>4</v>
      </c>
    </row>
    <row r="7" spans="1:9" ht="30">
      <c r="A7" s="6" t="s">
        <v>13</v>
      </c>
      <c r="B7" s="6" t="s">
        <v>10</v>
      </c>
      <c r="C7" s="4">
        <v>3213.33</v>
      </c>
      <c r="D7" s="5">
        <f t="shared" si="0"/>
        <v>3470.3964</v>
      </c>
      <c r="E7" s="5">
        <f t="shared" si="1"/>
        <v>69.3157894736842</v>
      </c>
      <c r="F7" s="7"/>
      <c r="G7" s="7"/>
      <c r="H7" s="7"/>
      <c r="I7" s="3">
        <v>1</v>
      </c>
    </row>
    <row r="8" spans="1:9" ht="15">
      <c r="A8" s="6" t="s">
        <v>13</v>
      </c>
      <c r="B8" s="6" t="s">
        <v>11</v>
      </c>
      <c r="C8" s="4">
        <v>3894.08</v>
      </c>
      <c r="D8" s="5">
        <f t="shared" si="0"/>
        <v>4205.606400000001</v>
      </c>
      <c r="E8" s="5">
        <f t="shared" si="1"/>
        <v>138.6315789473684</v>
      </c>
      <c r="F8" s="12">
        <f>SUM(D2:E8)</f>
        <v>47934.98484210527</v>
      </c>
      <c r="G8" s="12">
        <v>47935</v>
      </c>
      <c r="H8" s="14">
        <f>G8-F8</f>
        <v>0.015157894733420108</v>
      </c>
      <c r="I8" s="3">
        <v>2</v>
      </c>
    </row>
    <row r="9" spans="1:9" ht="30">
      <c r="A9" s="9" t="s">
        <v>14</v>
      </c>
      <c r="B9" s="9" t="s">
        <v>6</v>
      </c>
      <c r="C9" s="10">
        <v>2855.66</v>
      </c>
      <c r="D9" s="11">
        <f>C9*1.15</f>
        <v>3284.0089999999996</v>
      </c>
      <c r="E9" s="11">
        <f t="shared" si="1"/>
        <v>138.6315789473684</v>
      </c>
      <c r="F9" s="13">
        <f>SUM(D9:E9)</f>
        <v>3422.640578947368</v>
      </c>
      <c r="G9" s="13">
        <v>3434</v>
      </c>
      <c r="H9" s="15">
        <f>G9-F9</f>
        <v>11.359421052632115</v>
      </c>
      <c r="I9" s="11">
        <v>2</v>
      </c>
    </row>
    <row r="10" spans="1:9" ht="15">
      <c r="A10" s="6" t="s">
        <v>15</v>
      </c>
      <c r="B10" s="6" t="s">
        <v>12</v>
      </c>
      <c r="C10" s="4">
        <v>1510.32</v>
      </c>
      <c r="D10" s="5">
        <f>C10*1.15</f>
        <v>1736.8679999999997</v>
      </c>
      <c r="E10" s="12">
        <f t="shared" si="1"/>
        <v>138.6315789473684</v>
      </c>
      <c r="F10" s="12">
        <f>SUM(D10:E10)</f>
        <v>1875.499578947368</v>
      </c>
      <c r="G10" s="12">
        <v>1867</v>
      </c>
      <c r="H10" s="14">
        <f>G10-F10</f>
        <v>-8.499578947368036</v>
      </c>
      <c r="I10" s="3">
        <v>2</v>
      </c>
    </row>
    <row r="11" spans="3:9" ht="15">
      <c r="C11" s="1"/>
      <c r="D11" s="2"/>
      <c r="E11" s="2">
        <f>SUM(E2:E10)</f>
        <v>2316.9999999999995</v>
      </c>
      <c r="F11" s="2"/>
      <c r="G11" s="2"/>
      <c r="H11" s="2"/>
      <c r="I11" s="2">
        <f>SUM(I3:I10)</f>
        <v>19</v>
      </c>
    </row>
    <row r="12" ht="15">
      <c r="D12" s="1"/>
    </row>
    <row r="13" spans="4:5" ht="15">
      <c r="D13" s="1" t="s">
        <v>19</v>
      </c>
      <c r="E13" s="2">
        <f>1317/I11</f>
        <v>69.3157894736842</v>
      </c>
    </row>
  </sheetData>
  <sheetProtection/>
  <hyperlinks>
    <hyperlink ref="A7" r:id="rId1" display="https://forum.sibmama.ru/viewtopic.php?t=1108859&amp;start=675"/>
    <hyperlink ref="A3" r:id="rId2" display="https://forum.sibmama.ru/viewtopic.php?t=1108859&amp;start=675"/>
    <hyperlink ref="A4" r:id="rId3" display="https://forum.sibmama.ru/viewtopic.php?t=1108859&amp;start=675"/>
    <hyperlink ref="A8" r:id="rId4" display="https://forum.sibmama.ru/viewtopic.php?t=1108859&amp;start=675"/>
    <hyperlink ref="A6" r:id="rId5" display="https://forum.sibmama.ru/viewtopic.php?t=1108859&amp;start=675"/>
    <hyperlink ref="A5" r:id="rId6" display="https://forum.sibmama.ru/viewtopic.php?t=1108859&amp;start=675"/>
    <hyperlink ref="A2" r:id="rId7" display="https://forum.sibmama.ru/viewtopic.php?t=1108859&amp;start=675"/>
    <hyperlink ref="A9" r:id="rId8" display="https://forum.sibmama.ru/viewtopic.php?t=1108859&amp;start=675"/>
    <hyperlink ref="A10" r:id="rId9" display="https://forum.sibmama.ru/viewtopic.php?t=1108859&amp;start=660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dcterms:created xsi:type="dcterms:W3CDTF">2017-05-17T05:23:55Z</dcterms:created>
  <dcterms:modified xsi:type="dcterms:W3CDTF">2017-10-04T14:07:55Z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