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55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<sst xmlns="http://schemas.openxmlformats.org/spreadsheetml/2006/main" count="44" uniqueCount="31">
  <si>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Модель</t>
  </si>
  <si>
    <t>Цена</t>
  </si>
  <si>
    <t>Сумма</t>
  </si>
  <si>
    <t>Код</t>
  </si>
  <si>
    <t xml:space="preserve">Бланк предзаказа </t>
  </si>
  <si>
    <t>РРЦ</t>
  </si>
  <si>
    <t>Сумма по ПР:</t>
  </si>
  <si>
    <t>со скидкой справочно</t>
  </si>
  <si>
    <t>по ПР</t>
  </si>
  <si>
    <t>заказ</t>
  </si>
  <si>
    <t>Цвет</t>
  </si>
  <si>
    <t>Остатки по "свободному" складу (Размер)</t>
  </si>
  <si>
    <t>Термобелье костюм</t>
  </si>
  <si>
    <t>Термобелье костюм Natural Dry</t>
  </si>
  <si>
    <t>00000012056</t>
  </si>
  <si>
    <t>2000/асфальт</t>
  </si>
  <si>
    <t>1000/черный</t>
  </si>
  <si>
    <t>00000012057</t>
  </si>
  <si>
    <t>Термобелье костюм Natural Dry Zip</t>
  </si>
  <si>
    <t>00000012059</t>
  </si>
  <si>
    <t>Сумма заказа со скидкой0%:</t>
  </si>
  <si>
    <t>Сумма Вашей предоплаты 0% от суммы заказа:</t>
  </si>
  <si>
    <t>04.04.2013</t>
  </si>
  <si>
    <t xml:space="preserve">Покупатель: </t>
  </si>
  <si>
    <t xml:space="preserve">ИНН покупателя: </t>
  </si>
  <si>
    <t xml:space="preserve">Адрес, Телефон: </t>
  </si>
  <si>
    <t xml:space="preserve">Ответств. лицо: </t>
  </si>
  <si>
    <t xml:space="preserve">Менеджер по договору: </t>
  </si>
  <si>
    <t>Термобельё Red Fox</t>
  </si>
  <si>
    <t>спецпредложение</t>
  </si>
  <si>
    <r>
      <t xml:space="preserve">Минимальная сумма покупки </t>
    </r>
    <r>
      <rPr>
        <b/>
        <sz val="11"/>
        <color indexed="10"/>
        <rFont val="Arial Cyr"/>
        <family val="0"/>
      </rPr>
      <t xml:space="preserve">70 000 </t>
    </r>
    <r>
      <rPr>
        <b/>
        <sz val="11"/>
        <rFont val="Arial Cyr"/>
        <family val="2"/>
      </rPr>
      <t>рублей</t>
    </r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</si>
</sst>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2"/>
      <name val="Comic Sans MS"/>
      <family val="4"/>
    </font>
    <font>
      <b/>
      <sz val="11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4"/>
      <name val="Comic Sans MS"/>
      <family val="4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b/>
      <sz val="12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 quotePrefix="1">
      <alignment horizontal="left"/>
      <protection locked="0"/>
    </xf>
    <xf numFmtId="0" fontId="1" fillId="0" borderId="0" xfId="0" applyFont="1" applyAlignment="1" quotePrefix="1">
      <alignment horizontal="left"/>
    </xf>
    <xf numFmtId="14" fontId="2" fillId="0" borderId="0" xfId="0" applyNumberFormat="1" applyFont="1" applyAlignment="1" quotePrefix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 quotePrefix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33" borderId="0" xfId="0" applyNumberFormat="1" applyFill="1" applyBorder="1" applyAlignment="1">
      <alignment/>
    </xf>
    <xf numFmtId="0" fontId="5" fillId="33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2" xfId="0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right"/>
    </xf>
    <xf numFmtId="2" fontId="2" fillId="0" borderId="21" xfId="0" applyNumberFormat="1" applyFont="1" applyFill="1" applyBorder="1" applyAlignment="1">
      <alignment horizontal="right"/>
    </xf>
    <xf numFmtId="0" fontId="0" fillId="0" borderId="22" xfId="0" applyNumberFormat="1" applyBorder="1" applyAlignment="1">
      <alignment horizontal="center" vertical="center"/>
    </xf>
    <xf numFmtId="0" fontId="5" fillId="0" borderId="13" xfId="0" applyNumberFormat="1" applyFont="1" applyFill="1" applyBorder="1" applyAlignment="1">
      <alignment/>
    </xf>
    <xf numFmtId="0" fontId="0" fillId="34" borderId="12" xfId="0" applyFont="1" applyFill="1" applyBorder="1" applyAlignment="1">
      <alignment horizontal="left"/>
    </xf>
    <xf numFmtId="0" fontId="5" fillId="34" borderId="12" xfId="0" applyNumberFormat="1" applyFont="1" applyFill="1" applyBorder="1" applyAlignment="1">
      <alignment/>
    </xf>
    <xf numFmtId="0" fontId="5" fillId="34" borderId="13" xfId="0" applyNumberFormat="1" applyFont="1" applyFill="1" applyBorder="1" applyAlignment="1">
      <alignment/>
    </xf>
    <xf numFmtId="0" fontId="5" fillId="35" borderId="13" xfId="0" applyNumberFormat="1" applyFont="1" applyFill="1" applyBorder="1" applyAlignment="1">
      <alignment/>
    </xf>
    <xf numFmtId="2" fontId="5" fillId="0" borderId="2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36" borderId="0" xfId="0" applyFont="1" applyFill="1" applyAlignment="1">
      <alignment horizontal="center"/>
    </xf>
    <xf numFmtId="0" fontId="12" fillId="0" borderId="0" xfId="0" applyFont="1" applyAlignment="1">
      <alignment/>
    </xf>
    <xf numFmtId="4" fontId="12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2" fontId="13" fillId="0" borderId="12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4" fontId="14" fillId="0" borderId="0" xfId="0" applyNumberFormat="1" applyFont="1" applyBorder="1" applyAlignment="1">
      <alignment/>
    </xf>
    <xf numFmtId="1" fontId="12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" fillId="36" borderId="21" xfId="0" applyFont="1" applyFill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2" fillId="0" borderId="2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9</xdr:row>
      <xdr:rowOff>9525</xdr:rowOff>
    </xdr:from>
    <xdr:to>
      <xdr:col>1</xdr:col>
      <xdr:colOff>971550</xdr:colOff>
      <xdr:row>11</xdr:row>
      <xdr:rowOff>323850</xdr:rowOff>
    </xdr:to>
    <xdr:pic>
      <xdr:nvPicPr>
        <xdr:cNvPr id="1" name="Picture 1" descr="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762125"/>
          <a:ext cx="952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38100</xdr:rowOff>
    </xdr:from>
    <xdr:to>
      <xdr:col>1</xdr:col>
      <xdr:colOff>971550</xdr:colOff>
      <xdr:row>13</xdr:row>
      <xdr:rowOff>485775</xdr:rowOff>
    </xdr:to>
    <xdr:pic>
      <xdr:nvPicPr>
        <xdr:cNvPr id="2" name="Picture 2" descr="ndz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2819400"/>
          <a:ext cx="952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P25"/>
  <sheetViews>
    <sheetView tabSelected="1" zoomScalePageLayoutView="0" workbookViewId="0" topLeftCell="A1">
      <pane xSplit="3" ySplit="8" topLeftCell="F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T5" sqref="T5"/>
    </sheetView>
  </sheetViews>
  <sheetFormatPr defaultColWidth="9.00390625" defaultRowHeight="12.75"/>
  <cols>
    <col min="1" max="1" width="30.875" style="0" customWidth="1"/>
    <col min="2" max="2" width="12.875" style="0" customWidth="1"/>
    <col min="3" max="3" width="12.625" style="0" bestFit="1" customWidth="1"/>
    <col min="4" max="4" width="7.00390625" style="22" customWidth="1"/>
    <col min="5" max="5" width="2.75390625" style="22" bestFit="1" customWidth="1"/>
    <col min="6" max="6" width="3.375" style="22" customWidth="1"/>
    <col min="7" max="8" width="2.75390625" style="22" bestFit="1" customWidth="1"/>
    <col min="9" max="9" width="3.625" style="22" bestFit="1" customWidth="1"/>
    <col min="10" max="10" width="2.75390625" style="22" bestFit="1" customWidth="1"/>
    <col min="11" max="11" width="3.625" style="22" bestFit="1" customWidth="1"/>
    <col min="12" max="12" width="2.75390625" style="22" bestFit="1" customWidth="1"/>
    <col min="13" max="13" width="3.625" style="22" bestFit="1" customWidth="1"/>
    <col min="14" max="14" width="2.75390625" style="22" bestFit="1" customWidth="1"/>
    <col min="15" max="15" width="3.625" style="22" bestFit="1" customWidth="1"/>
    <col min="16" max="16" width="2.75390625" style="22" bestFit="1" customWidth="1"/>
    <col min="17" max="17" width="3.625" style="22" bestFit="1" customWidth="1"/>
    <col min="18" max="18" width="2.75390625" style="22" bestFit="1" customWidth="1"/>
    <col min="19" max="19" width="3.625" style="22" bestFit="1" customWidth="1"/>
    <col min="20" max="20" width="2.75390625" style="22" bestFit="1" customWidth="1"/>
    <col min="21" max="21" width="3.625" style="22" bestFit="1" customWidth="1"/>
    <col min="22" max="23" width="2.75390625" style="22" bestFit="1" customWidth="1"/>
    <col min="24" max="24" width="1.12109375" style="22" customWidth="1"/>
    <col min="25" max="25" width="8.25390625" style="23" customWidth="1"/>
    <col min="26" max="26" width="6.375" style="23" customWidth="1"/>
    <col min="27" max="27" width="9.00390625" style="80" customWidth="1"/>
    <col min="28" max="28" width="10.75390625" style="23" customWidth="1"/>
    <col min="29" max="29" width="10.375" style="23" customWidth="1"/>
    <col min="30" max="30" width="3.625" style="23" bestFit="1" customWidth="1"/>
    <col min="31" max="31" width="3.875" style="23" customWidth="1"/>
    <col min="32" max="32" width="3.625" style="23" customWidth="1"/>
    <col min="33" max="33" width="3.75390625" style="23" customWidth="1"/>
    <col min="34" max="34" width="4.125" style="23" customWidth="1"/>
    <col min="35" max="35" width="6.25390625" style="23" customWidth="1"/>
    <col min="36" max="36" width="8.875" style="23" customWidth="1"/>
    <col min="37" max="37" width="6.625" style="23" customWidth="1"/>
    <col min="38" max="38" width="7.25390625" style="23" customWidth="1"/>
    <col min="39" max="39" width="4.125" style="23" customWidth="1"/>
    <col min="40" max="40" width="6.125" style="23" customWidth="1"/>
    <col min="41" max="41" width="6.875" style="0" customWidth="1"/>
    <col min="42" max="42" width="11.375" style="0" customWidth="1"/>
  </cols>
  <sheetData>
    <row r="1" spans="4:42" ht="12.75">
      <c r="D1"/>
      <c r="E1"/>
      <c r="F1" t="s">
        <v>23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 s="69"/>
      <c r="AB1"/>
      <c r="AD1"/>
      <c r="AE1"/>
      <c r="AF1"/>
      <c r="AG1"/>
      <c r="AH1"/>
      <c r="AI1"/>
      <c r="AJ1"/>
      <c r="AK1"/>
      <c r="AL1"/>
      <c r="AM1"/>
      <c r="AN1"/>
      <c r="AP1" s="1"/>
    </row>
    <row r="2" spans="2:42" ht="16.5" thickBot="1">
      <c r="B2" s="25" t="s">
        <v>4</v>
      </c>
      <c r="C2" s="25"/>
      <c r="D2"/>
      <c r="E2"/>
      <c r="F2" t="s">
        <v>24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AA2" s="84" t="s">
        <v>22</v>
      </c>
      <c r="AB2" s="85"/>
      <c r="AD2" s="2"/>
      <c r="AE2" s="2"/>
      <c r="AF2" s="2"/>
      <c r="AG2" s="2"/>
      <c r="AH2" s="2"/>
      <c r="AI2" s="2"/>
      <c r="AJ2" s="2"/>
      <c r="AK2" s="2"/>
      <c r="AL2" s="24"/>
      <c r="AM2" s="2"/>
      <c r="AN2" s="26"/>
      <c r="AO2" s="27"/>
      <c r="AP2" s="1"/>
    </row>
    <row r="3" spans="1:42" ht="23.25" thickBot="1">
      <c r="A3" s="68" t="s">
        <v>28</v>
      </c>
      <c r="B3" s="28"/>
      <c r="C3" s="28"/>
      <c r="D3"/>
      <c r="E3"/>
      <c r="F3" t="s">
        <v>25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 s="70" t="s">
        <v>6</v>
      </c>
      <c r="AB3" s="39"/>
      <c r="AC3" s="65">
        <f>SUM(AC9:AC15)</f>
        <v>0</v>
      </c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P3" s="3"/>
    </row>
    <row r="4" spans="1:42" ht="15.75" thickBot="1">
      <c r="A4" s="67" t="s">
        <v>29</v>
      </c>
      <c r="B4" s="40"/>
      <c r="C4" s="40"/>
      <c r="D4"/>
      <c r="E4"/>
      <c r="F4" t="s">
        <v>26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 s="71"/>
      <c r="AB4" s="6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P4" s="4"/>
    </row>
    <row r="5" spans="1:40" ht="16.5" thickBot="1">
      <c r="A5" s="5" t="s">
        <v>30</v>
      </c>
      <c r="B5" s="6"/>
      <c r="C5" s="6"/>
      <c r="D5"/>
      <c r="E5"/>
      <c r="F5" t="s">
        <v>27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 s="81">
        <v>130</v>
      </c>
      <c r="AA5" s="86" t="str">
        <f>" - Размер наценки"</f>
        <v> - Размер наценки</v>
      </c>
      <c r="AB5" s="87"/>
      <c r="AD5" s="2"/>
      <c r="AE5" s="2"/>
      <c r="AF5" s="2"/>
      <c r="AG5" s="2"/>
      <c r="AH5" s="2"/>
      <c r="AI5" s="2"/>
      <c r="AL5" s="2"/>
      <c r="AM5" s="2"/>
      <c r="AN5" s="2"/>
    </row>
    <row r="6" spans="1:42" ht="15.75" thickBot="1">
      <c r="A6" s="7"/>
      <c r="B6" s="7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/>
      <c r="Z6"/>
      <c r="AA6" s="69"/>
      <c r="AB6"/>
      <c r="AC6"/>
      <c r="AD6"/>
      <c r="AE6"/>
      <c r="AF6"/>
      <c r="AG6"/>
      <c r="AH6"/>
      <c r="AI6"/>
      <c r="AJ6"/>
      <c r="AK6"/>
      <c r="AL6"/>
      <c r="AM6"/>
      <c r="AN6"/>
      <c r="AP6" s="4"/>
    </row>
    <row r="7" spans="1:40" ht="13.5" thickBot="1">
      <c r="A7" s="41"/>
      <c r="B7" s="41"/>
      <c r="C7" s="50" t="s">
        <v>10</v>
      </c>
      <c r="D7" s="88" t="s">
        <v>11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90"/>
      <c r="Y7" s="56" t="s">
        <v>1</v>
      </c>
      <c r="Z7" s="8" t="s">
        <v>2</v>
      </c>
      <c r="AA7" s="72" t="s">
        <v>1</v>
      </c>
      <c r="AB7" s="56" t="s">
        <v>1</v>
      </c>
      <c r="AC7" s="32" t="s">
        <v>2</v>
      </c>
      <c r="AD7"/>
      <c r="AE7"/>
      <c r="AF7"/>
      <c r="AG7"/>
      <c r="AH7"/>
      <c r="AI7"/>
      <c r="AJ7"/>
      <c r="AK7"/>
      <c r="AL7"/>
      <c r="AM7"/>
      <c r="AN7"/>
    </row>
    <row r="8" spans="1:29" s="9" customFormat="1" ht="11.25" customHeight="1" thickBot="1">
      <c r="A8" s="53" t="s">
        <v>0</v>
      </c>
      <c r="B8" s="54" t="s">
        <v>3</v>
      </c>
      <c r="C8" s="55"/>
      <c r="D8" s="47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48" t="s">
        <v>5</v>
      </c>
      <c r="Z8" s="48" t="s">
        <v>9</v>
      </c>
      <c r="AA8" s="73" t="s">
        <v>7</v>
      </c>
      <c r="AB8" s="48" t="s">
        <v>8</v>
      </c>
      <c r="AC8" s="49" t="s">
        <v>8</v>
      </c>
    </row>
    <row r="9" spans="1:29" s="38" customFormat="1" ht="12.75">
      <c r="A9" s="61" t="s">
        <v>12</v>
      </c>
      <c r="B9" s="52"/>
      <c r="C9" s="42"/>
      <c r="D9" s="62">
        <v>42</v>
      </c>
      <c r="E9" s="63">
        <v>42</v>
      </c>
      <c r="F9" s="63">
        <v>44</v>
      </c>
      <c r="G9" s="63">
        <v>44</v>
      </c>
      <c r="H9" s="63">
        <v>46</v>
      </c>
      <c r="I9" s="63">
        <v>46</v>
      </c>
      <c r="J9" s="63">
        <v>48</v>
      </c>
      <c r="K9" s="63">
        <v>48</v>
      </c>
      <c r="L9" s="63">
        <v>50</v>
      </c>
      <c r="M9" s="63">
        <v>50</v>
      </c>
      <c r="N9" s="63">
        <v>52</v>
      </c>
      <c r="O9" s="63">
        <v>52</v>
      </c>
      <c r="P9" s="63">
        <v>54</v>
      </c>
      <c r="Q9" s="63">
        <v>54</v>
      </c>
      <c r="R9" s="63">
        <v>56</v>
      </c>
      <c r="S9" s="63">
        <v>56</v>
      </c>
      <c r="T9" s="63">
        <v>58</v>
      </c>
      <c r="U9" s="63">
        <v>58</v>
      </c>
      <c r="V9" s="63">
        <v>60</v>
      </c>
      <c r="W9" s="63">
        <v>60</v>
      </c>
      <c r="X9" s="60"/>
      <c r="Y9" s="44"/>
      <c r="Z9" s="45"/>
      <c r="AA9" s="74"/>
      <c r="AB9" s="44"/>
      <c r="AC9" s="46"/>
    </row>
    <row r="10" spans="1:29" s="38" customFormat="1" ht="26.25" customHeight="1">
      <c r="A10" s="51" t="s">
        <v>13</v>
      </c>
      <c r="B10" s="52" t="s">
        <v>14</v>
      </c>
      <c r="C10" s="52" t="s">
        <v>15</v>
      </c>
      <c r="D10" s="43"/>
      <c r="E10" s="64">
        <v>23</v>
      </c>
      <c r="F10" s="60"/>
      <c r="G10" s="64">
        <v>12</v>
      </c>
      <c r="H10" s="60"/>
      <c r="I10" s="64">
        <v>32</v>
      </c>
      <c r="J10" s="60"/>
      <c r="K10" s="64">
        <v>29</v>
      </c>
      <c r="L10" s="60"/>
      <c r="M10" s="64">
        <v>31</v>
      </c>
      <c r="N10" s="60"/>
      <c r="O10" s="64">
        <v>30</v>
      </c>
      <c r="P10" s="60"/>
      <c r="Q10" s="64">
        <v>18</v>
      </c>
      <c r="R10" s="60"/>
      <c r="S10" s="64">
        <v>16</v>
      </c>
      <c r="T10" s="60"/>
      <c r="U10" s="64">
        <v>6</v>
      </c>
      <c r="V10" s="60"/>
      <c r="W10" s="64">
        <v>8</v>
      </c>
      <c r="X10" s="60"/>
      <c r="Y10" s="44">
        <v>2970</v>
      </c>
      <c r="Z10" s="45">
        <f>0+SUM(D10,F10,H10,J10,L10,N10,P10,R10,T10,V10)</f>
        <v>0</v>
      </c>
      <c r="AA10" s="74">
        <f>AB10-AB10/100*0</f>
        <v>1291.304347826087</v>
      </c>
      <c r="AB10" s="44">
        <f>Y10/(1+Z5/100)</f>
        <v>1291.304347826087</v>
      </c>
      <c r="AC10" s="46">
        <f>AB10*Z10</f>
        <v>0</v>
      </c>
    </row>
    <row r="11" spans="1:29" s="38" customFormat="1" ht="27.75" customHeight="1">
      <c r="A11" s="51" t="s">
        <v>13</v>
      </c>
      <c r="B11" s="52" t="s">
        <v>14</v>
      </c>
      <c r="C11" s="52" t="s">
        <v>16</v>
      </c>
      <c r="D11" s="43"/>
      <c r="E11" s="64">
        <v>13</v>
      </c>
      <c r="F11" s="60"/>
      <c r="G11" s="64">
        <v>20</v>
      </c>
      <c r="H11" s="60"/>
      <c r="I11" s="64">
        <v>270</v>
      </c>
      <c r="J11" s="60"/>
      <c r="K11" s="64">
        <v>281</v>
      </c>
      <c r="L11" s="60"/>
      <c r="M11" s="64">
        <v>275</v>
      </c>
      <c r="N11" s="60"/>
      <c r="O11" s="64">
        <v>253</v>
      </c>
      <c r="P11" s="60"/>
      <c r="Q11" s="64">
        <v>255</v>
      </c>
      <c r="R11" s="60"/>
      <c r="S11" s="64">
        <v>247</v>
      </c>
      <c r="T11" s="60"/>
      <c r="U11" s="64">
        <v>142</v>
      </c>
      <c r="V11" s="60"/>
      <c r="W11" s="64">
        <v>59</v>
      </c>
      <c r="X11" s="60"/>
      <c r="Y11" s="44">
        <v>2970</v>
      </c>
      <c r="Z11" s="45">
        <f>0+SUM(D11,F11,H11,J11,L11,N11,P11,R11,T11,V11)</f>
        <v>0</v>
      </c>
      <c r="AA11" s="74">
        <f>AB11-AB11/100*0</f>
        <v>1291.304347826087</v>
      </c>
      <c r="AB11" s="44">
        <f>Y11/(1+Z5/100)</f>
        <v>1291.304347826087</v>
      </c>
      <c r="AC11" s="46">
        <f>AB11*Z11</f>
        <v>0</v>
      </c>
    </row>
    <row r="12" spans="1:29" s="38" customFormat="1" ht="27" customHeight="1">
      <c r="A12" s="51" t="s">
        <v>13</v>
      </c>
      <c r="B12" s="52" t="s">
        <v>17</v>
      </c>
      <c r="C12" s="52" t="s">
        <v>15</v>
      </c>
      <c r="D12" s="43"/>
      <c r="E12" s="64">
        <v>2</v>
      </c>
      <c r="F12" s="60"/>
      <c r="G12" s="64"/>
      <c r="H12" s="60"/>
      <c r="I12" s="64"/>
      <c r="J12" s="60"/>
      <c r="K12" s="64"/>
      <c r="L12" s="60"/>
      <c r="M12" s="64"/>
      <c r="N12" s="60"/>
      <c r="O12" s="64"/>
      <c r="P12" s="60"/>
      <c r="Q12" s="64"/>
      <c r="R12" s="60"/>
      <c r="S12" s="64"/>
      <c r="T12" s="60"/>
      <c r="U12" s="64"/>
      <c r="V12" s="60"/>
      <c r="W12" s="64"/>
      <c r="X12" s="60"/>
      <c r="Y12" s="44">
        <v>2970</v>
      </c>
      <c r="Z12" s="45">
        <f>0+SUM(D12,F12,H12,J12,L12,N12,P12,R12,T12,V12)</f>
        <v>0</v>
      </c>
      <c r="AA12" s="74">
        <f>AB12-AB12/100*0</f>
        <v>1291.304347826087</v>
      </c>
      <c r="AB12" s="44">
        <f>Y12/(1+Z5/100)</f>
        <v>1291.304347826087</v>
      </c>
      <c r="AC12" s="46">
        <f>AB12*Z12</f>
        <v>0</v>
      </c>
    </row>
    <row r="13" spans="1:29" s="38" customFormat="1" ht="43.5" customHeight="1">
      <c r="A13" s="51" t="s">
        <v>18</v>
      </c>
      <c r="B13" s="52" t="s">
        <v>19</v>
      </c>
      <c r="C13" s="52" t="s">
        <v>15</v>
      </c>
      <c r="D13" s="43"/>
      <c r="E13" s="64">
        <v>3</v>
      </c>
      <c r="F13" s="60"/>
      <c r="G13" s="64">
        <v>7</v>
      </c>
      <c r="H13" s="60"/>
      <c r="I13" s="64">
        <v>12</v>
      </c>
      <c r="J13" s="60"/>
      <c r="K13" s="64">
        <v>11</v>
      </c>
      <c r="L13" s="60"/>
      <c r="M13" s="64">
        <v>7</v>
      </c>
      <c r="N13" s="60"/>
      <c r="O13" s="64">
        <v>24</v>
      </c>
      <c r="P13" s="60"/>
      <c r="Q13" s="64">
        <v>19</v>
      </c>
      <c r="R13" s="60"/>
      <c r="S13" s="64">
        <v>16</v>
      </c>
      <c r="T13" s="60"/>
      <c r="U13" s="64">
        <v>17</v>
      </c>
      <c r="V13" s="60"/>
      <c r="W13" s="64">
        <v>7</v>
      </c>
      <c r="X13" s="60"/>
      <c r="Y13" s="44">
        <v>3190</v>
      </c>
      <c r="Z13" s="45">
        <f>0+SUM(D13,F13,H13,J13,L13,N13,P13,R13,T13,V13)</f>
        <v>0</v>
      </c>
      <c r="AA13" s="74">
        <f>AB13-AB13/100*0</f>
        <v>1386.9565217391305</v>
      </c>
      <c r="AB13" s="44">
        <f>Y13/(1+Z5/100)</f>
        <v>1386.9565217391305</v>
      </c>
      <c r="AC13" s="46">
        <f>AB13*Z13</f>
        <v>0</v>
      </c>
    </row>
    <row r="14" spans="1:29" s="38" customFormat="1" ht="40.5" customHeight="1">
      <c r="A14" s="51" t="s">
        <v>18</v>
      </c>
      <c r="B14" s="52" t="s">
        <v>19</v>
      </c>
      <c r="C14" s="52" t="s">
        <v>16</v>
      </c>
      <c r="D14" s="43"/>
      <c r="E14" s="64">
        <v>24</v>
      </c>
      <c r="F14" s="60"/>
      <c r="G14" s="64">
        <v>14</v>
      </c>
      <c r="H14" s="60"/>
      <c r="I14" s="64">
        <v>108</v>
      </c>
      <c r="J14" s="60"/>
      <c r="K14" s="64">
        <v>139</v>
      </c>
      <c r="L14" s="60"/>
      <c r="M14" s="64">
        <v>148</v>
      </c>
      <c r="N14" s="60"/>
      <c r="O14" s="64">
        <v>97</v>
      </c>
      <c r="P14" s="60"/>
      <c r="Q14" s="64">
        <v>182</v>
      </c>
      <c r="R14" s="60"/>
      <c r="S14" s="64">
        <v>90</v>
      </c>
      <c r="T14" s="60"/>
      <c r="U14" s="64">
        <v>96</v>
      </c>
      <c r="V14" s="60"/>
      <c r="W14" s="64">
        <v>42</v>
      </c>
      <c r="X14" s="60"/>
      <c r="Y14" s="44">
        <v>3190</v>
      </c>
      <c r="Z14" s="45">
        <f>0+SUM(D14,F14,H14,J14,L14,N14,P14,R14,T14,V14)</f>
        <v>0</v>
      </c>
      <c r="AA14" s="74">
        <f>AB14-AB14/100*0</f>
        <v>1386.9565217391305</v>
      </c>
      <c r="AB14" s="44">
        <f>Y14/(1+Z5/100)</f>
        <v>1386.9565217391305</v>
      </c>
      <c r="AC14" s="46">
        <f>AB14*Z14</f>
        <v>0</v>
      </c>
    </row>
    <row r="15" spans="1:42" s="14" customFormat="1" ht="13.5" thickBot="1">
      <c r="A15" s="10"/>
      <c r="B15" s="10"/>
      <c r="C15" s="36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11"/>
      <c r="Z15" s="11"/>
      <c r="AA15" s="75"/>
      <c r="AB15" s="11"/>
      <c r="AC15" s="10"/>
      <c r="AD15" s="10"/>
      <c r="AE15" s="10"/>
      <c r="AF15" s="10"/>
      <c r="AG15" s="12"/>
      <c r="AH15" s="11"/>
      <c r="AI15" s="11"/>
      <c r="AJ15" s="11"/>
      <c r="AK15" s="11"/>
      <c r="AL15" s="11"/>
      <c r="AM15" s="11"/>
      <c r="AN15" s="10"/>
      <c r="AO15" s="10"/>
      <c r="AP15" s="13"/>
    </row>
    <row r="16" spans="1:35" ht="16.5" thickBot="1">
      <c r="A16" s="19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5"/>
      <c r="Z16" s="18"/>
      <c r="AA16" s="82" t="s">
        <v>6</v>
      </c>
      <c r="AB16" s="83"/>
      <c r="AC16" s="58">
        <f>SUM(AC9:AC15)</f>
        <v>0</v>
      </c>
      <c r="AD16" s="15"/>
      <c r="AE16" s="15"/>
      <c r="AF16" s="15"/>
      <c r="AG16" s="15"/>
      <c r="AH16" s="15"/>
      <c r="AI16" s="17"/>
    </row>
    <row r="17" spans="4:35" ht="13.5" thickBot="1"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33" t="s">
        <v>21</v>
      </c>
      <c r="Z17" s="34"/>
      <c r="AA17" s="76"/>
      <c r="AB17" s="33"/>
      <c r="AC17" s="57">
        <f>AC16-AC16/100*0</f>
        <v>0</v>
      </c>
      <c r="AD17" s="19"/>
      <c r="AE17" s="19"/>
      <c r="AF17" s="19"/>
      <c r="AG17" s="19"/>
      <c r="AH17" s="19"/>
      <c r="AI17" s="3"/>
    </row>
    <row r="18" spans="4:35" ht="16.5" thickBot="1"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5"/>
      <c r="Z18" s="66" t="s">
        <v>20</v>
      </c>
      <c r="AA18" s="77"/>
      <c r="AB18" s="31"/>
      <c r="AC18" s="57">
        <f>AC16/100*0</f>
        <v>0</v>
      </c>
      <c r="AD18" s="19"/>
      <c r="AE18" s="19"/>
      <c r="AF18" s="19"/>
      <c r="AG18" s="19"/>
      <c r="AH18" s="19"/>
      <c r="AI18" s="3"/>
    </row>
    <row r="19" spans="1:35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9"/>
      <c r="AA19" s="78"/>
      <c r="AB19" s="19"/>
      <c r="AC19" s="19"/>
      <c r="AD19" s="19"/>
      <c r="AE19" s="19"/>
      <c r="AF19" s="19"/>
      <c r="AG19" s="19"/>
      <c r="AH19" s="19"/>
      <c r="AI19" s="3"/>
    </row>
    <row r="20" spans="1:35" ht="15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29"/>
      <c r="AA20" s="77"/>
      <c r="AB20" s="19"/>
      <c r="AC20" s="19"/>
      <c r="AD20" s="19"/>
      <c r="AE20" s="19"/>
      <c r="AF20" s="19"/>
      <c r="AG20" s="19"/>
      <c r="AH20" s="19"/>
      <c r="AI20" s="3"/>
    </row>
    <row r="21" spans="4:41" ht="12.75"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79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19"/>
    </row>
    <row r="22" spans="4:41" ht="12.75"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79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19"/>
    </row>
    <row r="23" spans="4:41" ht="12.75"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79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19"/>
    </row>
    <row r="24" spans="4:41" ht="12.75"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79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19"/>
    </row>
    <row r="25" spans="4:41" ht="12.75"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79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19"/>
    </row>
  </sheetData>
  <sheetProtection/>
  <mergeCells count="4">
    <mergeCell ref="AA16:AB16"/>
    <mergeCell ref="AA2:AB2"/>
    <mergeCell ref="AA5:AB5"/>
    <mergeCell ref="D7:X7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 Дата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Andrey</cp:lastModifiedBy>
  <dcterms:created xsi:type="dcterms:W3CDTF">2008-07-30T09:18:15Z</dcterms:created>
  <dcterms:modified xsi:type="dcterms:W3CDTF">2013-04-06T08:22:13Z</dcterms:modified>
  <cp:category/>
  <cp:version/>
  <cp:contentType/>
  <cp:contentStatus/>
</cp:coreProperties>
</file>