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<sst xmlns="http://schemas.openxmlformats.org/spreadsheetml/2006/main" count="62" uniqueCount="39">
  <si>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Модель</t>
  </si>
  <si>
    <t>Цена</t>
  </si>
  <si>
    <t>Сумма</t>
  </si>
  <si>
    <t>Код</t>
  </si>
  <si>
    <t xml:space="preserve">Бланк предзаказа </t>
  </si>
  <si>
    <t>РРЦ</t>
  </si>
  <si>
    <t>Сумма по ПР:</t>
  </si>
  <si>
    <t>со скидкой справочно</t>
  </si>
  <si>
    <t>по ПР</t>
  </si>
  <si>
    <t>заказ</t>
  </si>
  <si>
    <t>Цвет</t>
  </si>
  <si>
    <t>ДопХарактеристика</t>
  </si>
  <si>
    <t>Остатки по "свободному" складу (Размер)</t>
  </si>
  <si>
    <t>Без размера</t>
  </si>
  <si>
    <t/>
  </si>
  <si>
    <t xml:space="preserve">, </t>
  </si>
  <si>
    <t>Ботинки городского стиля</t>
  </si>
  <si>
    <t>, medium</t>
  </si>
  <si>
    <t>Ботинки 7043 Jule жен.</t>
  </si>
  <si>
    <t>Ботинки 7061 Solera VST</t>
  </si>
  <si>
    <t>Ботинки трекинговые</t>
  </si>
  <si>
    <t>Ботинки 7452 Breeze муж.</t>
  </si>
  <si>
    <t>Ботинки 7096 Scree Mid UD муж.</t>
  </si>
  <si>
    <t>Ботинки туристические</t>
  </si>
  <si>
    <t>Ботинки 7155 Zephyr II</t>
  </si>
  <si>
    <t>Ботинки 7133 Summit GTX жен.</t>
  </si>
  <si>
    <t>Кроссовки детские</t>
  </si>
  <si>
    <t>Кроссовки 7232 Mantra детские</t>
  </si>
  <si>
    <t>Сумма заказа со скидкой0%:</t>
  </si>
  <si>
    <t>Сумма Вашей предоплаты 0% от суммы заказа:</t>
  </si>
  <si>
    <t>02.04.2013</t>
  </si>
  <si>
    <t xml:space="preserve">Покупатель: </t>
  </si>
  <si>
    <t xml:space="preserve">ИНН покупателя: </t>
  </si>
  <si>
    <t xml:space="preserve">Адрес, Телефон: </t>
  </si>
  <si>
    <t xml:space="preserve">Ответств. лицо: </t>
  </si>
  <si>
    <t xml:space="preserve">Менеджер по договору: </t>
  </si>
  <si>
    <t>Спецпредложение</t>
  </si>
  <si>
    <t>Обувь Vasque</t>
  </si>
  <si>
    <t xml:space="preserve">Минимальное количество для покупки - 10 пар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</si>
</sst>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5" fillId="0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5" fillId="34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2" fontId="5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4" fontId="12" fillId="0" borderId="0" xfId="0" applyNumberFormat="1" applyFont="1" applyBorder="1" applyAlignment="1">
      <alignment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9</xdr:row>
      <xdr:rowOff>57150</xdr:rowOff>
    </xdr:from>
    <xdr:to>
      <xdr:col>1</xdr:col>
      <xdr:colOff>1819275</xdr:colOff>
      <xdr:row>9</xdr:row>
      <xdr:rowOff>990600</xdr:rowOff>
    </xdr:to>
    <xdr:pic>
      <xdr:nvPicPr>
        <xdr:cNvPr id="1" name="Picture 3" descr="Туристические кроссовки Vasque Ju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771650"/>
          <a:ext cx="1733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19050</xdr:rowOff>
    </xdr:from>
    <xdr:to>
      <xdr:col>1</xdr:col>
      <xdr:colOff>1866900</xdr:colOff>
      <xdr:row>10</xdr:row>
      <xdr:rowOff>1019175</xdr:rowOff>
    </xdr:to>
    <xdr:pic>
      <xdr:nvPicPr>
        <xdr:cNvPr id="2" name="irc_mi" descr="vasqu299641_165286_l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2800350"/>
          <a:ext cx="1676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19050</xdr:rowOff>
    </xdr:from>
    <xdr:to>
      <xdr:col>1</xdr:col>
      <xdr:colOff>1752600</xdr:colOff>
      <xdr:row>12</xdr:row>
      <xdr:rowOff>1362075</xdr:rowOff>
    </xdr:to>
    <xdr:pic>
      <xdr:nvPicPr>
        <xdr:cNvPr id="3" name="Picture 5" descr="Треккинговые ботинки Vasque BREEZE smoke р.41.5 (US8.5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4029075"/>
          <a:ext cx="1581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142875</xdr:rowOff>
    </xdr:from>
    <xdr:to>
      <xdr:col>1</xdr:col>
      <xdr:colOff>1895475</xdr:colOff>
      <xdr:row>13</xdr:row>
      <xdr:rowOff>1123950</xdr:rowOff>
    </xdr:to>
    <xdr:pic>
      <xdr:nvPicPr>
        <xdr:cNvPr id="4" name="Picture 6" descr="Туристические кроссовки Vasque Scree Mi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5591175"/>
          <a:ext cx="1828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</xdr:row>
      <xdr:rowOff>9525</xdr:rowOff>
    </xdr:from>
    <xdr:to>
      <xdr:col>1</xdr:col>
      <xdr:colOff>1590675</xdr:colOff>
      <xdr:row>15</xdr:row>
      <xdr:rowOff>1314450</xdr:rowOff>
    </xdr:to>
    <xdr:pic>
      <xdr:nvPicPr>
        <xdr:cNvPr id="5" name="irc_mi" descr="2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6762750"/>
          <a:ext cx="1495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66675</xdr:rowOff>
    </xdr:from>
    <xdr:to>
      <xdr:col>1</xdr:col>
      <xdr:colOff>1895475</xdr:colOff>
      <xdr:row>16</xdr:row>
      <xdr:rowOff>1066800</xdr:rowOff>
    </xdr:to>
    <xdr:pic>
      <xdr:nvPicPr>
        <xdr:cNvPr id="6" name="Picture 8" descr="Туристические ботинки Vasque Summit GT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" y="8239125"/>
          <a:ext cx="1876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18</xdr:row>
      <xdr:rowOff>28575</xdr:rowOff>
    </xdr:from>
    <xdr:to>
      <xdr:col>1</xdr:col>
      <xdr:colOff>1866900</xdr:colOff>
      <xdr:row>18</xdr:row>
      <xdr:rowOff>1123950</xdr:rowOff>
    </xdr:to>
    <xdr:pic>
      <xdr:nvPicPr>
        <xdr:cNvPr id="7" name="irc_mi" descr="botinki_va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7875" y="9439275"/>
          <a:ext cx="1447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J30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1" sqref="AU1:AU16384"/>
    </sheetView>
  </sheetViews>
  <sheetFormatPr defaultColWidth="9.00390625" defaultRowHeight="12.75"/>
  <cols>
    <col min="1" max="1" width="21.375" style="0" customWidth="1"/>
    <col min="2" max="2" width="24.875" style="0" customWidth="1"/>
    <col min="3" max="4" width="11.875" style="0" customWidth="1"/>
    <col min="5" max="5" width="1.875" style="22" bestFit="1" customWidth="1"/>
    <col min="6" max="6" width="2.375" style="22" customWidth="1"/>
    <col min="7" max="8" width="3.625" style="22" bestFit="1" customWidth="1"/>
    <col min="9" max="10" width="1.875" style="22" bestFit="1" customWidth="1"/>
    <col min="11" max="12" width="3.625" style="22" bestFit="1" customWidth="1"/>
    <col min="13" max="13" width="1.875" style="22" customWidth="1"/>
    <col min="14" max="14" width="1.875" style="22" bestFit="1" customWidth="1"/>
    <col min="15" max="16" width="3.625" style="22" bestFit="1" customWidth="1"/>
    <col min="17" max="18" width="2.75390625" style="22" bestFit="1" customWidth="1"/>
    <col min="19" max="20" width="3.625" style="22" bestFit="1" customWidth="1"/>
    <col min="21" max="22" width="2.75390625" style="22" bestFit="1" customWidth="1"/>
    <col min="23" max="24" width="3.625" style="22" bestFit="1" customWidth="1"/>
    <col min="25" max="26" width="2.75390625" style="22" bestFit="1" customWidth="1"/>
    <col min="27" max="28" width="4.375" style="22" bestFit="1" customWidth="1"/>
    <col min="29" max="30" width="2.75390625" style="22" bestFit="1" customWidth="1"/>
    <col min="31" max="32" width="4.375" style="22" bestFit="1" customWidth="1"/>
    <col min="33" max="34" width="2.75390625" style="22" bestFit="1" customWidth="1"/>
    <col min="35" max="36" width="4.375" style="22" bestFit="1" customWidth="1"/>
    <col min="37" max="42" width="2.75390625" style="22" bestFit="1" customWidth="1"/>
    <col min="43" max="43" width="3.75390625" style="22" customWidth="1"/>
    <col min="44" max="44" width="3.875" style="22" customWidth="1"/>
    <col min="45" max="45" width="8.125" style="23" customWidth="1"/>
    <col min="46" max="46" width="6.375" style="23" customWidth="1"/>
    <col min="47" max="47" width="7.00390625" style="82" customWidth="1"/>
    <col min="48" max="48" width="10.75390625" style="23" customWidth="1"/>
    <col min="49" max="49" width="10.375" style="23" customWidth="1"/>
    <col min="50" max="50" width="3.625" style="23" bestFit="1" customWidth="1"/>
    <col min="51" max="51" width="3.875" style="23" customWidth="1"/>
    <col min="52" max="52" width="3.625" style="23" customWidth="1"/>
    <col min="53" max="53" width="3.75390625" style="23" customWidth="1"/>
    <col min="54" max="54" width="4.125" style="23" customWidth="1"/>
    <col min="55" max="55" width="6.25390625" style="23" customWidth="1"/>
    <col min="56" max="56" width="8.875" style="23" customWidth="1"/>
    <col min="57" max="57" width="6.625" style="23" customWidth="1"/>
    <col min="58" max="58" width="7.25390625" style="23" customWidth="1"/>
    <col min="59" max="59" width="4.125" style="23" customWidth="1"/>
    <col min="60" max="60" width="6.125" style="23" customWidth="1"/>
    <col min="61" max="61" width="6.875" style="0" customWidth="1"/>
    <col min="62" max="62" width="11.375" style="0" customWidth="1"/>
  </cols>
  <sheetData>
    <row r="1" spans="5:62" ht="12.75">
      <c r="E1"/>
      <c r="F1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71"/>
      <c r="AV1"/>
      <c r="AX1"/>
      <c r="AY1"/>
      <c r="AZ1"/>
      <c r="BA1"/>
      <c r="BB1"/>
      <c r="BC1"/>
      <c r="BD1"/>
      <c r="BE1"/>
      <c r="BF1"/>
      <c r="BG1"/>
      <c r="BH1"/>
      <c r="BJ1" s="1"/>
    </row>
    <row r="2" spans="2:62" ht="16.5" thickBot="1">
      <c r="B2" s="25" t="s">
        <v>4</v>
      </c>
      <c r="C2" s="25"/>
      <c r="D2" s="25"/>
      <c r="E2"/>
      <c r="F2" t="s">
        <v>32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U2" s="85" t="s">
        <v>30</v>
      </c>
      <c r="AV2" s="86"/>
      <c r="AX2" s="2"/>
      <c r="AY2" s="2"/>
      <c r="AZ2" s="2"/>
      <c r="BA2" s="2"/>
      <c r="BB2" s="2"/>
      <c r="BC2" s="2"/>
      <c r="BD2" s="2"/>
      <c r="BE2" s="2"/>
      <c r="BF2" s="24"/>
      <c r="BG2" s="2"/>
      <c r="BH2" s="26"/>
      <c r="BI2" s="27"/>
      <c r="BJ2" s="1"/>
    </row>
    <row r="3" spans="1:62" ht="20.25" thickBot="1">
      <c r="A3" s="68" t="s">
        <v>37</v>
      </c>
      <c r="B3" s="28"/>
      <c r="C3" s="28"/>
      <c r="D3" s="28"/>
      <c r="E3"/>
      <c r="F3" t="s">
        <v>33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72" t="s">
        <v>6</v>
      </c>
      <c r="AV3" s="39"/>
      <c r="AW3" s="66">
        <f>SUM(AW9:AW20)</f>
        <v>0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J3" s="3"/>
    </row>
    <row r="4" spans="1:62" ht="15.75" thickBot="1">
      <c r="A4" s="69" t="s">
        <v>36</v>
      </c>
      <c r="B4" s="40"/>
      <c r="C4" s="40"/>
      <c r="D4" s="40"/>
      <c r="E4"/>
      <c r="F4" t="s">
        <v>34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73"/>
      <c r="AV4" s="6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J4" s="4"/>
    </row>
    <row r="5" spans="1:60" ht="16.5" thickBot="1">
      <c r="A5" s="5" t="s">
        <v>38</v>
      </c>
      <c r="B5" s="6"/>
      <c r="C5" s="6"/>
      <c r="D5" s="6"/>
      <c r="E5"/>
      <c r="F5" t="s">
        <v>35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 s="70">
        <v>210</v>
      </c>
      <c r="AU5" s="87" t="str">
        <f>" - Размер наценки"</f>
        <v> - Размер наценки</v>
      </c>
      <c r="AV5" s="88"/>
      <c r="AX5" s="2"/>
      <c r="AY5" s="2"/>
      <c r="AZ5" s="2"/>
      <c r="BA5" s="2"/>
      <c r="BB5" s="2"/>
      <c r="BC5" s="2"/>
      <c r="BF5" s="2"/>
      <c r="BG5" s="2"/>
      <c r="BH5" s="2"/>
    </row>
    <row r="6" spans="1:62" ht="15.75" thickBot="1">
      <c r="A6" s="7"/>
      <c r="B6" s="7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/>
      <c r="AT6"/>
      <c r="AU6" s="71"/>
      <c r="AV6"/>
      <c r="AW6"/>
      <c r="AX6"/>
      <c r="AY6"/>
      <c r="AZ6"/>
      <c r="BA6"/>
      <c r="BB6"/>
      <c r="BC6"/>
      <c r="BD6"/>
      <c r="BE6"/>
      <c r="BF6"/>
      <c r="BG6"/>
      <c r="BH6"/>
      <c r="BJ6" s="4"/>
    </row>
    <row r="7" spans="1:60" ht="13.5" thickBot="1">
      <c r="A7" s="41"/>
      <c r="B7" s="41"/>
      <c r="C7" s="50" t="s">
        <v>10</v>
      </c>
      <c r="D7" s="50" t="s">
        <v>11</v>
      </c>
      <c r="E7" s="89" t="s">
        <v>12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1"/>
      <c r="AS7" s="56" t="s">
        <v>1</v>
      </c>
      <c r="AT7" s="8" t="s">
        <v>2</v>
      </c>
      <c r="AU7" s="74" t="s">
        <v>1</v>
      </c>
      <c r="AV7" s="56" t="s">
        <v>1</v>
      </c>
      <c r="AW7" s="32" t="s">
        <v>2</v>
      </c>
      <c r="AX7"/>
      <c r="AY7"/>
      <c r="AZ7"/>
      <c r="BA7"/>
      <c r="BB7"/>
      <c r="BC7"/>
      <c r="BD7"/>
      <c r="BE7"/>
      <c r="BF7"/>
      <c r="BG7"/>
      <c r="BH7"/>
    </row>
    <row r="8" spans="1:49" s="9" customFormat="1" ht="11.25" customHeight="1" thickBot="1">
      <c r="A8" s="53" t="s">
        <v>0</v>
      </c>
      <c r="B8" s="54" t="s">
        <v>3</v>
      </c>
      <c r="C8" s="55"/>
      <c r="D8" s="59"/>
      <c r="E8" s="4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48" t="s">
        <v>5</v>
      </c>
      <c r="AT8" s="48" t="s">
        <v>9</v>
      </c>
      <c r="AU8" s="75" t="s">
        <v>7</v>
      </c>
      <c r="AV8" s="48" t="s">
        <v>8</v>
      </c>
      <c r="AW8" s="49" t="s">
        <v>8</v>
      </c>
    </row>
    <row r="9" spans="1:49" s="38" customFormat="1" ht="12.75">
      <c r="A9" s="62" t="s">
        <v>16</v>
      </c>
      <c r="B9" s="52"/>
      <c r="C9" s="42"/>
      <c r="D9" s="42"/>
      <c r="E9" s="63">
        <v>5</v>
      </c>
      <c r="F9" s="64">
        <v>5</v>
      </c>
      <c r="G9" s="64">
        <v>5.5</v>
      </c>
      <c r="H9" s="64">
        <v>5.5</v>
      </c>
      <c r="I9" s="64">
        <v>6</v>
      </c>
      <c r="J9" s="64">
        <v>6</v>
      </c>
      <c r="K9" s="64">
        <v>6.5</v>
      </c>
      <c r="L9" s="64">
        <v>6.5</v>
      </c>
      <c r="M9" s="64">
        <v>7</v>
      </c>
      <c r="N9" s="64">
        <v>7</v>
      </c>
      <c r="O9" s="64">
        <v>7.5</v>
      </c>
      <c r="P9" s="64">
        <v>7.5</v>
      </c>
      <c r="Q9" s="64">
        <v>8</v>
      </c>
      <c r="R9" s="64">
        <v>8</v>
      </c>
      <c r="S9" s="64">
        <v>8.5</v>
      </c>
      <c r="T9" s="64">
        <v>8.5</v>
      </c>
      <c r="U9" s="64">
        <v>9</v>
      </c>
      <c r="V9" s="64">
        <v>9</v>
      </c>
      <c r="W9" s="64">
        <v>9.5</v>
      </c>
      <c r="X9" s="64">
        <v>9.5</v>
      </c>
      <c r="Y9" s="64">
        <v>10</v>
      </c>
      <c r="Z9" s="64">
        <v>10</v>
      </c>
      <c r="AA9" s="64">
        <v>10.5</v>
      </c>
      <c r="AB9" s="64">
        <v>10.5</v>
      </c>
      <c r="AC9" s="64">
        <v>11</v>
      </c>
      <c r="AD9" s="64">
        <v>11</v>
      </c>
      <c r="AE9" s="64">
        <v>11.5</v>
      </c>
      <c r="AF9" s="64">
        <v>11.5</v>
      </c>
      <c r="AG9" s="64">
        <v>12</v>
      </c>
      <c r="AH9" s="64">
        <v>12</v>
      </c>
      <c r="AI9" s="64">
        <v>13</v>
      </c>
      <c r="AJ9" s="64">
        <v>13</v>
      </c>
      <c r="AK9" s="64">
        <v>14</v>
      </c>
      <c r="AL9" s="64">
        <v>14</v>
      </c>
      <c r="AM9" s="64">
        <v>15</v>
      </c>
      <c r="AN9" s="64">
        <v>15</v>
      </c>
      <c r="AO9" s="61"/>
      <c r="AP9" s="61"/>
      <c r="AQ9" s="61" t="s">
        <v>13</v>
      </c>
      <c r="AR9" s="64" t="s">
        <v>13</v>
      </c>
      <c r="AS9" s="44"/>
      <c r="AT9" s="45"/>
      <c r="AU9" s="76"/>
      <c r="AV9" s="44"/>
      <c r="AW9" s="46"/>
    </row>
    <row r="10" spans="1:49" s="38" customFormat="1" ht="84" customHeight="1">
      <c r="A10" s="51" t="s">
        <v>18</v>
      </c>
      <c r="B10"/>
      <c r="C10" s="52" t="s">
        <v>14</v>
      </c>
      <c r="D10" s="42" t="s">
        <v>15</v>
      </c>
      <c r="E10" s="43"/>
      <c r="F10" s="65"/>
      <c r="G10" s="61"/>
      <c r="H10" s="65"/>
      <c r="I10" s="61"/>
      <c r="J10" s="65"/>
      <c r="K10" s="61"/>
      <c r="L10" s="65">
        <v>3</v>
      </c>
      <c r="M10" s="61"/>
      <c r="N10" s="65"/>
      <c r="O10" s="61"/>
      <c r="P10" s="65"/>
      <c r="Q10" s="61"/>
      <c r="R10" s="65"/>
      <c r="S10" s="61"/>
      <c r="T10" s="65"/>
      <c r="U10" s="61"/>
      <c r="V10" s="65"/>
      <c r="W10" s="61"/>
      <c r="X10" s="65"/>
      <c r="Y10" s="61"/>
      <c r="Z10" s="65"/>
      <c r="AA10" s="61"/>
      <c r="AB10" s="65"/>
      <c r="AC10" s="61"/>
      <c r="AD10" s="65"/>
      <c r="AE10" s="61"/>
      <c r="AF10" s="65"/>
      <c r="AG10" s="61"/>
      <c r="AH10" s="65"/>
      <c r="AI10" s="61"/>
      <c r="AJ10" s="65"/>
      <c r="AK10" s="61"/>
      <c r="AL10" s="65"/>
      <c r="AM10" s="61"/>
      <c r="AN10" s="65"/>
      <c r="AO10" s="61"/>
      <c r="AP10" s="65"/>
      <c r="AQ10" s="61"/>
      <c r="AR10" s="61"/>
      <c r="AS10" s="44">
        <v>3976</v>
      </c>
      <c r="AT10" s="45">
        <f>0+SUM(E10,G10,I10,K10,M10,O10,Q10,S10,U10,W10,Y10,AA10,AC10,AE10,AG10,AI10,AK10,AM10,AO10,AQ10)</f>
        <v>0</v>
      </c>
      <c r="AU10" s="76">
        <f>AV10-AV10/100*0</f>
        <v>1282.5806451612902</v>
      </c>
      <c r="AV10" s="44">
        <f>AS10/(1+AT5/100)</f>
        <v>1282.5806451612902</v>
      </c>
      <c r="AW10" s="46">
        <f>AV10*AT10</f>
        <v>0</v>
      </c>
    </row>
    <row r="11" spans="1:49" s="38" customFormat="1" ht="84" customHeight="1">
      <c r="A11" s="51" t="s">
        <v>19</v>
      </c>
      <c r="B11"/>
      <c r="C11" s="52" t="s">
        <v>14</v>
      </c>
      <c r="D11" s="42" t="s">
        <v>15</v>
      </c>
      <c r="E11" s="43"/>
      <c r="F11" s="65"/>
      <c r="G11" s="61"/>
      <c r="H11" s="65"/>
      <c r="I11" s="61"/>
      <c r="J11" s="65"/>
      <c r="K11" s="61"/>
      <c r="L11" s="65"/>
      <c r="M11" s="61"/>
      <c r="N11" s="65"/>
      <c r="O11" s="61"/>
      <c r="P11" s="65"/>
      <c r="Q11" s="61"/>
      <c r="R11" s="65">
        <v>1</v>
      </c>
      <c r="S11" s="61"/>
      <c r="T11" s="65"/>
      <c r="U11" s="61"/>
      <c r="V11" s="65"/>
      <c r="W11" s="61"/>
      <c r="X11" s="65"/>
      <c r="Y11" s="61"/>
      <c r="Z11" s="65"/>
      <c r="AA11" s="61"/>
      <c r="AB11" s="65"/>
      <c r="AC11" s="61"/>
      <c r="AD11" s="65"/>
      <c r="AE11" s="61"/>
      <c r="AF11" s="65"/>
      <c r="AG11" s="61"/>
      <c r="AH11" s="65"/>
      <c r="AI11" s="61"/>
      <c r="AJ11" s="65"/>
      <c r="AK11" s="61"/>
      <c r="AL11" s="65"/>
      <c r="AM11" s="61"/>
      <c r="AN11" s="65"/>
      <c r="AO11" s="61"/>
      <c r="AP11" s="65"/>
      <c r="AQ11" s="61"/>
      <c r="AR11" s="61"/>
      <c r="AS11" s="44">
        <v>4240</v>
      </c>
      <c r="AT11" s="45">
        <f>0+SUM(E11,G11,I11,K11,M11,O11,Q11,S11,U11,W11,Y11,AA11,AC11,AE11,AG11,AI11,AK11,AM11,AO11,AQ11)</f>
        <v>0</v>
      </c>
      <c r="AU11" s="76">
        <f>AV11-AV11/100*0</f>
        <v>1367.741935483871</v>
      </c>
      <c r="AV11" s="44">
        <f>AS11/(1+AT5/100)</f>
        <v>1367.741935483871</v>
      </c>
      <c r="AW11" s="46">
        <f>AV11*AT11</f>
        <v>0</v>
      </c>
    </row>
    <row r="12" spans="1:49" s="38" customFormat="1" ht="12.75">
      <c r="A12" s="62" t="s">
        <v>20</v>
      </c>
      <c r="B12" s="52"/>
      <c r="C12" s="42"/>
      <c r="D12" s="42"/>
      <c r="E12" s="63">
        <v>5</v>
      </c>
      <c r="F12" s="64">
        <v>5</v>
      </c>
      <c r="G12" s="64">
        <v>5.5</v>
      </c>
      <c r="H12" s="64">
        <v>5.5</v>
      </c>
      <c r="I12" s="64">
        <v>6</v>
      </c>
      <c r="J12" s="64">
        <v>6</v>
      </c>
      <c r="K12" s="64">
        <v>6.5</v>
      </c>
      <c r="L12" s="64">
        <v>6.5</v>
      </c>
      <c r="M12" s="64">
        <v>7</v>
      </c>
      <c r="N12" s="64">
        <v>7</v>
      </c>
      <c r="O12" s="64">
        <v>7.5</v>
      </c>
      <c r="P12" s="64">
        <v>7.5</v>
      </c>
      <c r="Q12" s="64">
        <v>8</v>
      </c>
      <c r="R12" s="64">
        <v>8</v>
      </c>
      <c r="S12" s="64">
        <v>8.5</v>
      </c>
      <c r="T12" s="64">
        <v>8.5</v>
      </c>
      <c r="U12" s="64">
        <v>9</v>
      </c>
      <c r="V12" s="64">
        <v>9</v>
      </c>
      <c r="W12" s="64">
        <v>9.5</v>
      </c>
      <c r="X12" s="64">
        <v>9.5</v>
      </c>
      <c r="Y12" s="64">
        <v>10</v>
      </c>
      <c r="Z12" s="64">
        <v>10</v>
      </c>
      <c r="AA12" s="64">
        <v>10.5</v>
      </c>
      <c r="AB12" s="64">
        <v>10.5</v>
      </c>
      <c r="AC12" s="64">
        <v>11</v>
      </c>
      <c r="AD12" s="64">
        <v>11</v>
      </c>
      <c r="AE12" s="64">
        <v>11.5</v>
      </c>
      <c r="AF12" s="64">
        <v>11.5</v>
      </c>
      <c r="AG12" s="64">
        <v>12</v>
      </c>
      <c r="AH12" s="64">
        <v>12</v>
      </c>
      <c r="AI12" s="64">
        <v>12.5</v>
      </c>
      <c r="AJ12" s="64">
        <v>12.5</v>
      </c>
      <c r="AK12" s="64">
        <v>13</v>
      </c>
      <c r="AL12" s="64">
        <v>13</v>
      </c>
      <c r="AM12" s="64">
        <v>14</v>
      </c>
      <c r="AN12" s="64">
        <v>14</v>
      </c>
      <c r="AO12" s="64">
        <v>15</v>
      </c>
      <c r="AP12" s="64">
        <v>15</v>
      </c>
      <c r="AQ12" s="61" t="s">
        <v>13</v>
      </c>
      <c r="AR12" s="64" t="s">
        <v>13</v>
      </c>
      <c r="AS12" s="44"/>
      <c r="AT12" s="45"/>
      <c r="AU12" s="76"/>
      <c r="AV12" s="44"/>
      <c r="AW12" s="46"/>
    </row>
    <row r="13" spans="1:49" s="38" customFormat="1" ht="113.25" customHeight="1">
      <c r="A13" s="51" t="s">
        <v>21</v>
      </c>
      <c r="B13"/>
      <c r="C13" s="52" t="s">
        <v>14</v>
      </c>
      <c r="D13" s="42" t="s">
        <v>17</v>
      </c>
      <c r="E13" s="43"/>
      <c r="F13" s="65"/>
      <c r="G13" s="61"/>
      <c r="H13" s="65"/>
      <c r="I13" s="61"/>
      <c r="J13" s="65"/>
      <c r="K13" s="61"/>
      <c r="L13" s="65"/>
      <c r="M13" s="61"/>
      <c r="N13" s="65"/>
      <c r="O13" s="61"/>
      <c r="P13" s="65"/>
      <c r="Q13" s="61"/>
      <c r="R13" s="65">
        <v>1</v>
      </c>
      <c r="S13" s="61"/>
      <c r="T13" s="65">
        <v>3</v>
      </c>
      <c r="U13" s="61"/>
      <c r="V13" s="65"/>
      <c r="W13" s="61"/>
      <c r="X13" s="65"/>
      <c r="Y13" s="61"/>
      <c r="Z13" s="65"/>
      <c r="AA13" s="61"/>
      <c r="AB13" s="65"/>
      <c r="AC13" s="61"/>
      <c r="AD13" s="65"/>
      <c r="AE13" s="61"/>
      <c r="AF13" s="65"/>
      <c r="AG13" s="61"/>
      <c r="AH13" s="65"/>
      <c r="AI13" s="61"/>
      <c r="AJ13" s="65"/>
      <c r="AK13" s="61"/>
      <c r="AL13" s="65"/>
      <c r="AM13" s="61"/>
      <c r="AN13" s="65"/>
      <c r="AO13" s="61"/>
      <c r="AP13" s="65"/>
      <c r="AQ13" s="61"/>
      <c r="AR13" s="61"/>
      <c r="AS13" s="44">
        <v>5264</v>
      </c>
      <c r="AT13" s="45">
        <f>0+SUM(E13,G13,I13,K13,M13,O13,Q13,S13,U13,W13,Y13,AA13,AC13,AE13,AG13,AI13,AK13,AM13,AO13,AQ13)</f>
        <v>0</v>
      </c>
      <c r="AU13" s="76">
        <f>AV13-AV13/100*0</f>
        <v>1698.0645161290322</v>
      </c>
      <c r="AV13" s="44">
        <f>AS13/(1+AT5/100)</f>
        <v>1698.0645161290322</v>
      </c>
      <c r="AW13" s="46">
        <f>AV13*AT13</f>
        <v>0</v>
      </c>
    </row>
    <row r="14" spans="1:49" s="38" customFormat="1" ht="90" customHeight="1">
      <c r="A14" s="51" t="s">
        <v>22</v>
      </c>
      <c r="B14"/>
      <c r="C14" s="52" t="s">
        <v>14</v>
      </c>
      <c r="D14" s="42" t="s">
        <v>15</v>
      </c>
      <c r="E14" s="43"/>
      <c r="F14" s="65"/>
      <c r="G14" s="61"/>
      <c r="H14" s="65"/>
      <c r="I14" s="61"/>
      <c r="J14" s="65"/>
      <c r="K14" s="61"/>
      <c r="L14" s="65"/>
      <c r="M14" s="61"/>
      <c r="N14" s="65">
        <v>1</v>
      </c>
      <c r="O14" s="61"/>
      <c r="P14" s="65">
        <v>1</v>
      </c>
      <c r="Q14" s="61"/>
      <c r="R14" s="65">
        <v>5</v>
      </c>
      <c r="S14" s="61"/>
      <c r="T14" s="65">
        <v>2</v>
      </c>
      <c r="U14" s="61"/>
      <c r="V14" s="65">
        <v>4</v>
      </c>
      <c r="W14" s="61"/>
      <c r="X14" s="65">
        <v>3</v>
      </c>
      <c r="Y14" s="61"/>
      <c r="Z14" s="65">
        <v>5</v>
      </c>
      <c r="AA14" s="61"/>
      <c r="AB14" s="65">
        <v>7</v>
      </c>
      <c r="AC14" s="61"/>
      <c r="AD14" s="65">
        <v>2</v>
      </c>
      <c r="AE14" s="61"/>
      <c r="AF14" s="65">
        <v>2</v>
      </c>
      <c r="AG14" s="61"/>
      <c r="AH14" s="65">
        <v>4</v>
      </c>
      <c r="AI14" s="61"/>
      <c r="AJ14" s="65"/>
      <c r="AK14" s="61"/>
      <c r="AL14" s="65">
        <v>1</v>
      </c>
      <c r="AM14" s="61"/>
      <c r="AN14" s="65">
        <v>1</v>
      </c>
      <c r="AO14" s="61"/>
      <c r="AP14" s="65">
        <v>1</v>
      </c>
      <c r="AQ14" s="61"/>
      <c r="AR14" s="61"/>
      <c r="AS14" s="44">
        <v>6272</v>
      </c>
      <c r="AT14" s="45">
        <f>0+SUM(E14,G14,I14,K14,M14,O14,Q14,S14,U14,W14,Y14,AA14,AC14,AE14,AG14,AI14,AK14,AM14,AO14,AQ14)</f>
        <v>0</v>
      </c>
      <c r="AU14" s="76">
        <f>AV14-AV14/100*0</f>
        <v>2023.225806451613</v>
      </c>
      <c r="AV14" s="44">
        <f>AS14/(1+AT5/100)</f>
        <v>2023.225806451613</v>
      </c>
      <c r="AW14" s="46">
        <f>AV14*AT14</f>
        <v>0</v>
      </c>
    </row>
    <row r="15" spans="1:49" s="38" customFormat="1" ht="12.75">
      <c r="A15" s="62" t="s">
        <v>23</v>
      </c>
      <c r="B15" s="52"/>
      <c r="C15" s="42"/>
      <c r="D15" s="42"/>
      <c r="E15" s="63">
        <v>5</v>
      </c>
      <c r="F15" s="64">
        <v>5</v>
      </c>
      <c r="G15" s="64">
        <v>5.5</v>
      </c>
      <c r="H15" s="64">
        <v>5.5</v>
      </c>
      <c r="I15" s="64">
        <v>6</v>
      </c>
      <c r="J15" s="64">
        <v>6</v>
      </c>
      <c r="K15" s="64">
        <v>6.5</v>
      </c>
      <c r="L15" s="64">
        <v>6.5</v>
      </c>
      <c r="M15" s="64">
        <v>7</v>
      </c>
      <c r="N15" s="64">
        <v>7</v>
      </c>
      <c r="O15" s="64">
        <v>7.5</v>
      </c>
      <c r="P15" s="64">
        <v>7.5</v>
      </c>
      <c r="Q15" s="64">
        <v>8</v>
      </c>
      <c r="R15" s="64">
        <v>8</v>
      </c>
      <c r="S15" s="64">
        <v>8.5</v>
      </c>
      <c r="T15" s="64">
        <v>8.5</v>
      </c>
      <c r="U15" s="64">
        <v>9</v>
      </c>
      <c r="V15" s="64">
        <v>9</v>
      </c>
      <c r="W15" s="64">
        <v>9.5</v>
      </c>
      <c r="X15" s="64">
        <v>9.5</v>
      </c>
      <c r="Y15" s="64">
        <v>10</v>
      </c>
      <c r="Z15" s="64">
        <v>10</v>
      </c>
      <c r="AA15" s="64">
        <v>10.5</v>
      </c>
      <c r="AB15" s="64">
        <v>10.5</v>
      </c>
      <c r="AC15" s="64">
        <v>11</v>
      </c>
      <c r="AD15" s="64">
        <v>11</v>
      </c>
      <c r="AE15" s="64">
        <v>11.5</v>
      </c>
      <c r="AF15" s="64">
        <v>11.5</v>
      </c>
      <c r="AG15" s="64">
        <v>12</v>
      </c>
      <c r="AH15" s="64">
        <v>12</v>
      </c>
      <c r="AI15" s="64">
        <v>13</v>
      </c>
      <c r="AJ15" s="64">
        <v>13</v>
      </c>
      <c r="AK15" s="64">
        <v>14</v>
      </c>
      <c r="AL15" s="64">
        <v>14</v>
      </c>
      <c r="AM15" s="64">
        <v>15</v>
      </c>
      <c r="AN15" s="64">
        <v>15</v>
      </c>
      <c r="AO15" s="61"/>
      <c r="AP15" s="61"/>
      <c r="AQ15" s="61" t="s">
        <v>13</v>
      </c>
      <c r="AR15" s="64" t="s">
        <v>13</v>
      </c>
      <c r="AS15" s="44"/>
      <c r="AT15" s="45"/>
      <c r="AU15" s="76"/>
      <c r="AV15" s="44"/>
      <c r="AW15" s="46"/>
    </row>
    <row r="16" spans="1:49" s="38" customFormat="1" ht="111.75" customHeight="1">
      <c r="A16" s="51" t="s">
        <v>24</v>
      </c>
      <c r="B16"/>
      <c r="C16" s="52" t="s">
        <v>14</v>
      </c>
      <c r="D16" s="42" t="s">
        <v>15</v>
      </c>
      <c r="E16" s="43"/>
      <c r="F16" s="65"/>
      <c r="G16" s="61"/>
      <c r="H16" s="65"/>
      <c r="I16" s="61"/>
      <c r="J16" s="65"/>
      <c r="K16" s="61"/>
      <c r="L16" s="65"/>
      <c r="M16" s="61"/>
      <c r="N16" s="65"/>
      <c r="O16" s="61"/>
      <c r="P16" s="65"/>
      <c r="Q16" s="61"/>
      <c r="R16" s="65"/>
      <c r="S16" s="61"/>
      <c r="T16" s="65">
        <v>1</v>
      </c>
      <c r="U16" s="61"/>
      <c r="V16" s="65"/>
      <c r="W16" s="61"/>
      <c r="X16" s="65"/>
      <c r="Y16" s="61"/>
      <c r="Z16" s="65"/>
      <c r="AA16" s="61"/>
      <c r="AB16" s="65"/>
      <c r="AC16" s="61"/>
      <c r="AD16" s="65"/>
      <c r="AE16" s="61"/>
      <c r="AF16" s="65"/>
      <c r="AG16" s="61"/>
      <c r="AH16" s="65"/>
      <c r="AI16" s="61"/>
      <c r="AJ16" s="65"/>
      <c r="AK16" s="61"/>
      <c r="AL16" s="65"/>
      <c r="AM16" s="61"/>
      <c r="AN16" s="65"/>
      <c r="AO16" s="61"/>
      <c r="AP16" s="65"/>
      <c r="AQ16" s="61"/>
      <c r="AR16" s="61"/>
      <c r="AS16" s="44">
        <v>7610</v>
      </c>
      <c r="AT16" s="45">
        <f>0+SUM(E16,G16,I16,K16,M16,O16,Q16,S16,U16,W16,Y16,AA16,AC16,AE16,AG16,AI16,AK16,AM16,AO16,AQ16)</f>
        <v>0</v>
      </c>
      <c r="AU16" s="76">
        <f>AV16-AV16/100*0</f>
        <v>2454.8387096774195</v>
      </c>
      <c r="AV16" s="44">
        <f>AS16/(1+AT5/100)</f>
        <v>2454.8387096774195</v>
      </c>
      <c r="AW16" s="46">
        <f>AV16*AT16</f>
        <v>0</v>
      </c>
    </row>
    <row r="17" spans="1:49" s="38" customFormat="1" ht="84.75" customHeight="1">
      <c r="A17" s="51" t="s">
        <v>25</v>
      </c>
      <c r="B17"/>
      <c r="C17" s="52" t="s">
        <v>14</v>
      </c>
      <c r="D17" s="42" t="s">
        <v>17</v>
      </c>
      <c r="E17" s="43"/>
      <c r="F17" s="65">
        <v>8</v>
      </c>
      <c r="G17" s="61"/>
      <c r="H17" s="65">
        <v>8</v>
      </c>
      <c r="I17" s="61"/>
      <c r="J17" s="65">
        <v>9</v>
      </c>
      <c r="K17" s="61"/>
      <c r="L17" s="65">
        <v>1</v>
      </c>
      <c r="M17" s="61"/>
      <c r="N17" s="65">
        <v>6</v>
      </c>
      <c r="O17" s="61"/>
      <c r="P17" s="65"/>
      <c r="Q17" s="61"/>
      <c r="R17" s="65"/>
      <c r="S17" s="61"/>
      <c r="T17" s="65"/>
      <c r="U17" s="61"/>
      <c r="V17" s="65"/>
      <c r="W17" s="61"/>
      <c r="X17" s="65"/>
      <c r="Y17" s="61"/>
      <c r="Z17" s="65"/>
      <c r="AA17" s="61"/>
      <c r="AB17" s="65"/>
      <c r="AC17" s="61"/>
      <c r="AD17" s="65"/>
      <c r="AE17" s="61"/>
      <c r="AF17" s="65"/>
      <c r="AG17" s="61"/>
      <c r="AH17" s="65"/>
      <c r="AI17" s="61"/>
      <c r="AJ17" s="65"/>
      <c r="AK17" s="61"/>
      <c r="AL17" s="65"/>
      <c r="AM17" s="61"/>
      <c r="AN17" s="65"/>
      <c r="AO17" s="61"/>
      <c r="AP17" s="65"/>
      <c r="AQ17" s="61"/>
      <c r="AR17" s="61"/>
      <c r="AS17" s="44">
        <v>8960</v>
      </c>
      <c r="AT17" s="45">
        <f>0+SUM(E17,G17,I17,K17,M17,O17,Q17,S17,U17,W17,Y17,AA17,AC17,AE17,AG17,AI17,AK17,AM17,AO17,AQ17)</f>
        <v>0</v>
      </c>
      <c r="AU17" s="76">
        <f>AV17-AV17/100*0</f>
        <v>2890.322580645161</v>
      </c>
      <c r="AV17" s="44">
        <f>AS17/(1+AT5/100)</f>
        <v>2890.322580645161</v>
      </c>
      <c r="AW17" s="46">
        <f>AV17*AT17</f>
        <v>0</v>
      </c>
    </row>
    <row r="18" spans="1:49" s="38" customFormat="1" ht="12.75">
      <c r="A18" s="62" t="s">
        <v>26</v>
      </c>
      <c r="B18" s="52"/>
      <c r="C18" s="42"/>
      <c r="D18" s="42"/>
      <c r="E18" s="63">
        <v>1</v>
      </c>
      <c r="F18" s="64">
        <v>1</v>
      </c>
      <c r="G18" s="64">
        <v>2</v>
      </c>
      <c r="H18" s="64">
        <v>2</v>
      </c>
      <c r="I18" s="64">
        <v>3</v>
      </c>
      <c r="J18" s="64">
        <v>3</v>
      </c>
      <c r="K18" s="64">
        <v>4</v>
      </c>
      <c r="L18" s="64">
        <v>4</v>
      </c>
      <c r="M18" s="64">
        <v>5</v>
      </c>
      <c r="N18" s="64">
        <v>5</v>
      </c>
      <c r="O18" s="64">
        <v>6</v>
      </c>
      <c r="P18" s="64">
        <v>6</v>
      </c>
      <c r="Q18" s="64">
        <v>10</v>
      </c>
      <c r="R18" s="64">
        <v>10</v>
      </c>
      <c r="S18" s="64">
        <v>11</v>
      </c>
      <c r="T18" s="64">
        <v>11</v>
      </c>
      <c r="U18" s="64">
        <v>12</v>
      </c>
      <c r="V18" s="64">
        <v>12</v>
      </c>
      <c r="W18" s="64">
        <v>13</v>
      </c>
      <c r="X18" s="64">
        <v>13</v>
      </c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 t="s">
        <v>13</v>
      </c>
      <c r="AR18" s="64" t="s">
        <v>13</v>
      </c>
      <c r="AS18" s="44"/>
      <c r="AT18" s="45"/>
      <c r="AU18" s="76"/>
      <c r="AV18" s="44"/>
      <c r="AW18" s="46"/>
    </row>
    <row r="19" spans="1:49" s="38" customFormat="1" ht="93" customHeight="1">
      <c r="A19" s="51" t="s">
        <v>27</v>
      </c>
      <c r="B19"/>
      <c r="C19" s="52" t="s">
        <v>14</v>
      </c>
      <c r="D19" s="42" t="s">
        <v>15</v>
      </c>
      <c r="E19" s="43"/>
      <c r="F19" s="65"/>
      <c r="G19" s="61"/>
      <c r="H19" s="65"/>
      <c r="I19" s="61"/>
      <c r="J19" s="65"/>
      <c r="K19" s="61"/>
      <c r="L19" s="65"/>
      <c r="M19" s="61"/>
      <c r="N19" s="65"/>
      <c r="O19" s="61"/>
      <c r="P19" s="65"/>
      <c r="Q19" s="61"/>
      <c r="R19" s="65"/>
      <c r="S19" s="61"/>
      <c r="T19" s="65">
        <v>1</v>
      </c>
      <c r="U19" s="61"/>
      <c r="V19" s="65"/>
      <c r="W19" s="61"/>
      <c r="X19" s="65"/>
      <c r="Y19" s="61"/>
      <c r="Z19" s="65"/>
      <c r="AA19" s="61"/>
      <c r="AB19" s="65"/>
      <c r="AC19" s="61"/>
      <c r="AD19" s="65"/>
      <c r="AE19" s="61"/>
      <c r="AF19" s="65"/>
      <c r="AG19" s="61"/>
      <c r="AH19" s="65"/>
      <c r="AI19" s="61"/>
      <c r="AJ19" s="65"/>
      <c r="AK19" s="61"/>
      <c r="AL19" s="65"/>
      <c r="AM19" s="61"/>
      <c r="AN19" s="65"/>
      <c r="AO19" s="61"/>
      <c r="AP19" s="65"/>
      <c r="AQ19" s="61"/>
      <c r="AR19" s="61"/>
      <c r="AS19" s="44">
        <v>2180</v>
      </c>
      <c r="AT19" s="45">
        <f>0+SUM(E19,G19,I19,K19,M19,O19,Q19,S19,U19,W19,Y19,AA19,AC19,AE19,AG19,AI19,AK19,AM19,AO19,AQ19)</f>
        <v>0</v>
      </c>
      <c r="AU19" s="76">
        <f>AV19-AV19/100*0</f>
        <v>703.2258064516129</v>
      </c>
      <c r="AV19" s="44">
        <f>AS19/(1+AT5/100)</f>
        <v>703.2258064516129</v>
      </c>
      <c r="AW19" s="46">
        <f>AV19*AT19</f>
        <v>0</v>
      </c>
    </row>
    <row r="20" spans="1:62" s="14" customFormat="1" ht="13.5" thickBot="1">
      <c r="A20" s="10"/>
      <c r="B20" s="10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11"/>
      <c r="AT20" s="11"/>
      <c r="AU20" s="77"/>
      <c r="AV20" s="11"/>
      <c r="AW20" s="10"/>
      <c r="AX20" s="10"/>
      <c r="AY20" s="10"/>
      <c r="AZ20" s="10"/>
      <c r="BA20" s="12"/>
      <c r="BB20" s="11"/>
      <c r="BC20" s="11"/>
      <c r="BD20" s="11"/>
      <c r="BE20" s="11"/>
      <c r="BF20" s="11"/>
      <c r="BG20" s="11"/>
      <c r="BH20" s="10"/>
      <c r="BI20" s="10"/>
      <c r="BJ20" s="13"/>
    </row>
    <row r="21" spans="1:55" ht="16.5" thickBot="1">
      <c r="A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5"/>
      <c r="AT21" s="18"/>
      <c r="AU21" s="83" t="s">
        <v>6</v>
      </c>
      <c r="AV21" s="84"/>
      <c r="AW21" s="58">
        <f>SUM(AW9:AW20)</f>
        <v>0</v>
      </c>
      <c r="AX21" s="15"/>
      <c r="AY21" s="15"/>
      <c r="AZ21" s="15"/>
      <c r="BA21" s="15"/>
      <c r="BB21" s="15"/>
      <c r="BC21" s="17"/>
    </row>
    <row r="22" spans="5:55" ht="13.5" thickBot="1"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33" t="s">
        <v>29</v>
      </c>
      <c r="AT22" s="34"/>
      <c r="AU22" s="78"/>
      <c r="AV22" s="33"/>
      <c r="AW22" s="57">
        <f>AW21-AW21/100*0</f>
        <v>0</v>
      </c>
      <c r="AX22" s="19"/>
      <c r="AY22" s="19"/>
      <c r="AZ22" s="19"/>
      <c r="BA22" s="19"/>
      <c r="BB22" s="19"/>
      <c r="BC22" s="3"/>
    </row>
    <row r="23" spans="5:55" ht="16.5" thickBot="1"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5"/>
      <c r="AT23" s="67" t="s">
        <v>28</v>
      </c>
      <c r="AU23" s="79"/>
      <c r="AV23" s="31"/>
      <c r="AW23" s="57">
        <f>AW21/100*0</f>
        <v>0</v>
      </c>
      <c r="AX23" s="19"/>
      <c r="AY23" s="19"/>
      <c r="AZ23" s="19"/>
      <c r="BA23" s="19"/>
      <c r="BB23" s="19"/>
      <c r="BC23" s="3"/>
    </row>
    <row r="24" spans="1:5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9"/>
      <c r="AU24" s="80"/>
      <c r="AV24" s="19"/>
      <c r="AW24" s="19"/>
      <c r="AX24" s="19"/>
      <c r="AY24" s="19"/>
      <c r="AZ24" s="19"/>
      <c r="BA24" s="19"/>
      <c r="BB24" s="19"/>
      <c r="BC24" s="3"/>
    </row>
    <row r="25" spans="1:55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29"/>
      <c r="AU25" s="79"/>
      <c r="AV25" s="19"/>
      <c r="AW25" s="19"/>
      <c r="AX25" s="19"/>
      <c r="AY25" s="19"/>
      <c r="AZ25" s="19"/>
      <c r="BA25" s="19"/>
      <c r="BB25" s="19"/>
      <c r="BC25" s="3"/>
    </row>
    <row r="26" spans="5:61" ht="12.7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1"/>
      <c r="AT26" s="21"/>
      <c r="AU26" s="8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19"/>
    </row>
    <row r="27" spans="5:61" ht="12.7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1"/>
      <c r="AT27" s="21"/>
      <c r="AU27" s="8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19"/>
    </row>
    <row r="28" spans="5:61" ht="12.7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1"/>
      <c r="AT28" s="21"/>
      <c r="AU28" s="8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19"/>
    </row>
    <row r="29" spans="5:61" ht="12.7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1"/>
      <c r="AT29" s="21"/>
      <c r="AU29" s="8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19"/>
    </row>
    <row r="30" spans="5:61" ht="12.7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1"/>
      <c r="AT30" s="21"/>
      <c r="AU30" s="8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19"/>
    </row>
  </sheetData>
  <sheetProtection/>
  <mergeCells count="4">
    <mergeCell ref="AU21:AV21"/>
    <mergeCell ref="AU2:AV2"/>
    <mergeCell ref="AU5:AV5"/>
    <mergeCell ref="E7:AR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dcterms:created xsi:type="dcterms:W3CDTF">2008-07-30T09:18:15Z</dcterms:created>
  <dcterms:modified xsi:type="dcterms:W3CDTF">2013-04-04T00:50:44Z</dcterms:modified>
  <cp:category/>
  <cp:version/>
  <cp:contentType/>
  <cp:contentStatus/>
</cp:coreProperties>
</file>