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95" windowHeight="9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<sst xmlns="http://schemas.openxmlformats.org/spreadsheetml/2006/main" count="87" uniqueCount="53">
  <si>
    <t>Бриджи жен. Спрингс (46, 3500/бежевый, , )</t>
  </si>
  <si>
    <t>Бриджи жен. Спрингс (46, 4000/серый, , )</t>
  </si>
  <si>
    <t>Бриджи муж. Стандертон (48, 3000/т.серый, , )</t>
  </si>
  <si>
    <t>Бриджи муж. Стандертон (54, 3000/т.серый, , )</t>
  </si>
  <si>
    <t>Бриджи муж. Стандертон (54, 5800/оливковый, , )</t>
  </si>
  <si>
    <t>Брюки жен. Кимберли (44, 4800/песок, , )</t>
  </si>
  <si>
    <t>Брюки жен. Кимберли (46, 3500/бежевый, , )</t>
  </si>
  <si>
    <t>Брюки жен. Кимберли (46, 4800/песок, , )</t>
  </si>
  <si>
    <t>Брюки муж. Де-Ар (50, 5800/оливковый, , )</t>
  </si>
  <si>
    <t>Куртка жен. Книсна (46, 0500/розовый, , )</t>
  </si>
  <si>
    <t>Термобелье костюм Cosmos Light детский (116, 6100/зеленый, , )</t>
  </si>
  <si>
    <t>Термобелье костюм Cosmos детский (104, 8500/голубой, , )</t>
  </si>
  <si>
    <t>Термобелье костюм Cosmos детский (122, 8500/голубой, , )</t>
  </si>
  <si>
    <t>Термобелье костюм Cosmos детский (128, 5500/салатный, , )</t>
  </si>
  <si>
    <t>Термобелье костюм Cosmos детский (128, 8500/голубой, , )</t>
  </si>
  <si>
    <t>Термобелье костюм Cosmos детский (134, 5500/салатный, , )</t>
  </si>
  <si>
    <t>Термобелье костюм Pin детс. (104, 9110/т.синий/черный, , )</t>
  </si>
  <si>
    <t>Термобелье костюм Pin детс. (122, 1310/красный/черный, , )</t>
  </si>
  <si>
    <t>Термобелье костюм Pin детс. (128, 9110/т.синий/черный, , )</t>
  </si>
  <si>
    <t>Термобелье костюм Pin детс. (134, 1310/красный/черный, , )</t>
  </si>
  <si>
    <t>Термобелье костюм Pin детс. (134, 9110/т.синий/черный, , )</t>
  </si>
  <si>
    <t>Термобелье костюм Pin детс. (152, 9110/т.синий/черный, , )</t>
  </si>
  <si>
    <t>Термобелье костюм Pin детс. (158, 1310/красный/черный, , )</t>
  </si>
  <si>
    <t>Термобелье костюм Pin детс. (158, 8010/белый/черный, , )</t>
  </si>
  <si>
    <t>Термобелье костюм Pin детс. (158, 9110/т.синий/черный, , )</t>
  </si>
  <si>
    <t>Футболка Free Tee II (56, 9100/т.синий, , )</t>
  </si>
  <si>
    <t>Шорты Race (54, 9100/т.синий, , )</t>
  </si>
  <si>
    <t>Шорты жен. Калвиния (46, 3500/бежевый, , )</t>
  </si>
  <si>
    <t>Бриджи женские Molina 07 (46, 2900/коричневый, , )</t>
  </si>
  <si>
    <t>Selesta</t>
  </si>
  <si>
    <t>eirnata</t>
  </si>
  <si>
    <t>lactochka </t>
  </si>
  <si>
    <t>Елена27978 </t>
  </si>
  <si>
    <t>иниша </t>
  </si>
  <si>
    <t>zhaneta </t>
  </si>
  <si>
    <t>Nalena </t>
  </si>
  <si>
    <t>zaia </t>
  </si>
  <si>
    <t>Термобелье костюм Pin детс. (116, thistle down/черный, , )</t>
  </si>
  <si>
    <t>Лапыч</t>
  </si>
  <si>
    <t>Stella Eyr.</t>
  </si>
  <si>
    <t>Термобелье костюм Pin детс. (158, 0810/thistle down/черный), , )</t>
  </si>
  <si>
    <t>Nona M</t>
  </si>
  <si>
    <t>Елена27978</t>
  </si>
  <si>
    <t>zhaneta</t>
  </si>
  <si>
    <t>Роскошная</t>
  </si>
  <si>
    <t>Baraguz</t>
  </si>
  <si>
    <t>Ник</t>
  </si>
  <si>
    <t>Арт</t>
  </si>
  <si>
    <t>Цена</t>
  </si>
  <si>
    <t>С орг</t>
  </si>
  <si>
    <t>ТР предв</t>
  </si>
  <si>
    <t>Итого</t>
  </si>
  <si>
    <t>Сдано</t>
  </si>
</sst>
</file>

<file path=xl/styles.xml><?xml version="1.0" encoding="utf-8"?>
<styleSheet xmlns="http://schemas.openxmlformats.org/spreadsheetml/2006/main">
  <numFmts count="1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Verdana"/>
      <family val="2"/>
    </font>
    <font>
      <sz val="8"/>
      <name val="Courier"/>
      <family val="1"/>
    </font>
    <font>
      <u val="single"/>
      <sz val="11"/>
      <name val="Calibri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10" xfId="53" applyNumberFormat="1" applyFont="1" applyFill="1" applyBorder="1" applyAlignment="1">
      <alignment horizontal="left" vertical="top" wrapText="1"/>
      <protection/>
    </xf>
    <xf numFmtId="0" fontId="6" fillId="33" borderId="10" xfId="53" applyNumberFormat="1" applyFont="1" applyFill="1" applyBorder="1" applyAlignment="1">
      <alignment horizontal="center" vertical="top" wrapText="1"/>
      <protection/>
    </xf>
    <xf numFmtId="0" fontId="2" fillId="6" borderId="10" xfId="53" applyNumberFormat="1" applyFont="1" applyFill="1" applyBorder="1" applyAlignment="1">
      <alignment horizontal="left" vertical="top" wrapText="1"/>
      <protection/>
    </xf>
    <xf numFmtId="0" fontId="35" fillId="33" borderId="10" xfId="42" applyFont="1" applyFill="1" applyBorder="1" applyAlignment="1" applyProtection="1">
      <alignment horizontal="center"/>
      <protection/>
    </xf>
    <xf numFmtId="0" fontId="35" fillId="33" borderId="10" xfId="0" applyFont="1" applyFill="1" applyBorder="1" applyAlignment="1">
      <alignment horizontal="center"/>
    </xf>
    <xf numFmtId="0" fontId="5" fillId="0" borderId="10" xfId="42" applyFont="1" applyBorder="1" applyAlignment="1" applyProtection="1">
      <alignment/>
      <protection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6" borderId="10" xfId="0" applyFill="1" applyBorder="1" applyAlignment="1">
      <alignment/>
    </xf>
    <xf numFmtId="2" fontId="0" fillId="6" borderId="10" xfId="0" applyNumberFormat="1" applyFill="1" applyBorder="1" applyAlignment="1">
      <alignment/>
    </xf>
    <xf numFmtId="0" fontId="45" fillId="0" borderId="10" xfId="0" applyFont="1" applyBorder="1" applyAlignment="1">
      <alignment/>
    </xf>
    <xf numFmtId="0" fontId="45" fillId="6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3" fillId="6" borderId="10" xfId="0" applyFont="1" applyFill="1" applyBorder="1" applyAlignment="1">
      <alignment/>
    </xf>
    <xf numFmtId="0" fontId="0" fillId="0" borderId="10" xfId="42" applyFont="1" applyBorder="1" applyAlignment="1" applyProtection="1">
      <alignment/>
      <protection/>
    </xf>
    <xf numFmtId="0" fontId="0" fillId="6" borderId="10" xfId="42" applyFont="1" applyFill="1" applyBorder="1" applyAlignment="1" applyProtection="1">
      <alignment/>
      <protection/>
    </xf>
    <xf numFmtId="0" fontId="4" fillId="6" borderId="1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820275&amp;postdays=0&amp;postorder=asc&amp;start=150" TargetMode="External" /><Relationship Id="rId2" Type="http://schemas.openxmlformats.org/officeDocument/2006/relationships/hyperlink" Target="http://forum.sibmama.ru/viewtopic.php?t=820275&amp;postdays=0&amp;postorder=asc&amp;start=150" TargetMode="External" /><Relationship Id="rId3" Type="http://schemas.openxmlformats.org/officeDocument/2006/relationships/hyperlink" Target="http://forum.sibmama.ru/viewtopic.php?t=820275&amp;postdays=0&amp;postorder=asc&amp;start=150" TargetMode="External" /><Relationship Id="rId4" Type="http://schemas.openxmlformats.org/officeDocument/2006/relationships/hyperlink" Target="http://forum.sibmama.ru/viewtopic.php?t=820275&amp;postdays=0&amp;postorder=asc&amp;start=150" TargetMode="External" /><Relationship Id="rId5" Type="http://schemas.openxmlformats.org/officeDocument/2006/relationships/hyperlink" Target="http://forum.sibmama.ru/viewtopic.php?t=820275&amp;postdays=0&amp;postorder=asc&amp;start=150" TargetMode="External" /><Relationship Id="rId6" Type="http://schemas.openxmlformats.org/officeDocument/2006/relationships/hyperlink" Target="http://forum.sibmama.ru/viewtopic.php?p=40802167&amp;t=820275" TargetMode="External" /><Relationship Id="rId7" Type="http://schemas.openxmlformats.org/officeDocument/2006/relationships/hyperlink" Target="http://forum.sibmama.ru/viewtopic.php?p=40802167&amp;t=820275" TargetMode="External" /><Relationship Id="rId8" Type="http://schemas.openxmlformats.org/officeDocument/2006/relationships/hyperlink" Target="http://forum.sibmama.ru/viewtopic.php?p=40802167&amp;t=820275" TargetMode="External" /><Relationship Id="rId9" Type="http://schemas.openxmlformats.org/officeDocument/2006/relationships/hyperlink" Target="http://forum.sibmama.ru/viewtopic.php?p=40802167&amp;t=820275" TargetMode="External" /><Relationship Id="rId10" Type="http://schemas.openxmlformats.org/officeDocument/2006/relationships/hyperlink" Target="http://forum.sibmama.ru/viewtopic.php?p=40802167&amp;t=820275" TargetMode="External" /><Relationship Id="rId11" Type="http://schemas.openxmlformats.org/officeDocument/2006/relationships/hyperlink" Target="http://forum.sibmama.ru/viewtopic.php?t=820275&amp;postdays=0&amp;postorder=asc&amp;start=150" TargetMode="External" /><Relationship Id="rId12" Type="http://schemas.openxmlformats.org/officeDocument/2006/relationships/hyperlink" Target="http://forum.sibmama.ru/viewtopic.php?t=820275&amp;postdays=0&amp;postorder=asc&amp;start=150" TargetMode="External" /><Relationship Id="rId13" Type="http://schemas.openxmlformats.org/officeDocument/2006/relationships/hyperlink" Target="http://forum.sibmama.ru/viewtopic.php?p=40802167&amp;t=820275" TargetMode="External" /><Relationship Id="rId14" Type="http://schemas.openxmlformats.org/officeDocument/2006/relationships/hyperlink" Target="http://forum.sibmama.ru/viewtopic.php?t=820275&amp;postdays=0&amp;postorder=asc&amp;start=15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7">
      <selection activeCell="C44" sqref="C44"/>
    </sheetView>
  </sheetViews>
  <sheetFormatPr defaultColWidth="9.140625" defaultRowHeight="15"/>
  <cols>
    <col min="1" max="1" width="21.57421875" style="0" customWidth="1"/>
    <col min="2" max="2" width="105.8515625" style="0" customWidth="1"/>
  </cols>
  <sheetData>
    <row r="1" spans="1:7" ht="15">
      <c r="A1" s="5" t="s">
        <v>46</v>
      </c>
      <c r="B1" s="3" t="s">
        <v>47</v>
      </c>
      <c r="C1" s="6" t="s">
        <v>48</v>
      </c>
      <c r="D1" s="6" t="s">
        <v>49</v>
      </c>
      <c r="E1" s="6" t="s">
        <v>50</v>
      </c>
      <c r="F1" s="6" t="s">
        <v>51</v>
      </c>
      <c r="G1" s="6" t="s">
        <v>52</v>
      </c>
    </row>
    <row r="2" spans="1:7" ht="15">
      <c r="A2" s="7" t="s">
        <v>45</v>
      </c>
      <c r="B2" s="2" t="s">
        <v>5</v>
      </c>
      <c r="C2" s="8">
        <v>280.45</v>
      </c>
      <c r="D2" s="8">
        <f>$C2*1.15</f>
        <v>322.5175</v>
      </c>
      <c r="E2" s="9">
        <v>30</v>
      </c>
      <c r="F2" s="8">
        <f>SUM(D2:E2)</f>
        <v>352.5175</v>
      </c>
      <c r="G2" s="9"/>
    </row>
    <row r="3" spans="1:7" ht="15">
      <c r="A3" s="10" t="s">
        <v>30</v>
      </c>
      <c r="B3" s="4" t="s">
        <v>22</v>
      </c>
      <c r="C3" s="11">
        <v>1074.45</v>
      </c>
      <c r="D3" s="11">
        <f>$C3*1</f>
        <v>1074.45</v>
      </c>
      <c r="E3" s="10">
        <v>25</v>
      </c>
      <c r="F3" s="10"/>
      <c r="G3" s="9"/>
    </row>
    <row r="4" spans="1:7" ht="15">
      <c r="A4" s="10" t="s">
        <v>30</v>
      </c>
      <c r="B4" s="4" t="s">
        <v>23</v>
      </c>
      <c r="C4" s="11">
        <v>1074.45</v>
      </c>
      <c r="D4" s="11">
        <f>$C4*1</f>
        <v>1074.45</v>
      </c>
      <c r="E4" s="10">
        <v>25</v>
      </c>
      <c r="F4" s="10"/>
      <c r="G4" s="9"/>
    </row>
    <row r="5" spans="1:7" ht="15">
      <c r="A5" s="10" t="s">
        <v>30</v>
      </c>
      <c r="B5" s="4" t="s">
        <v>23</v>
      </c>
      <c r="C5" s="11">
        <v>1074.45</v>
      </c>
      <c r="D5" s="11">
        <f>$C5*1</f>
        <v>1074.45</v>
      </c>
      <c r="E5" s="10">
        <v>25</v>
      </c>
      <c r="F5" s="11">
        <f>SUM(D3:E5)</f>
        <v>3298.3500000000004</v>
      </c>
      <c r="G5" s="9"/>
    </row>
    <row r="6" spans="1:7" ht="15">
      <c r="A6" s="12" t="s">
        <v>31</v>
      </c>
      <c r="B6" s="2" t="s">
        <v>25</v>
      </c>
      <c r="C6" s="8">
        <v>255.3</v>
      </c>
      <c r="D6" s="8">
        <f aca="true" t="shared" si="0" ref="D6:D41">$C6*1.15</f>
        <v>293.59499999999997</v>
      </c>
      <c r="E6" s="9">
        <v>15</v>
      </c>
      <c r="F6" s="9"/>
      <c r="G6" s="9"/>
    </row>
    <row r="7" spans="1:7" ht="15">
      <c r="A7" s="12" t="s">
        <v>31</v>
      </c>
      <c r="B7" s="2" t="s">
        <v>26</v>
      </c>
      <c r="C7" s="8">
        <v>444</v>
      </c>
      <c r="D7" s="8">
        <f t="shared" si="0"/>
        <v>510.59999999999997</v>
      </c>
      <c r="E7" s="9">
        <v>25</v>
      </c>
      <c r="F7" s="8">
        <f>SUM(D6:E7)</f>
        <v>844.1949999999999</v>
      </c>
      <c r="G7" s="9"/>
    </row>
    <row r="8" spans="1:7" ht="15">
      <c r="A8" s="13" t="s">
        <v>35</v>
      </c>
      <c r="B8" s="4" t="s">
        <v>11</v>
      </c>
      <c r="C8" s="11">
        <v>722.48</v>
      </c>
      <c r="D8" s="11">
        <f t="shared" si="0"/>
        <v>830.852</v>
      </c>
      <c r="E8" s="10">
        <v>25</v>
      </c>
      <c r="F8" s="10"/>
      <c r="G8" s="9"/>
    </row>
    <row r="9" spans="1:7" ht="15">
      <c r="A9" s="13" t="s">
        <v>35</v>
      </c>
      <c r="B9" s="4" t="s">
        <v>15</v>
      </c>
      <c r="C9" s="11">
        <v>722.48</v>
      </c>
      <c r="D9" s="11">
        <f t="shared" si="0"/>
        <v>830.852</v>
      </c>
      <c r="E9" s="10">
        <v>25</v>
      </c>
      <c r="F9" s="11">
        <f>SUM(D8:E9)</f>
        <v>1711.704</v>
      </c>
      <c r="G9" s="9"/>
    </row>
    <row r="10" spans="1:7" ht="15">
      <c r="A10" s="14" t="s">
        <v>41</v>
      </c>
      <c r="B10" s="2" t="s">
        <v>40</v>
      </c>
      <c r="C10" s="8">
        <v>1074.45</v>
      </c>
      <c r="D10" s="8">
        <f t="shared" si="0"/>
        <v>1235.6175</v>
      </c>
      <c r="E10" s="9">
        <v>25</v>
      </c>
      <c r="F10" s="8">
        <f>SUM(D10:E10)</f>
        <v>1260.6175</v>
      </c>
      <c r="G10" s="9"/>
    </row>
    <row r="11" spans="1:7" ht="15">
      <c r="A11" s="15" t="s">
        <v>29</v>
      </c>
      <c r="B11" s="4" t="s">
        <v>28</v>
      </c>
      <c r="C11" s="11">
        <v>333.36</v>
      </c>
      <c r="D11" s="11">
        <f t="shared" si="0"/>
        <v>383.364</v>
      </c>
      <c r="E11" s="10">
        <v>25</v>
      </c>
      <c r="F11" s="10"/>
      <c r="G11" s="9"/>
    </row>
    <row r="12" spans="1:7" ht="15">
      <c r="A12" s="15" t="s">
        <v>29</v>
      </c>
      <c r="B12" s="4" t="s">
        <v>21</v>
      </c>
      <c r="C12" s="11">
        <v>1074.45</v>
      </c>
      <c r="D12" s="11">
        <f t="shared" si="0"/>
        <v>1235.6175</v>
      </c>
      <c r="E12" s="10">
        <v>25</v>
      </c>
      <c r="F12" s="11">
        <f>SUM(D11:E12)</f>
        <v>1668.9815</v>
      </c>
      <c r="G12" s="9"/>
    </row>
    <row r="13" spans="1:7" ht="15">
      <c r="A13" s="7" t="s">
        <v>39</v>
      </c>
      <c r="B13" s="2" t="s">
        <v>6</v>
      </c>
      <c r="C13" s="8">
        <v>280.45</v>
      </c>
      <c r="D13" s="8">
        <f>$C13*1</f>
        <v>280.45</v>
      </c>
      <c r="E13" s="9">
        <v>30</v>
      </c>
      <c r="F13" s="9"/>
      <c r="G13" s="9"/>
    </row>
    <row r="14" spans="1:7" ht="15">
      <c r="A14" s="7" t="s">
        <v>39</v>
      </c>
      <c r="B14" s="2" t="s">
        <v>14</v>
      </c>
      <c r="C14" s="8">
        <v>722.48</v>
      </c>
      <c r="D14" s="8">
        <f aca="true" t="shared" si="1" ref="D14:D19">$C14*1</f>
        <v>722.48</v>
      </c>
      <c r="E14" s="9">
        <v>25</v>
      </c>
      <c r="F14" s="9"/>
      <c r="G14" s="9"/>
    </row>
    <row r="15" spans="1:7" ht="15">
      <c r="A15" s="7" t="s">
        <v>39</v>
      </c>
      <c r="B15" s="2" t="s">
        <v>17</v>
      </c>
      <c r="C15" s="8">
        <v>1074.45</v>
      </c>
      <c r="D15" s="8">
        <f t="shared" si="1"/>
        <v>1074.45</v>
      </c>
      <c r="E15" s="9">
        <v>25</v>
      </c>
      <c r="F15" s="9"/>
      <c r="G15" s="9"/>
    </row>
    <row r="16" spans="1:7" ht="15">
      <c r="A16" s="7" t="s">
        <v>39</v>
      </c>
      <c r="B16" s="2" t="s">
        <v>20</v>
      </c>
      <c r="C16" s="8">
        <v>1074.45</v>
      </c>
      <c r="D16" s="8">
        <f t="shared" si="1"/>
        <v>1074.45</v>
      </c>
      <c r="E16" s="9">
        <v>25</v>
      </c>
      <c r="F16" s="9"/>
      <c r="G16" s="9"/>
    </row>
    <row r="17" spans="1:7" ht="15">
      <c r="A17" s="7" t="s">
        <v>39</v>
      </c>
      <c r="B17" s="2" t="s">
        <v>22</v>
      </c>
      <c r="C17" s="8">
        <v>1074.45</v>
      </c>
      <c r="D17" s="8">
        <f t="shared" si="1"/>
        <v>1074.45</v>
      </c>
      <c r="E17" s="9">
        <v>25</v>
      </c>
      <c r="F17" s="9"/>
      <c r="G17" s="9"/>
    </row>
    <row r="18" spans="1:7" ht="15">
      <c r="A18" s="7" t="s">
        <v>39</v>
      </c>
      <c r="B18" s="2" t="s">
        <v>24</v>
      </c>
      <c r="C18" s="8">
        <v>1074.45</v>
      </c>
      <c r="D18" s="8">
        <f t="shared" si="1"/>
        <v>1074.45</v>
      </c>
      <c r="E18" s="9">
        <v>25</v>
      </c>
      <c r="F18" s="9"/>
      <c r="G18" s="9"/>
    </row>
    <row r="19" spans="1:7" ht="15">
      <c r="A19" s="7" t="s">
        <v>39</v>
      </c>
      <c r="B19" s="2" t="s">
        <v>27</v>
      </c>
      <c r="C19" s="8">
        <v>175.15</v>
      </c>
      <c r="D19" s="8">
        <f t="shared" si="1"/>
        <v>175.15</v>
      </c>
      <c r="E19" s="9">
        <v>25</v>
      </c>
      <c r="F19" s="8">
        <f>SUM(D13:E19)</f>
        <v>5655.879999999999</v>
      </c>
      <c r="G19" s="9"/>
    </row>
    <row r="20" spans="1:7" ht="15">
      <c r="A20" s="13" t="s">
        <v>36</v>
      </c>
      <c r="B20" s="4" t="s">
        <v>2</v>
      </c>
      <c r="C20" s="11">
        <v>175.15</v>
      </c>
      <c r="D20" s="11">
        <f>$C20*1.1</f>
        <v>192.66500000000002</v>
      </c>
      <c r="E20" s="10">
        <v>25</v>
      </c>
      <c r="F20" s="10"/>
      <c r="G20" s="9"/>
    </row>
    <row r="21" spans="1:7" ht="15">
      <c r="A21" s="13" t="s">
        <v>36</v>
      </c>
      <c r="B21" s="4" t="s">
        <v>6</v>
      </c>
      <c r="C21" s="11">
        <v>280.45</v>
      </c>
      <c r="D21" s="11">
        <f aca="true" t="shared" si="2" ref="D21:D27">$C21*1.1</f>
        <v>308.495</v>
      </c>
      <c r="E21" s="10">
        <v>30</v>
      </c>
      <c r="F21" s="10"/>
      <c r="G21" s="9"/>
    </row>
    <row r="22" spans="1:7" ht="15">
      <c r="A22" s="13" t="s">
        <v>36</v>
      </c>
      <c r="B22" s="4" t="s">
        <v>8</v>
      </c>
      <c r="C22" s="11">
        <v>280.45</v>
      </c>
      <c r="D22" s="11">
        <f t="shared" si="2"/>
        <v>308.495</v>
      </c>
      <c r="E22" s="10">
        <v>30</v>
      </c>
      <c r="F22" s="10"/>
      <c r="G22" s="9"/>
    </row>
    <row r="23" spans="1:7" ht="15">
      <c r="A23" s="13" t="s">
        <v>36</v>
      </c>
      <c r="B23" s="4" t="s">
        <v>16</v>
      </c>
      <c r="C23" s="11">
        <v>1074.45</v>
      </c>
      <c r="D23" s="11">
        <f t="shared" si="2"/>
        <v>1181.8950000000002</v>
      </c>
      <c r="E23" s="10">
        <v>25</v>
      </c>
      <c r="F23" s="10"/>
      <c r="G23" s="9"/>
    </row>
    <row r="24" spans="1:7" ht="15">
      <c r="A24" s="13" t="s">
        <v>36</v>
      </c>
      <c r="B24" s="4" t="s">
        <v>37</v>
      </c>
      <c r="C24" s="11">
        <v>1074.45</v>
      </c>
      <c r="D24" s="11">
        <f t="shared" si="2"/>
        <v>1181.8950000000002</v>
      </c>
      <c r="E24" s="10">
        <v>25</v>
      </c>
      <c r="F24" s="10"/>
      <c r="G24" s="9"/>
    </row>
    <row r="25" spans="1:7" ht="15">
      <c r="A25" s="13" t="s">
        <v>36</v>
      </c>
      <c r="B25" s="4" t="s">
        <v>21</v>
      </c>
      <c r="C25" s="11">
        <v>1074.45</v>
      </c>
      <c r="D25" s="11">
        <f t="shared" si="2"/>
        <v>1181.8950000000002</v>
      </c>
      <c r="E25" s="10">
        <v>25</v>
      </c>
      <c r="F25" s="10"/>
      <c r="G25" s="9"/>
    </row>
    <row r="26" spans="1:7" ht="15">
      <c r="A26" s="13" t="s">
        <v>36</v>
      </c>
      <c r="B26" s="4" t="s">
        <v>22</v>
      </c>
      <c r="C26" s="11">
        <v>1074.45</v>
      </c>
      <c r="D26" s="11">
        <f t="shared" si="2"/>
        <v>1181.8950000000002</v>
      </c>
      <c r="E26" s="10">
        <v>25</v>
      </c>
      <c r="F26" s="10"/>
      <c r="G26" s="9"/>
    </row>
    <row r="27" spans="1:7" ht="15">
      <c r="A27" s="13" t="s">
        <v>36</v>
      </c>
      <c r="B27" s="4" t="s">
        <v>22</v>
      </c>
      <c r="C27" s="11">
        <v>1074.45</v>
      </c>
      <c r="D27" s="11">
        <f t="shared" si="2"/>
        <v>1181.8950000000002</v>
      </c>
      <c r="E27" s="10">
        <v>25</v>
      </c>
      <c r="F27" s="11">
        <f>SUM(D20:E27)</f>
        <v>6929.130000000002</v>
      </c>
      <c r="G27" s="9"/>
    </row>
    <row r="28" spans="1:7" ht="15">
      <c r="A28" s="16" t="s">
        <v>43</v>
      </c>
      <c r="B28" s="2" t="s">
        <v>0</v>
      </c>
      <c r="C28" s="8">
        <v>210.25</v>
      </c>
      <c r="D28" s="8">
        <f t="shared" si="0"/>
        <v>241.7875</v>
      </c>
      <c r="E28" s="9">
        <v>25</v>
      </c>
      <c r="F28" s="9"/>
      <c r="G28" s="9"/>
    </row>
    <row r="29" spans="1:7" ht="15">
      <c r="A29" s="16" t="s">
        <v>43</v>
      </c>
      <c r="B29" s="2" t="s">
        <v>3</v>
      </c>
      <c r="C29" s="8">
        <v>99.8</v>
      </c>
      <c r="D29" s="8">
        <f t="shared" si="0"/>
        <v>114.76999999999998</v>
      </c>
      <c r="E29" s="9">
        <v>25</v>
      </c>
      <c r="F29" s="9"/>
      <c r="G29" s="9"/>
    </row>
    <row r="30" spans="1:7" ht="15">
      <c r="A30" s="16" t="s">
        <v>43</v>
      </c>
      <c r="B30" s="2" t="s">
        <v>4</v>
      </c>
      <c r="C30" s="8">
        <v>99.8</v>
      </c>
      <c r="D30" s="8">
        <f t="shared" si="0"/>
        <v>114.76999999999998</v>
      </c>
      <c r="E30" s="9">
        <v>25</v>
      </c>
      <c r="F30" s="9"/>
      <c r="G30" s="9"/>
    </row>
    <row r="31" spans="1:7" ht="15">
      <c r="A31" s="12" t="s">
        <v>34</v>
      </c>
      <c r="B31" s="2" t="s">
        <v>10</v>
      </c>
      <c r="C31" s="8">
        <v>388.92</v>
      </c>
      <c r="D31" s="8">
        <f t="shared" si="0"/>
        <v>447.258</v>
      </c>
      <c r="E31" s="9">
        <v>25</v>
      </c>
      <c r="F31" s="9"/>
      <c r="G31" s="9"/>
    </row>
    <row r="32" spans="1:7" ht="15">
      <c r="A32" s="12" t="s">
        <v>34</v>
      </c>
      <c r="B32" s="2" t="s">
        <v>12</v>
      </c>
      <c r="C32" s="8">
        <v>722.48</v>
      </c>
      <c r="D32" s="8">
        <f t="shared" si="0"/>
        <v>830.852</v>
      </c>
      <c r="E32" s="9">
        <v>25</v>
      </c>
      <c r="F32" s="9"/>
      <c r="G32" s="9"/>
    </row>
    <row r="33" spans="1:7" ht="15">
      <c r="A33" s="12" t="s">
        <v>34</v>
      </c>
      <c r="B33" s="2" t="s">
        <v>27</v>
      </c>
      <c r="C33" s="8">
        <v>99.8</v>
      </c>
      <c r="D33" s="8">
        <f t="shared" si="0"/>
        <v>114.76999999999998</v>
      </c>
      <c r="E33" s="9">
        <v>25</v>
      </c>
      <c r="F33" s="8">
        <f>SUM(D28:E33)</f>
        <v>2014.2075</v>
      </c>
      <c r="G33" s="9">
        <v>1622</v>
      </c>
    </row>
    <row r="34" spans="1:7" ht="15">
      <c r="A34" s="17" t="s">
        <v>42</v>
      </c>
      <c r="B34" s="4" t="s">
        <v>22</v>
      </c>
      <c r="C34" s="11">
        <v>1074.45</v>
      </c>
      <c r="D34" s="11">
        <f t="shared" si="0"/>
        <v>1235.6175</v>
      </c>
      <c r="E34" s="10">
        <v>25</v>
      </c>
      <c r="F34" s="10"/>
      <c r="G34" s="9"/>
    </row>
    <row r="35" spans="1:7" ht="15">
      <c r="A35" s="13" t="s">
        <v>32</v>
      </c>
      <c r="B35" s="4" t="s">
        <v>1</v>
      </c>
      <c r="C35" s="11">
        <v>119.8</v>
      </c>
      <c r="D35" s="11">
        <f t="shared" si="0"/>
        <v>137.76999999999998</v>
      </c>
      <c r="E35" s="10">
        <v>25</v>
      </c>
      <c r="F35" s="10"/>
      <c r="G35" s="9"/>
    </row>
    <row r="36" spans="1:7" ht="15">
      <c r="A36" s="13" t="s">
        <v>32</v>
      </c>
      <c r="B36" s="4" t="s">
        <v>9</v>
      </c>
      <c r="C36" s="11">
        <v>173</v>
      </c>
      <c r="D36" s="11">
        <f t="shared" si="0"/>
        <v>198.95</v>
      </c>
      <c r="E36" s="10">
        <v>30</v>
      </c>
      <c r="F36" s="11">
        <f>SUM(D34:E36)</f>
        <v>1652.3375</v>
      </c>
      <c r="G36" s="9"/>
    </row>
    <row r="37" spans="1:7" ht="15">
      <c r="A37" s="12" t="s">
        <v>33</v>
      </c>
      <c r="B37" s="2" t="s">
        <v>13</v>
      </c>
      <c r="C37" s="8">
        <v>722.48</v>
      </c>
      <c r="D37" s="8">
        <f t="shared" si="0"/>
        <v>830.852</v>
      </c>
      <c r="E37" s="9">
        <v>25</v>
      </c>
      <c r="F37" s="8">
        <f>SUM(D37:E37)</f>
        <v>855.852</v>
      </c>
      <c r="G37" s="9">
        <v>861</v>
      </c>
    </row>
    <row r="38" spans="1:7" ht="15">
      <c r="A38" s="18" t="s">
        <v>38</v>
      </c>
      <c r="B38" s="4" t="s">
        <v>18</v>
      </c>
      <c r="C38" s="11">
        <v>1074.45</v>
      </c>
      <c r="D38" s="11">
        <f t="shared" si="0"/>
        <v>1235.6175</v>
      </c>
      <c r="E38" s="10">
        <v>25</v>
      </c>
      <c r="F38" s="10"/>
      <c r="G38" s="9"/>
    </row>
    <row r="39" spans="1:7" ht="15">
      <c r="A39" s="18" t="s">
        <v>38</v>
      </c>
      <c r="B39" s="4" t="s">
        <v>19</v>
      </c>
      <c r="C39" s="11">
        <v>1074.45</v>
      </c>
      <c r="D39" s="11">
        <f t="shared" si="0"/>
        <v>1235.6175</v>
      </c>
      <c r="E39" s="10">
        <v>25</v>
      </c>
      <c r="F39" s="11">
        <f>SUM(D38:E39)</f>
        <v>2521.235</v>
      </c>
      <c r="G39" s="9"/>
    </row>
    <row r="40" spans="1:7" ht="15">
      <c r="A40" s="16" t="s">
        <v>44</v>
      </c>
      <c r="B40" s="2" t="s">
        <v>4</v>
      </c>
      <c r="C40" s="8">
        <v>175.15</v>
      </c>
      <c r="D40" s="8">
        <f t="shared" si="0"/>
        <v>201.42249999999999</v>
      </c>
      <c r="E40" s="9">
        <v>25</v>
      </c>
      <c r="F40" s="9"/>
      <c r="G40" s="9"/>
    </row>
    <row r="41" spans="1:7" ht="15">
      <c r="A41" s="16" t="s">
        <v>44</v>
      </c>
      <c r="B41" s="2" t="s">
        <v>7</v>
      </c>
      <c r="C41" s="8">
        <v>280.45</v>
      </c>
      <c r="D41" s="8">
        <f t="shared" si="0"/>
        <v>322.5175</v>
      </c>
      <c r="E41" s="9">
        <v>30</v>
      </c>
      <c r="F41" s="8">
        <f>SUM(D40:E41)</f>
        <v>578.9399999999999</v>
      </c>
      <c r="G41" s="9"/>
    </row>
    <row r="42" spans="3:5" ht="15">
      <c r="C42">
        <f>SUM(C2:C41)</f>
        <v>26029.780000000002</v>
      </c>
      <c r="D42" s="1"/>
      <c r="E42">
        <f>SUM(E2:E41)</f>
        <v>1020</v>
      </c>
    </row>
    <row r="43" ht="15">
      <c r="D43" s="1"/>
    </row>
  </sheetData>
  <sheetProtection/>
  <hyperlinks>
    <hyperlink ref="A14" r:id="rId1" display="http://forum.sibmama.ru/viewtopic.php?t=820275&amp;postdays=0&amp;postorder=asc&amp;start=150"/>
    <hyperlink ref="A17" r:id="rId2" display="http://forum.sibmama.ru/viewtopic.php?t=820275&amp;postdays=0&amp;postorder=asc&amp;start=150"/>
    <hyperlink ref="A18" r:id="rId3" display="http://forum.sibmama.ru/viewtopic.php?t=820275&amp;postdays=0&amp;postorder=asc&amp;start=150"/>
    <hyperlink ref="A15" r:id="rId4" display="http://forum.sibmama.ru/viewtopic.php?t=820275&amp;postdays=0&amp;postorder=asc&amp;start=150"/>
    <hyperlink ref="A16" r:id="rId5" display="http://forum.sibmama.ru/viewtopic.php?t=820275&amp;postdays=0&amp;postorder=asc&amp;start=150"/>
    <hyperlink ref="A34" r:id="rId6" display="http://forum.sibmama.ru/viewtopic.php?p=40802167&amp;t=820275"/>
    <hyperlink ref="A28" r:id="rId7" display="http://forum.sibmama.ru/viewtopic.php?p=40802167&amp;t=820275"/>
    <hyperlink ref="A29" r:id="rId8" display="http://forum.sibmama.ru/viewtopic.php?p=40802167&amp;t=820275"/>
    <hyperlink ref="A30" r:id="rId9" display="http://forum.sibmama.ru/viewtopic.php?p=40802167&amp;t=820275"/>
    <hyperlink ref="A40" r:id="rId10" display="http://forum.sibmama.ru/viewtopic.php?p=40802167&amp;t=820275"/>
    <hyperlink ref="A13" r:id="rId11" display="http://forum.sibmama.ru/viewtopic.php?t=820275&amp;postdays=0&amp;postorder=asc&amp;start=150"/>
    <hyperlink ref="A2" r:id="rId12" display="http://forum.sibmama.ru/viewtopic.php?t=820275&amp;postdays=0&amp;postorder=asc&amp;start=150"/>
    <hyperlink ref="A41" r:id="rId13" display="http://forum.sibmama.ru/viewtopic.php?p=40802167&amp;t=820275"/>
    <hyperlink ref="A19" r:id="rId14" display="http://forum.sibmama.ru/viewtopic.php?t=820275&amp;postdays=0&amp;postorder=asc&amp;start=150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2013-06-14T05:28:10Z</dcterms:created>
  <dcterms:modified xsi:type="dcterms:W3CDTF">2013-06-14T15:46:42Z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