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<sst xmlns="http://schemas.openxmlformats.org/spreadsheetml/2006/main" count="192" uniqueCount="97">
  <si>
    <t>Baraguz</t>
  </si>
  <si>
    <t>Куртка Arctic W (42, 9400/фиолетовый, , )</t>
  </si>
  <si>
    <t>Куртка Cliff W (42, 4600/св.беж, , )</t>
  </si>
  <si>
    <t>МАРИЯ79</t>
  </si>
  <si>
    <t>Термобелье костюм King Dry (56, 4100/хаки, , )</t>
  </si>
  <si>
    <t>иниша </t>
  </si>
  <si>
    <t>Im_Snail </t>
  </si>
  <si>
    <t>Термобелье костюм King Dry (52, 4100/хаки, , )</t>
  </si>
  <si>
    <t>Аришкина мама </t>
  </si>
  <si>
    <t>Шапка Polartec Classic (58, 1000/черный, , )</t>
  </si>
  <si>
    <t>Иванова_Анна </t>
  </si>
  <si>
    <t>Шарф Polartec 200 (, 1000/черный, , )</t>
  </si>
  <si>
    <t>Lesik </t>
  </si>
  <si>
    <t>Балаклава Polartec 100 (58, 1000/черный, , )</t>
  </si>
  <si>
    <t>Natalishka </t>
  </si>
  <si>
    <t>Балаклава Polartec 200 (58, 2000/асфальт, , )</t>
  </si>
  <si>
    <t>Куртка Eiger 08 (48, 2010/асфальт/черный, , )</t>
  </si>
  <si>
    <t>Юлия_Ч </t>
  </si>
  <si>
    <t>Куртка Mega Pont M (52, 1000/черный, , )</t>
  </si>
  <si>
    <t>обрис</t>
  </si>
  <si>
    <t>Термобелье костюм Wool Dry Light W (46, 1300/красный, , )</t>
  </si>
  <si>
    <t>Брюки Climber M II (52, 1000/черный, , )</t>
  </si>
  <si>
    <t>Юлия_Ч</t>
  </si>
  <si>
    <t>Брюки Ski Tour WB (44, 1000/черный, , )</t>
  </si>
  <si>
    <t>navalemi </t>
  </si>
  <si>
    <t>Брюки Classic Dry (54, 3700/серо-бежевый, , )</t>
  </si>
  <si>
    <t>Брюки Penguin 100 (46, 1000/черный, , )</t>
  </si>
  <si>
    <t>Жилет Everest (46, 2300/оранжевый, , )</t>
  </si>
  <si>
    <t>Жилет Everest (50, 2300/оранжевый, , )</t>
  </si>
  <si>
    <t>Gurdumchik </t>
  </si>
  <si>
    <t>Термобелье костюм Classic Dry (42, 9100/т.синий, , )</t>
  </si>
  <si>
    <t>Термобелье костюм Penguin 100 Micro W (42, 6600/оливково-зеленый, , )</t>
  </si>
  <si>
    <t>dailylama </t>
  </si>
  <si>
    <t>**DIANA**</t>
  </si>
  <si>
    <t>Термобелье костюм King Dry (54, 4100/хаки, , )</t>
  </si>
  <si>
    <t>Аленок </t>
  </si>
  <si>
    <t>Куртка Compass (56, 3900/св.коричневый, , )</t>
  </si>
  <si>
    <t>Куртка Compass (46, 4800/песок, , )</t>
  </si>
  <si>
    <t>Куртка Arena (46, 1200/т.красный, , )</t>
  </si>
  <si>
    <t>Куртка ветрозащитная Fun Key (44, 3010/т.серый/черный, , )</t>
  </si>
  <si>
    <t>Куртка ветрозащитная Fun Key (46, 8110/океан/черный, , )</t>
  </si>
  <si>
    <t>Куртка ветрозащитная Ak-Su 08 (56, 2000/асфальт, , )</t>
  </si>
  <si>
    <t>Куртка пуховая Extra Light (46, 2010/асфальт/черный, , )</t>
  </si>
  <si>
    <t>Куртка пуховая Extra Light (48, 1000/черный, , )</t>
  </si>
  <si>
    <t>Куртка утепленная Ultra Light Thl (42, B210/голубой/черный, , )</t>
  </si>
  <si>
    <t>Перчатки Cross W (M, 91R1/т.синий/коралл, , )</t>
  </si>
  <si>
    <t>Перчатки Elegia женские (S, 5000/свинец, , )</t>
  </si>
  <si>
    <t>Рукавицы женские Paradise (M, 1085/черный/голубой, , )</t>
  </si>
  <si>
    <t>Рукавицы Traverse W (M, 1350/красный/свинец, , )</t>
  </si>
  <si>
    <t>Полоска WB M (, 1000/черный, , )</t>
  </si>
  <si>
    <t>Шапка вязанная North (58, 8010/белый/черный, , )</t>
  </si>
  <si>
    <t>zhaneta6418 </t>
  </si>
  <si>
    <t>Куртка утепленная Foxy boy II детская (110, 5500/салатный, , )</t>
  </si>
  <si>
    <t>eirnata</t>
  </si>
  <si>
    <t>Термобелье костюм Pin детс. (110, F310/лимон/черный, , )</t>
  </si>
  <si>
    <t>Термобелье костюм Pin детс. (104, 9210/синий/черный, , )</t>
  </si>
  <si>
    <t>Термобелье костюм Pin детс. (116, 9210/синий/черный, , )</t>
  </si>
  <si>
    <t>Термобелье костюм Pin детс. (122, 1020/черный/асфальт, , )</t>
  </si>
  <si>
    <t>Комбинезон Snow angel II (86, S200/снежный, , )</t>
  </si>
  <si>
    <t>Комбинезон Snow angel II (80, R100/коралл, , )</t>
  </si>
  <si>
    <t>Термобелье костюм Cosmos Light детский (98, 5300/травяной, , )</t>
  </si>
  <si>
    <t>Термобелье костюм Cosmos Light детский (104, 5300/травяной, , )</t>
  </si>
  <si>
    <t>zhaneta6418</t>
  </si>
  <si>
    <t>Термобелье костюм Cosmos Super Light детский (104, B181/св.голубой/океан, , )</t>
  </si>
  <si>
    <t>Термобелье костюм Cosmos Super Light детский (110, B181/св.голубой/океан, , )</t>
  </si>
  <si>
    <t>Термобелье костюм Cosmos детский (110, 8500/голубой, , )</t>
  </si>
  <si>
    <t>Термобелье костюм Cosmos детский (116, 8500/голубой, , )</t>
  </si>
  <si>
    <t>Термобелье костюм Cosmos детский (122, 8500/голубой, , )</t>
  </si>
  <si>
    <t>Термобелье костюм Cosmos детский (98, 8500/голубой, , )</t>
  </si>
  <si>
    <t>Термобелье костюм Cosmos детский (110, R300/красный марс, , )</t>
  </si>
  <si>
    <t>**DIANA** </t>
  </si>
  <si>
    <t>Термобелье костюм Cosmos детский (104, 6100/зеленый, , )</t>
  </si>
  <si>
    <t>OLGA1983 </t>
  </si>
  <si>
    <t>Термобелье костюм Cosmos детский (110, 6100/зеленый, , )</t>
  </si>
  <si>
    <t>Термобелье костюм Cosmos детский (116, 6100/зеленый, , )</t>
  </si>
  <si>
    <t>Термобелье костюм Cosmos детский (116, R600/розовая индия, , )</t>
  </si>
  <si>
    <t>Natalishka</t>
  </si>
  <si>
    <t>Рукавицы Traverse Junior (M, R300/красный марс, , )</t>
  </si>
  <si>
    <t>Шапка Captain Jack (54, 5500/салатный, , )</t>
  </si>
  <si>
    <t>Водоотталкивающая пропитка для одежды Polar Proof (, , , 1 л)</t>
  </si>
  <si>
    <t>Водоотталкивающая пропитка для мембранных тканей TX Direct Wash-in (, , , 300 мл)</t>
  </si>
  <si>
    <t>Средство для стирки Wool Wash (, , , 150 мл)</t>
  </si>
  <si>
    <t>НИК</t>
  </si>
  <si>
    <t>Наименование</t>
  </si>
  <si>
    <t>Ст-ть</t>
  </si>
  <si>
    <t>С орг</t>
  </si>
  <si>
    <t>Gurdumchik</t>
  </si>
  <si>
    <t>Lesik</t>
  </si>
  <si>
    <t xml:space="preserve">иниша </t>
  </si>
  <si>
    <t>Пристрой</t>
  </si>
  <si>
    <t>dailylama</t>
  </si>
  <si>
    <t>Hanny_SH</t>
  </si>
  <si>
    <t>Im_Snail</t>
  </si>
  <si>
    <t>Selesta</t>
  </si>
  <si>
    <t>Грифон</t>
  </si>
  <si>
    <t>Итого</t>
  </si>
  <si>
    <t>Сдано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</si>
</sst>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8" borderId="10" xfId="0" applyNumberFormat="1" applyFont="1" applyFill="1" applyBorder="1" applyAlignment="1">
      <alignment horizontal="left" vertical="top" wrapText="1"/>
    </xf>
    <xf numFmtId="0" fontId="0" fillId="8" borderId="10" xfId="0" applyNumberFormat="1" applyFill="1" applyBorder="1" applyAlignment="1">
      <alignment horizontal="left" vertical="top" wrapText="1"/>
    </xf>
    <xf numFmtId="2" fontId="0" fillId="8" borderId="10" xfId="0" applyNumberFormat="1" applyFont="1" applyFill="1" applyBorder="1" applyAlignment="1">
      <alignment horizontal="right" vertical="top"/>
    </xf>
    <xf numFmtId="2" fontId="0" fillId="8" borderId="10" xfId="0" applyNumberFormat="1" applyFill="1" applyBorder="1" applyAlignment="1">
      <alignment/>
    </xf>
    <xf numFmtId="1" fontId="0" fillId="8" borderId="10" xfId="0" applyNumberFormat="1" applyFill="1" applyBorder="1" applyAlignment="1">
      <alignment horizontal="left" vertical="top"/>
    </xf>
    <xf numFmtId="1" fontId="0" fillId="8" borderId="10" xfId="0" applyNumberFormat="1" applyFont="1" applyFill="1" applyBorder="1" applyAlignment="1">
      <alignment horizontal="left" vertical="top" wrapText="1"/>
    </xf>
    <xf numFmtId="0" fontId="0" fillId="8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2">
      <selection activeCell="F30" sqref="F30"/>
    </sheetView>
  </sheetViews>
  <sheetFormatPr defaultColWidth="9.140625" defaultRowHeight="15"/>
  <cols>
    <col min="1" max="1" width="15.8515625" style="0" customWidth="1"/>
    <col min="2" max="2" width="88.28125" style="0" customWidth="1"/>
    <col min="3" max="4" width="9.57421875" style="6" bestFit="1" customWidth="1"/>
  </cols>
  <sheetData>
    <row r="1" spans="1:6" ht="15">
      <c r="A1" s="8" t="s">
        <v>82</v>
      </c>
      <c r="B1" s="8" t="s">
        <v>83</v>
      </c>
      <c r="C1" s="9" t="s">
        <v>84</v>
      </c>
      <c r="D1" s="9" t="s">
        <v>85</v>
      </c>
      <c r="E1" s="8" t="s">
        <v>95</v>
      </c>
      <c r="F1" s="8" t="s">
        <v>96</v>
      </c>
    </row>
    <row r="2" spans="1:6" ht="15" customHeight="1">
      <c r="A2" s="10" t="s">
        <v>33</v>
      </c>
      <c r="B2" s="11" t="s">
        <v>34</v>
      </c>
      <c r="C2" s="12">
        <v>687.15</v>
      </c>
      <c r="D2" s="13">
        <f aca="true" t="shared" si="0" ref="D2:D18">C2*1.15</f>
        <v>790.2225</v>
      </c>
      <c r="E2" s="16"/>
      <c r="F2" s="16"/>
    </row>
    <row r="3" spans="1:6" ht="15" customHeight="1">
      <c r="A3" s="10" t="s">
        <v>33</v>
      </c>
      <c r="B3" s="10" t="s">
        <v>67</v>
      </c>
      <c r="C3" s="12">
        <v>635.29</v>
      </c>
      <c r="D3" s="13">
        <f t="shared" si="0"/>
        <v>730.5835</v>
      </c>
      <c r="E3" s="16"/>
      <c r="F3" s="16"/>
    </row>
    <row r="4" spans="1:6" ht="15" customHeight="1">
      <c r="A4" s="10" t="s">
        <v>70</v>
      </c>
      <c r="B4" s="11" t="s">
        <v>71</v>
      </c>
      <c r="C4" s="12">
        <v>635.29</v>
      </c>
      <c r="D4" s="13">
        <f t="shared" si="0"/>
        <v>730.5835</v>
      </c>
      <c r="E4" s="13">
        <f>SUM(D2:D4)</f>
        <v>2251.3895</v>
      </c>
      <c r="F4" s="16"/>
    </row>
    <row r="5" spans="1:6" ht="15" customHeight="1">
      <c r="A5" s="1" t="s">
        <v>0</v>
      </c>
      <c r="B5" s="3" t="s">
        <v>1</v>
      </c>
      <c r="C5" s="5">
        <v>960</v>
      </c>
      <c r="D5" s="9">
        <f>C5*1.1</f>
        <v>1056</v>
      </c>
      <c r="E5" s="8"/>
      <c r="F5" s="8"/>
    </row>
    <row r="6" spans="1:6" ht="15" customHeight="1">
      <c r="A6" s="1" t="s">
        <v>0</v>
      </c>
      <c r="B6" s="3" t="s">
        <v>2</v>
      </c>
      <c r="C6" s="5">
        <v>1800</v>
      </c>
      <c r="D6" s="9">
        <f aca="true" t="shared" si="1" ref="D6:D13">C6*1.1</f>
        <v>1980.0000000000002</v>
      </c>
      <c r="E6" s="8"/>
      <c r="F6" s="8"/>
    </row>
    <row r="7" spans="1:6" ht="15" customHeight="1">
      <c r="A7" s="1" t="s">
        <v>0</v>
      </c>
      <c r="B7" s="3" t="s">
        <v>16</v>
      </c>
      <c r="C7" s="5">
        <v>2600</v>
      </c>
      <c r="D7" s="9">
        <f t="shared" si="1"/>
        <v>2860.0000000000005</v>
      </c>
      <c r="E7" s="8"/>
      <c r="F7" s="8"/>
    </row>
    <row r="8" spans="1:6" ht="15" customHeight="1">
      <c r="A8" s="1" t="s">
        <v>0</v>
      </c>
      <c r="B8" s="3" t="s">
        <v>31</v>
      </c>
      <c r="C8" s="5">
        <v>1392.41</v>
      </c>
      <c r="D8" s="9">
        <f t="shared" si="1"/>
        <v>1531.6510000000003</v>
      </c>
      <c r="E8" s="8"/>
      <c r="F8" s="8"/>
    </row>
    <row r="9" spans="1:6" ht="15" customHeight="1">
      <c r="A9" s="1" t="s">
        <v>0</v>
      </c>
      <c r="B9" s="1" t="s">
        <v>37</v>
      </c>
      <c r="C9" s="5">
        <v>1000</v>
      </c>
      <c r="D9" s="9">
        <f t="shared" si="1"/>
        <v>1100</v>
      </c>
      <c r="E9" s="8"/>
      <c r="F9" s="8"/>
    </row>
    <row r="10" spans="1:6" ht="15" customHeight="1">
      <c r="A10" s="1" t="s">
        <v>0</v>
      </c>
      <c r="B10" s="3" t="s">
        <v>39</v>
      </c>
      <c r="C10" s="5">
        <v>2040</v>
      </c>
      <c r="D10" s="9">
        <f t="shared" si="1"/>
        <v>2244</v>
      </c>
      <c r="E10" s="8"/>
      <c r="F10" s="8"/>
    </row>
    <row r="11" spans="1:6" ht="15" customHeight="1">
      <c r="A11" s="1" t="s">
        <v>0</v>
      </c>
      <c r="B11" s="1" t="s">
        <v>42</v>
      </c>
      <c r="C11" s="5">
        <v>3880</v>
      </c>
      <c r="D11" s="9">
        <f t="shared" si="1"/>
        <v>4268</v>
      </c>
      <c r="E11" s="8"/>
      <c r="F11" s="8"/>
    </row>
    <row r="12" spans="1:6" ht="15" customHeight="1">
      <c r="A12" s="3" t="s">
        <v>0</v>
      </c>
      <c r="B12" s="1" t="s">
        <v>43</v>
      </c>
      <c r="C12" s="5">
        <v>3880</v>
      </c>
      <c r="D12" s="9">
        <f t="shared" si="1"/>
        <v>4268</v>
      </c>
      <c r="E12" s="8"/>
      <c r="F12" s="8"/>
    </row>
    <row r="13" spans="1:7" ht="15" customHeight="1">
      <c r="A13" s="1" t="s">
        <v>0</v>
      </c>
      <c r="B13" s="3" t="s">
        <v>44</v>
      </c>
      <c r="C13" s="5">
        <v>2240</v>
      </c>
      <c r="D13" s="9">
        <f t="shared" si="1"/>
        <v>2464</v>
      </c>
      <c r="E13" s="9">
        <f>SUM(D5:D13)</f>
        <v>21771.650999999998</v>
      </c>
      <c r="F13" s="8">
        <v>5000</v>
      </c>
      <c r="G13" s="6"/>
    </row>
    <row r="14" spans="1:6" ht="15" customHeight="1">
      <c r="A14" s="14" t="s">
        <v>90</v>
      </c>
      <c r="B14" s="10" t="s">
        <v>79</v>
      </c>
      <c r="C14" s="12">
        <v>489</v>
      </c>
      <c r="D14" s="13">
        <f t="shared" si="0"/>
        <v>562.3499999999999</v>
      </c>
      <c r="E14" s="16"/>
      <c r="F14" s="16"/>
    </row>
    <row r="15" spans="1:6" ht="15" customHeight="1">
      <c r="A15" s="10" t="s">
        <v>32</v>
      </c>
      <c r="B15" s="11" t="s">
        <v>31</v>
      </c>
      <c r="C15" s="12">
        <v>1392.41</v>
      </c>
      <c r="D15" s="13">
        <f t="shared" si="0"/>
        <v>1601.2715</v>
      </c>
      <c r="E15" s="16"/>
      <c r="F15" s="16"/>
    </row>
    <row r="16" spans="1:6" ht="15" customHeight="1">
      <c r="A16" s="15" t="s">
        <v>32</v>
      </c>
      <c r="B16" s="10" t="s">
        <v>56</v>
      </c>
      <c r="C16" s="12">
        <v>1016.47</v>
      </c>
      <c r="D16" s="13">
        <f t="shared" si="0"/>
        <v>1168.9405</v>
      </c>
      <c r="E16" s="16"/>
      <c r="F16" s="16"/>
    </row>
    <row r="17" spans="1:6" ht="15" customHeight="1">
      <c r="A17" s="15" t="s">
        <v>32</v>
      </c>
      <c r="B17" s="10" t="s">
        <v>57</v>
      </c>
      <c r="C17" s="12">
        <v>1016.47</v>
      </c>
      <c r="D17" s="13">
        <f t="shared" si="0"/>
        <v>1168.9405</v>
      </c>
      <c r="E17" s="16"/>
      <c r="F17" s="16"/>
    </row>
    <row r="18" spans="1:6" ht="15" customHeight="1">
      <c r="A18" s="15" t="s">
        <v>32</v>
      </c>
      <c r="B18" s="10" t="s">
        <v>58</v>
      </c>
      <c r="C18" s="12">
        <v>476.47</v>
      </c>
      <c r="D18" s="13">
        <f t="shared" si="0"/>
        <v>547.9405</v>
      </c>
      <c r="E18" s="13">
        <f>SUM(D14:D18)</f>
        <v>5049.442999999999</v>
      </c>
      <c r="F18" s="16">
        <v>5200</v>
      </c>
    </row>
    <row r="19" spans="1:6" ht="15" customHeight="1">
      <c r="A19" s="4" t="s">
        <v>53</v>
      </c>
      <c r="B19" s="3" t="s">
        <v>54</v>
      </c>
      <c r="C19" s="5">
        <v>1016.47</v>
      </c>
      <c r="D19" s="5">
        <v>1016.47</v>
      </c>
      <c r="E19" s="8"/>
      <c r="F19" s="8"/>
    </row>
    <row r="20" spans="1:6" ht="15" customHeight="1">
      <c r="A20" s="4" t="s">
        <v>53</v>
      </c>
      <c r="B20" s="3" t="s">
        <v>59</v>
      </c>
      <c r="C20" s="5">
        <v>476.47</v>
      </c>
      <c r="D20" s="5">
        <v>476.47</v>
      </c>
      <c r="E20" s="9">
        <f>SUM(D19:D20)</f>
        <v>1492.94</v>
      </c>
      <c r="F20" s="8"/>
    </row>
    <row r="21" spans="1:6" ht="15" customHeight="1">
      <c r="A21" s="14" t="s">
        <v>86</v>
      </c>
      <c r="B21" s="10" t="s">
        <v>79</v>
      </c>
      <c r="C21" s="12">
        <v>489</v>
      </c>
      <c r="D21" s="13">
        <f aca="true" t="shared" si="2" ref="D21:D52">C21*1.15</f>
        <v>562.3499999999999</v>
      </c>
      <c r="E21" s="16"/>
      <c r="F21" s="16"/>
    </row>
    <row r="22" spans="1:6" ht="15" customHeight="1">
      <c r="A22" s="14" t="s">
        <v>86</v>
      </c>
      <c r="B22" s="10" t="s">
        <v>80</v>
      </c>
      <c r="C22" s="12">
        <v>253</v>
      </c>
      <c r="D22" s="13">
        <f t="shared" si="2"/>
        <v>290.95</v>
      </c>
      <c r="E22" s="16"/>
      <c r="F22" s="16"/>
    </row>
    <row r="23" spans="1:6" ht="15" customHeight="1">
      <c r="A23" s="14" t="s">
        <v>86</v>
      </c>
      <c r="B23" s="10" t="s">
        <v>81</v>
      </c>
      <c r="C23" s="12">
        <v>108</v>
      </c>
      <c r="D23" s="13">
        <f t="shared" si="2"/>
        <v>124.19999999999999</v>
      </c>
      <c r="E23" s="16"/>
      <c r="F23" s="16"/>
    </row>
    <row r="24" spans="1:6" ht="15" customHeight="1">
      <c r="A24" s="14" t="s">
        <v>86</v>
      </c>
      <c r="B24" s="10" t="s">
        <v>81</v>
      </c>
      <c r="C24" s="12">
        <v>108</v>
      </c>
      <c r="D24" s="13">
        <f t="shared" si="2"/>
        <v>124.19999999999999</v>
      </c>
      <c r="E24" s="16"/>
      <c r="F24" s="16"/>
    </row>
    <row r="25" spans="1:6" ht="15" customHeight="1">
      <c r="A25" s="10" t="s">
        <v>29</v>
      </c>
      <c r="B25" s="11" t="s">
        <v>30</v>
      </c>
      <c r="C25" s="12">
        <v>1835.44</v>
      </c>
      <c r="D25" s="13">
        <f t="shared" si="2"/>
        <v>2110.756</v>
      </c>
      <c r="E25" s="16"/>
      <c r="F25" s="16"/>
    </row>
    <row r="26" spans="1:6" ht="15" customHeight="1">
      <c r="A26" s="10" t="s">
        <v>29</v>
      </c>
      <c r="B26" s="11" t="s">
        <v>31</v>
      </c>
      <c r="C26" s="12">
        <v>1392.41</v>
      </c>
      <c r="D26" s="13">
        <f t="shared" si="2"/>
        <v>1601.2715</v>
      </c>
      <c r="E26" s="16"/>
      <c r="F26" s="16"/>
    </row>
    <row r="27" spans="1:6" ht="15" customHeight="1">
      <c r="A27" s="10" t="s">
        <v>29</v>
      </c>
      <c r="B27" s="10" t="s">
        <v>66</v>
      </c>
      <c r="C27" s="12">
        <v>635.29</v>
      </c>
      <c r="D27" s="13">
        <f t="shared" si="2"/>
        <v>730.5835</v>
      </c>
      <c r="E27" s="16"/>
      <c r="F27" s="16"/>
    </row>
    <row r="28" spans="1:6" ht="15" customHeight="1">
      <c r="A28" s="10" t="s">
        <v>29</v>
      </c>
      <c r="B28" s="10" t="s">
        <v>68</v>
      </c>
      <c r="C28" s="12">
        <v>635.29</v>
      </c>
      <c r="D28" s="13">
        <f t="shared" si="2"/>
        <v>730.5835</v>
      </c>
      <c r="E28" s="16"/>
      <c r="F28" s="16"/>
    </row>
    <row r="29" spans="1:6" ht="15" customHeight="1">
      <c r="A29" s="10" t="s">
        <v>29</v>
      </c>
      <c r="B29" s="11" t="s">
        <v>75</v>
      </c>
      <c r="C29" s="12">
        <v>635.29</v>
      </c>
      <c r="D29" s="13">
        <f t="shared" si="2"/>
        <v>730.5835</v>
      </c>
      <c r="E29" s="13">
        <f>SUM(D21:D29)</f>
        <v>7005.477999999999</v>
      </c>
      <c r="F29" s="16">
        <v>7006</v>
      </c>
    </row>
    <row r="30" spans="1:6" ht="15" customHeight="1">
      <c r="A30" s="7" t="s">
        <v>91</v>
      </c>
      <c r="B30" s="1" t="s">
        <v>80</v>
      </c>
      <c r="C30" s="5">
        <v>253</v>
      </c>
      <c r="D30" s="9">
        <f t="shared" si="2"/>
        <v>290.95</v>
      </c>
      <c r="E30" s="9">
        <f>SUM(D30)</f>
        <v>290.95</v>
      </c>
      <c r="F30" s="8"/>
    </row>
    <row r="31" spans="1:6" ht="15" customHeight="1">
      <c r="A31" s="14" t="s">
        <v>92</v>
      </c>
      <c r="B31" s="10" t="s">
        <v>80</v>
      </c>
      <c r="C31" s="12">
        <v>253</v>
      </c>
      <c r="D31" s="13">
        <f t="shared" si="2"/>
        <v>290.95</v>
      </c>
      <c r="E31" s="16"/>
      <c r="F31" s="16"/>
    </row>
    <row r="32" spans="1:6" ht="15" customHeight="1">
      <c r="A32" s="10" t="s">
        <v>6</v>
      </c>
      <c r="B32" s="10" t="s">
        <v>7</v>
      </c>
      <c r="C32" s="12">
        <v>687.15</v>
      </c>
      <c r="D32" s="13">
        <f t="shared" si="2"/>
        <v>790.2225</v>
      </c>
      <c r="E32" s="13">
        <f>SUM(D31:D32)</f>
        <v>1081.1725</v>
      </c>
      <c r="F32" s="16">
        <v>1081.17</v>
      </c>
    </row>
    <row r="33" spans="1:6" ht="15" customHeight="1">
      <c r="A33" s="7" t="s">
        <v>87</v>
      </c>
      <c r="B33" s="1" t="s">
        <v>80</v>
      </c>
      <c r="C33" s="5">
        <v>253</v>
      </c>
      <c r="D33" s="9">
        <f t="shared" si="2"/>
        <v>290.95</v>
      </c>
      <c r="E33" s="8"/>
      <c r="F33" s="8"/>
    </row>
    <row r="34" spans="1:6" ht="15" customHeight="1">
      <c r="A34" s="7" t="s">
        <v>87</v>
      </c>
      <c r="B34" s="1" t="s">
        <v>81</v>
      </c>
      <c r="C34" s="5">
        <v>108</v>
      </c>
      <c r="D34" s="9">
        <f t="shared" si="2"/>
        <v>124.19999999999999</v>
      </c>
      <c r="E34" s="8"/>
      <c r="F34" s="8"/>
    </row>
    <row r="35" spans="1:6" ht="15" customHeight="1">
      <c r="A35" s="7" t="s">
        <v>87</v>
      </c>
      <c r="B35" s="1" t="s">
        <v>81</v>
      </c>
      <c r="C35" s="5">
        <v>108</v>
      </c>
      <c r="D35" s="9">
        <f t="shared" si="2"/>
        <v>124.19999999999999</v>
      </c>
      <c r="E35" s="8"/>
      <c r="F35" s="8"/>
    </row>
    <row r="36" spans="1:6" ht="15" customHeight="1">
      <c r="A36" s="1" t="s">
        <v>12</v>
      </c>
      <c r="B36" s="3" t="s">
        <v>13</v>
      </c>
      <c r="C36" s="5">
        <v>348.1</v>
      </c>
      <c r="D36" s="9">
        <f t="shared" si="2"/>
        <v>400.315</v>
      </c>
      <c r="E36" s="8"/>
      <c r="F36" s="8"/>
    </row>
    <row r="37" spans="1:6" ht="15" customHeight="1">
      <c r="A37" s="1" t="s">
        <v>12</v>
      </c>
      <c r="B37" s="3" t="s">
        <v>38</v>
      </c>
      <c r="C37" s="5">
        <v>949.37</v>
      </c>
      <c r="D37" s="9">
        <f t="shared" si="2"/>
        <v>1091.7755</v>
      </c>
      <c r="E37" s="8"/>
      <c r="F37" s="8"/>
    </row>
    <row r="38" spans="1:6" ht="15" customHeight="1">
      <c r="A38" s="1" t="s">
        <v>12</v>
      </c>
      <c r="B38" s="3" t="s">
        <v>45</v>
      </c>
      <c r="C38" s="5">
        <v>253.17</v>
      </c>
      <c r="D38" s="9">
        <f t="shared" si="2"/>
        <v>291.14549999999997</v>
      </c>
      <c r="E38" s="8"/>
      <c r="F38" s="8"/>
    </row>
    <row r="39" spans="1:6" ht="15" customHeight="1">
      <c r="A39" s="1" t="s">
        <v>12</v>
      </c>
      <c r="B39" s="1" t="s">
        <v>46</v>
      </c>
      <c r="C39" s="5">
        <v>183.54</v>
      </c>
      <c r="D39" s="9">
        <f t="shared" si="2"/>
        <v>211.07099999999997</v>
      </c>
      <c r="E39" s="8"/>
      <c r="F39" s="8"/>
    </row>
    <row r="40" spans="1:6" ht="15" customHeight="1">
      <c r="A40" s="1" t="s">
        <v>12</v>
      </c>
      <c r="B40" s="1" t="s">
        <v>47</v>
      </c>
      <c r="C40" s="5">
        <v>1012.66</v>
      </c>
      <c r="D40" s="9">
        <f t="shared" si="2"/>
        <v>1164.559</v>
      </c>
      <c r="E40" s="8"/>
      <c r="F40" s="8"/>
    </row>
    <row r="41" spans="1:6" ht="15" customHeight="1">
      <c r="A41" s="1" t="s">
        <v>12</v>
      </c>
      <c r="B41" s="1" t="s">
        <v>48</v>
      </c>
      <c r="C41" s="5">
        <v>284.81</v>
      </c>
      <c r="D41" s="9">
        <f t="shared" si="2"/>
        <v>327.5315</v>
      </c>
      <c r="E41" s="9">
        <f>SUM(D33:D41)</f>
        <v>4025.7474999999995</v>
      </c>
      <c r="F41" s="8">
        <v>4026</v>
      </c>
    </row>
    <row r="42" spans="1:6" ht="15" customHeight="1">
      <c r="A42" s="10" t="s">
        <v>76</v>
      </c>
      <c r="B42" s="11" t="s">
        <v>77</v>
      </c>
      <c r="C42" s="12">
        <v>158.82</v>
      </c>
      <c r="D42" s="13">
        <f t="shared" si="2"/>
        <v>182.64299999999997</v>
      </c>
      <c r="E42" s="16"/>
      <c r="F42" s="16"/>
    </row>
    <row r="43" spans="1:6" ht="15" customHeight="1">
      <c r="A43" s="14" t="s">
        <v>76</v>
      </c>
      <c r="B43" s="10" t="s">
        <v>80</v>
      </c>
      <c r="C43" s="12">
        <v>253</v>
      </c>
      <c r="D43" s="13">
        <f t="shared" si="2"/>
        <v>290.95</v>
      </c>
      <c r="E43" s="16"/>
      <c r="F43" s="16"/>
    </row>
    <row r="44" spans="1:6" ht="15" customHeight="1">
      <c r="A44" s="10" t="s">
        <v>14</v>
      </c>
      <c r="B44" s="11" t="s">
        <v>15</v>
      </c>
      <c r="C44" s="12">
        <v>303.8</v>
      </c>
      <c r="D44" s="13">
        <f t="shared" si="2"/>
        <v>349.37</v>
      </c>
      <c r="E44" s="16"/>
      <c r="F44" s="16"/>
    </row>
    <row r="45" spans="1:6" ht="15" customHeight="1">
      <c r="A45" s="10" t="s">
        <v>14</v>
      </c>
      <c r="B45" s="11" t="s">
        <v>26</v>
      </c>
      <c r="C45" s="12">
        <v>696.2</v>
      </c>
      <c r="D45" s="13">
        <f t="shared" si="2"/>
        <v>800.63</v>
      </c>
      <c r="E45" s="13">
        <f>SUM(D42:D45)</f>
        <v>1623.5929999999998</v>
      </c>
      <c r="F45" s="16">
        <v>1624</v>
      </c>
    </row>
    <row r="46" spans="1:6" ht="15" customHeight="1">
      <c r="A46" s="1" t="s">
        <v>24</v>
      </c>
      <c r="B46" s="3" t="s">
        <v>25</v>
      </c>
      <c r="C46" s="5">
        <v>443.04</v>
      </c>
      <c r="D46" s="9">
        <f t="shared" si="2"/>
        <v>509.496</v>
      </c>
      <c r="E46" s="9">
        <f>SUM(D46)</f>
        <v>509.496</v>
      </c>
      <c r="F46" s="8"/>
    </row>
    <row r="47" spans="1:6" ht="15" customHeight="1">
      <c r="A47" s="10" t="s">
        <v>72</v>
      </c>
      <c r="B47" s="10" t="s">
        <v>73</v>
      </c>
      <c r="C47" s="12">
        <v>635.29</v>
      </c>
      <c r="D47" s="13">
        <f t="shared" si="2"/>
        <v>730.5835</v>
      </c>
      <c r="E47" s="13">
        <f>SUM(D47)</f>
        <v>730.5835</v>
      </c>
      <c r="F47" s="16"/>
    </row>
    <row r="48" spans="1:6" ht="15" customHeight="1">
      <c r="A48" s="7" t="s">
        <v>93</v>
      </c>
      <c r="B48" s="1" t="s">
        <v>80</v>
      </c>
      <c r="C48" s="5">
        <v>253</v>
      </c>
      <c r="D48" s="9">
        <f t="shared" si="2"/>
        <v>290.95</v>
      </c>
      <c r="E48" s="9">
        <f>SUM(D48)</f>
        <v>290.95</v>
      </c>
      <c r="F48" s="8">
        <v>291</v>
      </c>
    </row>
    <row r="49" spans="1:6" ht="15" customHeight="1">
      <c r="A49" s="15" t="s">
        <v>62</v>
      </c>
      <c r="B49" s="11" t="s">
        <v>63</v>
      </c>
      <c r="C49" s="12">
        <v>264.71</v>
      </c>
      <c r="D49" s="13">
        <f t="shared" si="2"/>
        <v>304.4164999999999</v>
      </c>
      <c r="E49" s="16"/>
      <c r="F49" s="16"/>
    </row>
    <row r="50" spans="1:6" ht="15" customHeight="1">
      <c r="A50" s="15" t="s">
        <v>51</v>
      </c>
      <c r="B50" s="11" t="s">
        <v>52</v>
      </c>
      <c r="C50" s="12">
        <v>1023.53</v>
      </c>
      <c r="D50" s="13">
        <f t="shared" si="2"/>
        <v>1177.0594999999998</v>
      </c>
      <c r="E50" s="16"/>
      <c r="F50" s="16"/>
    </row>
    <row r="51" spans="1:6" ht="15" customHeight="1">
      <c r="A51" s="15" t="s">
        <v>51</v>
      </c>
      <c r="B51" s="10" t="s">
        <v>61</v>
      </c>
      <c r="C51" s="12">
        <v>335.3</v>
      </c>
      <c r="D51" s="13">
        <f t="shared" si="2"/>
        <v>385.59499999999997</v>
      </c>
      <c r="E51" s="16"/>
      <c r="F51" s="16"/>
    </row>
    <row r="52" spans="1:6" ht="15" customHeight="1">
      <c r="A52" s="15" t="s">
        <v>51</v>
      </c>
      <c r="B52" s="11" t="s">
        <v>63</v>
      </c>
      <c r="C52" s="12">
        <v>264.71</v>
      </c>
      <c r="D52" s="13">
        <f t="shared" si="2"/>
        <v>304.4164999999999</v>
      </c>
      <c r="E52" s="16"/>
      <c r="F52" s="16"/>
    </row>
    <row r="53" spans="1:6" ht="15" customHeight="1">
      <c r="A53" s="10" t="s">
        <v>51</v>
      </c>
      <c r="B53" s="11" t="s">
        <v>65</v>
      </c>
      <c r="C53" s="12">
        <v>635.29</v>
      </c>
      <c r="D53" s="13">
        <f aca="true" t="shared" si="3" ref="D53:D84">C53*1.15</f>
        <v>730.5835</v>
      </c>
      <c r="E53" s="16"/>
      <c r="F53" s="16"/>
    </row>
    <row r="54" spans="1:6" ht="15" customHeight="1">
      <c r="A54" s="10" t="s">
        <v>51</v>
      </c>
      <c r="B54" s="11" t="s">
        <v>78</v>
      </c>
      <c r="C54" s="12">
        <v>105.88</v>
      </c>
      <c r="D54" s="13">
        <f t="shared" si="3"/>
        <v>121.76199999999999</v>
      </c>
      <c r="E54" s="13">
        <f>SUM(D49:D54)</f>
        <v>3023.833</v>
      </c>
      <c r="F54" s="16">
        <v>3024</v>
      </c>
    </row>
    <row r="55" spans="1:6" ht="15" customHeight="1">
      <c r="A55" s="3" t="s">
        <v>35</v>
      </c>
      <c r="B55" s="3" t="s">
        <v>36</v>
      </c>
      <c r="C55" s="5">
        <v>1000</v>
      </c>
      <c r="D55" s="9">
        <f t="shared" si="3"/>
        <v>1150</v>
      </c>
      <c r="E55" s="9">
        <f>SUM(D55)</f>
        <v>1150</v>
      </c>
      <c r="F55" s="8">
        <v>1150</v>
      </c>
    </row>
    <row r="56" spans="1:6" ht="15" customHeight="1">
      <c r="A56" s="10" t="s">
        <v>8</v>
      </c>
      <c r="B56" s="11" t="s">
        <v>9</v>
      </c>
      <c r="C56" s="12">
        <v>310.13</v>
      </c>
      <c r="D56" s="13">
        <f t="shared" si="3"/>
        <v>356.6495</v>
      </c>
      <c r="E56" s="16"/>
      <c r="F56" s="16"/>
    </row>
    <row r="57" spans="1:6" ht="15" customHeight="1">
      <c r="A57" s="10" t="s">
        <v>8</v>
      </c>
      <c r="B57" s="11" t="s">
        <v>13</v>
      </c>
      <c r="C57" s="12">
        <v>348.1</v>
      </c>
      <c r="D57" s="13">
        <f t="shared" si="3"/>
        <v>400.315</v>
      </c>
      <c r="E57" s="16"/>
      <c r="F57" s="16"/>
    </row>
    <row r="58" spans="1:6" ht="15" customHeight="1">
      <c r="A58" s="10" t="s">
        <v>8</v>
      </c>
      <c r="B58" s="11" t="s">
        <v>49</v>
      </c>
      <c r="C58" s="12">
        <v>221.52</v>
      </c>
      <c r="D58" s="13">
        <f t="shared" si="3"/>
        <v>254.748</v>
      </c>
      <c r="E58" s="16"/>
      <c r="F58" s="16"/>
    </row>
    <row r="59" spans="1:6" ht="15" customHeight="1">
      <c r="A59" s="10" t="s">
        <v>8</v>
      </c>
      <c r="B59" s="11" t="s">
        <v>50</v>
      </c>
      <c r="C59" s="12">
        <v>601.27</v>
      </c>
      <c r="D59" s="13">
        <f t="shared" si="3"/>
        <v>691.4604999999999</v>
      </c>
      <c r="E59" s="13">
        <f>SUM(D56:D59)</f>
        <v>1703.173</v>
      </c>
      <c r="F59" s="16"/>
    </row>
    <row r="60" spans="1:6" ht="15" customHeight="1">
      <c r="A60" s="7" t="s">
        <v>94</v>
      </c>
      <c r="B60" s="1" t="s">
        <v>80</v>
      </c>
      <c r="C60" s="5">
        <v>253</v>
      </c>
      <c r="D60" s="9">
        <f t="shared" si="3"/>
        <v>290.95</v>
      </c>
      <c r="E60" s="9">
        <f>SUM(D60)</f>
        <v>290.95</v>
      </c>
      <c r="F60" s="8">
        <v>291</v>
      </c>
    </row>
    <row r="61" spans="1:6" ht="15" customHeight="1">
      <c r="A61" s="10" t="s">
        <v>10</v>
      </c>
      <c r="B61" s="11" t="s">
        <v>11</v>
      </c>
      <c r="C61" s="12">
        <v>310.13</v>
      </c>
      <c r="D61" s="13">
        <f t="shared" si="3"/>
        <v>356.6495</v>
      </c>
      <c r="E61" s="16"/>
      <c r="F61" s="16"/>
    </row>
    <row r="62" spans="1:6" ht="15" customHeight="1">
      <c r="A62" s="10" t="s">
        <v>10</v>
      </c>
      <c r="B62" s="11" t="s">
        <v>27</v>
      </c>
      <c r="C62" s="12">
        <v>1801.14</v>
      </c>
      <c r="D62" s="13">
        <f t="shared" si="3"/>
        <v>2071.311</v>
      </c>
      <c r="E62" s="16"/>
      <c r="F62" s="16"/>
    </row>
    <row r="63" spans="1:6" ht="15" customHeight="1">
      <c r="A63" s="10" t="s">
        <v>10</v>
      </c>
      <c r="B63" s="10" t="s">
        <v>28</v>
      </c>
      <c r="C63" s="12">
        <v>1801.14</v>
      </c>
      <c r="D63" s="13">
        <f t="shared" si="3"/>
        <v>2071.311</v>
      </c>
      <c r="E63" s="16"/>
      <c r="F63" s="16"/>
    </row>
    <row r="64" spans="1:6" ht="15" customHeight="1">
      <c r="A64" s="10" t="s">
        <v>10</v>
      </c>
      <c r="B64" s="11" t="s">
        <v>69</v>
      </c>
      <c r="C64" s="12">
        <v>635.29</v>
      </c>
      <c r="D64" s="13">
        <f t="shared" si="3"/>
        <v>730.5835</v>
      </c>
      <c r="E64" s="13">
        <f>SUM(D61:D64)</f>
        <v>5229.8550000000005</v>
      </c>
      <c r="F64" s="16">
        <v>5229.86</v>
      </c>
    </row>
    <row r="65" spans="1:6" ht="15" customHeight="1">
      <c r="A65" s="7" t="s">
        <v>88</v>
      </c>
      <c r="B65" s="1" t="s">
        <v>81</v>
      </c>
      <c r="C65" s="5">
        <v>108</v>
      </c>
      <c r="D65" s="9">
        <f t="shared" si="3"/>
        <v>124.19999999999999</v>
      </c>
      <c r="E65" s="8"/>
      <c r="F65" s="8"/>
    </row>
    <row r="66" spans="1:6" ht="15" customHeight="1">
      <c r="A66" s="7" t="s">
        <v>88</v>
      </c>
      <c r="B66" s="1" t="s">
        <v>81</v>
      </c>
      <c r="C66" s="5">
        <v>108</v>
      </c>
      <c r="D66" s="9">
        <f t="shared" si="3"/>
        <v>124.19999999999999</v>
      </c>
      <c r="E66" s="8"/>
      <c r="F66" s="8"/>
    </row>
    <row r="67" spans="1:6" ht="15" customHeight="1">
      <c r="A67" s="1" t="s">
        <v>5</v>
      </c>
      <c r="B67" s="3" t="s">
        <v>4</v>
      </c>
      <c r="C67" s="5">
        <v>687.15</v>
      </c>
      <c r="D67" s="9">
        <f t="shared" si="3"/>
        <v>790.2225</v>
      </c>
      <c r="E67" s="8"/>
      <c r="F67" s="8"/>
    </row>
    <row r="68" spans="1:6" ht="15" customHeight="1">
      <c r="A68" s="1" t="s">
        <v>5</v>
      </c>
      <c r="B68" s="1" t="s">
        <v>74</v>
      </c>
      <c r="C68" s="5">
        <v>635.29</v>
      </c>
      <c r="D68" s="9">
        <f t="shared" si="3"/>
        <v>730.5835</v>
      </c>
      <c r="E68" s="9">
        <f>SUM(D65:D68)</f>
        <v>1769.206</v>
      </c>
      <c r="F68" s="8">
        <v>1770</v>
      </c>
    </row>
    <row r="69" spans="1:6" ht="15" customHeight="1">
      <c r="A69" s="10" t="s">
        <v>3</v>
      </c>
      <c r="B69" s="11" t="s">
        <v>4</v>
      </c>
      <c r="C69" s="12">
        <v>687.15</v>
      </c>
      <c r="D69" s="13">
        <f t="shared" si="3"/>
        <v>790.2225</v>
      </c>
      <c r="E69" s="16"/>
      <c r="F69" s="16"/>
    </row>
    <row r="70" spans="1:6" ht="15" customHeight="1">
      <c r="A70" s="10" t="s">
        <v>3</v>
      </c>
      <c r="B70" s="10" t="s">
        <v>41</v>
      </c>
      <c r="C70" s="12">
        <v>1600</v>
      </c>
      <c r="D70" s="13">
        <f t="shared" si="3"/>
        <v>1839.9999999999998</v>
      </c>
      <c r="E70" s="13">
        <f>SUM(D69:D70)</f>
        <v>2630.2225</v>
      </c>
      <c r="F70" s="16">
        <v>2631</v>
      </c>
    </row>
    <row r="71" spans="1:7" ht="15" customHeight="1">
      <c r="A71" s="2" t="s">
        <v>19</v>
      </c>
      <c r="B71" s="3" t="s">
        <v>20</v>
      </c>
      <c r="C71" s="5">
        <v>2088.61</v>
      </c>
      <c r="D71" s="9">
        <f>C71*1.075</f>
        <v>2245.2557500000003</v>
      </c>
      <c r="E71" s="9">
        <f>SUM(D71)</f>
        <v>2245.2557500000003</v>
      </c>
      <c r="F71" s="8">
        <v>2245</v>
      </c>
      <c r="G71" s="6"/>
    </row>
    <row r="72" spans="1:6" ht="15" customHeight="1">
      <c r="A72" s="14" t="s">
        <v>89</v>
      </c>
      <c r="B72" s="10" t="s">
        <v>79</v>
      </c>
      <c r="C72" s="12">
        <v>489</v>
      </c>
      <c r="D72" s="13">
        <f t="shared" si="3"/>
        <v>562.3499999999999</v>
      </c>
      <c r="E72" s="16"/>
      <c r="F72" s="16"/>
    </row>
    <row r="73" spans="1:7" ht="15" customHeight="1">
      <c r="A73" s="14" t="s">
        <v>89</v>
      </c>
      <c r="B73" s="10" t="s">
        <v>79</v>
      </c>
      <c r="C73" s="12">
        <v>489</v>
      </c>
      <c r="D73" s="13">
        <f t="shared" si="3"/>
        <v>562.3499999999999</v>
      </c>
      <c r="E73" s="16"/>
      <c r="F73" s="16"/>
      <c r="G73" s="6"/>
    </row>
    <row r="74" spans="1:6" ht="15" customHeight="1">
      <c r="A74" s="14" t="s">
        <v>89</v>
      </c>
      <c r="B74" s="10" t="s">
        <v>79</v>
      </c>
      <c r="C74" s="12">
        <v>489</v>
      </c>
      <c r="D74" s="13">
        <f t="shared" si="3"/>
        <v>562.3499999999999</v>
      </c>
      <c r="E74" s="16"/>
      <c r="F74" s="16"/>
    </row>
    <row r="75" spans="1:6" ht="15" customHeight="1">
      <c r="A75" s="14" t="s">
        <v>89</v>
      </c>
      <c r="B75" s="10" t="s">
        <v>79</v>
      </c>
      <c r="C75" s="12">
        <v>489</v>
      </c>
      <c r="D75" s="13">
        <f t="shared" si="3"/>
        <v>562.3499999999999</v>
      </c>
      <c r="E75" s="16"/>
      <c r="F75" s="16"/>
    </row>
    <row r="76" spans="1:6" ht="15" customHeight="1">
      <c r="A76" s="14" t="s">
        <v>89</v>
      </c>
      <c r="B76" s="10" t="s">
        <v>80</v>
      </c>
      <c r="C76" s="12">
        <v>253</v>
      </c>
      <c r="D76" s="13">
        <f t="shared" si="3"/>
        <v>290.95</v>
      </c>
      <c r="E76" s="16"/>
      <c r="F76" s="16"/>
    </row>
    <row r="77" spans="1:6" ht="15" customHeight="1">
      <c r="A77" s="14" t="s">
        <v>89</v>
      </c>
      <c r="B77" s="10" t="s">
        <v>80</v>
      </c>
      <c r="C77" s="12">
        <v>253</v>
      </c>
      <c r="D77" s="13">
        <f t="shared" si="3"/>
        <v>290.95</v>
      </c>
      <c r="E77" s="16"/>
      <c r="F77" s="16"/>
    </row>
    <row r="78" spans="1:6" ht="15" customHeight="1">
      <c r="A78" s="14" t="s">
        <v>89</v>
      </c>
      <c r="B78" s="10" t="s">
        <v>80</v>
      </c>
      <c r="C78" s="12">
        <v>253</v>
      </c>
      <c r="D78" s="13">
        <f t="shared" si="3"/>
        <v>290.95</v>
      </c>
      <c r="E78" s="16"/>
      <c r="F78" s="16"/>
    </row>
    <row r="79" spans="1:6" ht="15" customHeight="1">
      <c r="A79" s="14" t="s">
        <v>89</v>
      </c>
      <c r="B79" s="10" t="s">
        <v>80</v>
      </c>
      <c r="C79" s="12">
        <v>253</v>
      </c>
      <c r="D79" s="13">
        <f t="shared" si="3"/>
        <v>290.95</v>
      </c>
      <c r="E79" s="16"/>
      <c r="F79" s="16"/>
    </row>
    <row r="80" spans="1:6" ht="15" customHeight="1">
      <c r="A80" s="14" t="s">
        <v>89</v>
      </c>
      <c r="B80" s="10" t="s">
        <v>80</v>
      </c>
      <c r="C80" s="12">
        <v>253</v>
      </c>
      <c r="D80" s="13">
        <f t="shared" si="3"/>
        <v>290.95</v>
      </c>
      <c r="E80" s="16"/>
      <c r="F80" s="16"/>
    </row>
    <row r="81" spans="1:6" ht="15" customHeight="1">
      <c r="A81" s="14" t="s">
        <v>89</v>
      </c>
      <c r="B81" s="10" t="s">
        <v>81</v>
      </c>
      <c r="C81" s="12">
        <v>108</v>
      </c>
      <c r="D81" s="13">
        <f t="shared" si="3"/>
        <v>124.19999999999999</v>
      </c>
      <c r="E81" s="16"/>
      <c r="F81" s="16"/>
    </row>
    <row r="82" spans="1:6" ht="15" customHeight="1">
      <c r="A82" s="14" t="s">
        <v>89</v>
      </c>
      <c r="B82" s="10" t="s">
        <v>81</v>
      </c>
      <c r="C82" s="12">
        <v>108</v>
      </c>
      <c r="D82" s="13">
        <f t="shared" si="3"/>
        <v>124.19999999999999</v>
      </c>
      <c r="E82" s="16"/>
      <c r="F82" s="16"/>
    </row>
    <row r="83" spans="1:6" ht="15" customHeight="1">
      <c r="A83" s="14" t="s">
        <v>89</v>
      </c>
      <c r="B83" s="10" t="s">
        <v>81</v>
      </c>
      <c r="C83" s="12">
        <v>108</v>
      </c>
      <c r="D83" s="13">
        <f t="shared" si="3"/>
        <v>124.19999999999999</v>
      </c>
      <c r="E83" s="16"/>
      <c r="F83" s="16"/>
    </row>
    <row r="84" spans="1:6" ht="15" customHeight="1">
      <c r="A84" s="14" t="s">
        <v>89</v>
      </c>
      <c r="B84" s="10" t="s">
        <v>81</v>
      </c>
      <c r="C84" s="12">
        <v>108</v>
      </c>
      <c r="D84" s="13">
        <f t="shared" si="3"/>
        <v>124.19999999999999</v>
      </c>
      <c r="E84" s="16"/>
      <c r="F84" s="16"/>
    </row>
    <row r="85" spans="1:6" ht="15" customHeight="1">
      <c r="A85" s="14" t="s">
        <v>89</v>
      </c>
      <c r="B85" s="10" t="s">
        <v>81</v>
      </c>
      <c r="C85" s="12">
        <v>108</v>
      </c>
      <c r="D85" s="13">
        <f>C85*1.15</f>
        <v>124.19999999999999</v>
      </c>
      <c r="E85" s="16"/>
      <c r="F85" s="16"/>
    </row>
    <row r="86" spans="1:6" ht="15" customHeight="1">
      <c r="A86" s="14" t="s">
        <v>89</v>
      </c>
      <c r="B86" s="10" t="s">
        <v>81</v>
      </c>
      <c r="C86" s="12">
        <v>108</v>
      </c>
      <c r="D86" s="13">
        <f>C86*1.15</f>
        <v>124.19999999999999</v>
      </c>
      <c r="E86" s="13">
        <f>SUM(D72:D86)</f>
        <v>4449.349999999998</v>
      </c>
      <c r="F86" s="16"/>
    </row>
    <row r="87" spans="1:6" ht="15" customHeight="1">
      <c r="A87" s="1" t="s">
        <v>22</v>
      </c>
      <c r="B87" s="3" t="s">
        <v>23</v>
      </c>
      <c r="C87" s="5">
        <v>2200</v>
      </c>
      <c r="D87" s="9">
        <f>C87*1.15</f>
        <v>2530</v>
      </c>
      <c r="E87" s="8"/>
      <c r="F87" s="8"/>
    </row>
    <row r="88" spans="1:6" ht="15" customHeight="1">
      <c r="A88" s="1" t="s">
        <v>17</v>
      </c>
      <c r="B88" s="3" t="s">
        <v>18</v>
      </c>
      <c r="C88" s="5">
        <v>1202.53</v>
      </c>
      <c r="D88" s="9">
        <f>C88*1.15</f>
        <v>1382.9094999999998</v>
      </c>
      <c r="E88" s="8"/>
      <c r="F88" s="8"/>
    </row>
    <row r="89" spans="1:6" ht="15" customHeight="1">
      <c r="A89" s="2" t="s">
        <v>17</v>
      </c>
      <c r="B89" s="3" t="s">
        <v>21</v>
      </c>
      <c r="C89" s="5">
        <v>1202.53</v>
      </c>
      <c r="D89" s="9">
        <f>C89*1.15</f>
        <v>1382.9094999999998</v>
      </c>
      <c r="E89" s="8"/>
      <c r="F89" s="8"/>
    </row>
    <row r="90" spans="1:6" ht="15" customHeight="1">
      <c r="A90" s="1" t="s">
        <v>17</v>
      </c>
      <c r="B90" s="1" t="s">
        <v>40</v>
      </c>
      <c r="C90" s="5">
        <v>2040</v>
      </c>
      <c r="D90" s="9">
        <f>C90*1.15</f>
        <v>2346</v>
      </c>
      <c r="E90" s="8"/>
      <c r="F90" s="8"/>
    </row>
    <row r="91" spans="1:6" ht="15" customHeight="1">
      <c r="A91" s="2" t="s">
        <v>17</v>
      </c>
      <c r="B91" s="1" t="s">
        <v>55</v>
      </c>
      <c r="C91" s="5">
        <v>1016.47</v>
      </c>
      <c r="D91" s="9">
        <f>C91*1.15</f>
        <v>1168.9405</v>
      </c>
      <c r="E91" s="8"/>
      <c r="F91" s="8"/>
    </row>
    <row r="92" spans="1:6" ht="15" customHeight="1">
      <c r="A92" s="2" t="s">
        <v>17</v>
      </c>
      <c r="B92" s="3" t="s">
        <v>60</v>
      </c>
      <c r="C92" s="5">
        <v>335.3</v>
      </c>
      <c r="D92" s="9">
        <f>C92*1.15</f>
        <v>385.59499999999997</v>
      </c>
      <c r="E92" s="8"/>
      <c r="F92" s="8"/>
    </row>
    <row r="93" spans="1:6" ht="15" customHeight="1">
      <c r="A93" s="2" t="s">
        <v>17</v>
      </c>
      <c r="B93" s="3" t="s">
        <v>63</v>
      </c>
      <c r="C93" s="5">
        <v>264.71</v>
      </c>
      <c r="D93" s="9">
        <f>C93*1.15</f>
        <v>304.4164999999999</v>
      </c>
      <c r="E93" s="8"/>
      <c r="F93" s="8"/>
    </row>
    <row r="94" spans="1:6" ht="15" customHeight="1">
      <c r="A94" s="2" t="s">
        <v>17</v>
      </c>
      <c r="B94" s="1" t="s">
        <v>64</v>
      </c>
      <c r="C94" s="5">
        <v>264.71</v>
      </c>
      <c r="D94" s="9">
        <f>C94*1.15</f>
        <v>304.4164999999999</v>
      </c>
      <c r="E94" s="9">
        <f>SUM(D87:D94)</f>
        <v>9805.187499999998</v>
      </c>
      <c r="F94" s="8">
        <v>9805</v>
      </c>
    </row>
    <row r="95" spans="1:6" ht="15">
      <c r="A95" s="8"/>
      <c r="B95" s="8"/>
      <c r="C95" s="9">
        <f>SUM(C2:C94)</f>
        <v>69383.16000000002</v>
      </c>
      <c r="D95" s="9">
        <f>SUM(D2:D94)</f>
        <v>78420.42674999998</v>
      </c>
      <c r="E95" s="8"/>
      <c r="F95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2011-08-31T09:11:58Z</dcterms:created>
  <dcterms:modified xsi:type="dcterms:W3CDTF">2011-09-01T15:42:31Z</dcterms:modified>
  <cp:category/>
  <cp:version/>
  <cp:contentType/>
  <cp:contentStatus/>
</cp:coreProperties>
</file>