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<sst xmlns="http://schemas.openxmlformats.org/spreadsheetml/2006/main" count="28" uniqueCount="23">
  <si>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Ник</t>
  </si>
  <si>
    <t>Арт</t>
  </si>
  <si>
    <t>Ст-ть</t>
  </si>
  <si>
    <t>С орг</t>
  </si>
  <si>
    <t>Комплект кофейный "Багама" Promo (стол+2 кресла+диван) 03/10 Б</t>
  </si>
  <si>
    <t>Подвесное кресло "Lunar" Black</t>
  </si>
  <si>
    <t>Кресло-мешок "Классик" Африка</t>
  </si>
  <si>
    <t>Хэппи</t>
  </si>
  <si>
    <t>Dikretnitsa</t>
  </si>
  <si>
    <t>ЛЕНОК76</t>
  </si>
  <si>
    <t>1 кг=</t>
  </si>
  <si>
    <t>Вес</t>
  </si>
  <si>
    <t>К сдаче</t>
  </si>
  <si>
    <t>Бамбуковое полотно, ламель 17 мм, цвет тон 1, шир. 0,9 м</t>
  </si>
  <si>
    <t>Бамбуковое полотно, ламель 17 мм, цвет тон 1, шир. 1,8 м</t>
  </si>
  <si>
    <t>Планка кромочная, L=1,85 м, цвет тон 1</t>
  </si>
  <si>
    <t>Планка стыковочная, L=1,85 м, цвет тон 1</t>
  </si>
  <si>
    <t>Кресло-качалка с подножкой (Promo) 05/17 Б (KD) P</t>
  </si>
  <si>
    <t>BUTTERFLAY</t>
  </si>
  <si>
    <t>Сдано</t>
  </si>
  <si>
    <t>ТР</t>
  </si>
  <si>
    <t>Отдел материалы вес =</t>
  </si>
  <si>
    <t>(-) Я вам (+) Вы мне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</si>
</sst>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00"/>
    <numFmt numFmtId="170" formatCode="0.00000000"/>
    <numFmt numFmtId="171" formatCode="0.00000"/>
    <numFmt numFmtId="172" formatCode="0.0000"/>
    <numFmt numFmtId="173" formatCode="0.000"/>
    <numFmt numFmtId="17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34" borderId="10" xfId="42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8" fillId="0" borderId="10" xfId="0" applyNumberFormat="1" applyFont="1" applyBorder="1" applyAlignment="1">
      <alignment/>
    </xf>
    <xf numFmtId="1" fontId="28" fillId="35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10292&amp;start=750" TargetMode="External" /><Relationship Id="rId2" Type="http://schemas.openxmlformats.org/officeDocument/2006/relationships/hyperlink" Target="http://forum.sibmama.ru/viewtopic.php?t=910292&amp;start=750" TargetMode="External" /><Relationship Id="rId3" Type="http://schemas.openxmlformats.org/officeDocument/2006/relationships/hyperlink" Target="http://forum.sibmama.ru/viewtopic.php?t=910292&amp;start=75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2.7109375" style="0" customWidth="1"/>
    <col min="2" max="2" width="54.7109375" style="0" customWidth="1"/>
    <col min="3" max="3" width="7.140625" style="0" customWidth="1"/>
    <col min="6" max="6" width="8.57421875" style="0" customWidth="1"/>
    <col min="7" max="7" width="8.140625" style="0" customWidth="1"/>
    <col min="8" max="8" width="7.7109375" style="0" customWidth="1"/>
    <col min="9" max="9" width="21.00390625" style="0" customWidth="1"/>
    <col min="10" max="10" width="4.140625" style="0" customWidth="1"/>
  </cols>
  <sheetData>
    <row r="1" spans="1:10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20</v>
      </c>
      <c r="G1" s="2" t="s">
        <v>12</v>
      </c>
      <c r="H1" s="2" t="s">
        <v>19</v>
      </c>
      <c r="I1" s="2" t="s">
        <v>22</v>
      </c>
      <c r="J1" s="2" t="s">
        <v>11</v>
      </c>
    </row>
    <row r="2" spans="1:10" ht="15">
      <c r="A2" s="3" t="s">
        <v>8</v>
      </c>
      <c r="B2" s="4" t="s">
        <v>4</v>
      </c>
      <c r="C2" s="4">
        <v>1</v>
      </c>
      <c r="D2" s="4">
        <v>8450</v>
      </c>
      <c r="E2" s="4">
        <f aca="true" t="shared" si="0" ref="E2:E7">D2*1.13</f>
        <v>9548.5</v>
      </c>
      <c r="F2" s="5">
        <f>J2*$F$12</f>
        <v>240.89999999999998</v>
      </c>
      <c r="G2" s="5"/>
      <c r="H2" s="5"/>
      <c r="I2" s="5"/>
      <c r="J2" s="4">
        <v>30</v>
      </c>
    </row>
    <row r="3" spans="1:10" ht="15">
      <c r="A3" s="3" t="s">
        <v>8</v>
      </c>
      <c r="B3" s="4" t="s">
        <v>13</v>
      </c>
      <c r="C3" s="4">
        <v>10</v>
      </c>
      <c r="D3" s="4">
        <v>2200</v>
      </c>
      <c r="E3" s="4">
        <f t="shared" si="0"/>
        <v>2485.9999999999995</v>
      </c>
      <c r="F3" s="5">
        <f aca="true" t="shared" si="1" ref="F3:F9">J3*$F$12</f>
        <v>0</v>
      </c>
      <c r="G3" s="5"/>
      <c r="H3" s="5"/>
      <c r="I3" s="5"/>
      <c r="J3" s="4"/>
    </row>
    <row r="4" spans="1:10" ht="15">
      <c r="A4" s="3" t="s">
        <v>8</v>
      </c>
      <c r="B4" s="4" t="s">
        <v>14</v>
      </c>
      <c r="C4" s="4">
        <v>10</v>
      </c>
      <c r="D4" s="4">
        <v>4400</v>
      </c>
      <c r="E4" s="4">
        <f t="shared" si="0"/>
        <v>4971.999999999999</v>
      </c>
      <c r="F4" s="5">
        <f t="shared" si="1"/>
        <v>0</v>
      </c>
      <c r="G4" s="5"/>
      <c r="H4" s="5"/>
      <c r="I4" s="5"/>
      <c r="J4" s="4"/>
    </row>
    <row r="5" spans="1:10" ht="15">
      <c r="A5" s="3" t="s">
        <v>8</v>
      </c>
      <c r="B5" s="4" t="s">
        <v>15</v>
      </c>
      <c r="C5" s="4">
        <v>18</v>
      </c>
      <c r="D5" s="4">
        <v>2160</v>
      </c>
      <c r="E5" s="4">
        <f t="shared" si="0"/>
        <v>2440.7999999999997</v>
      </c>
      <c r="F5" s="5">
        <f t="shared" si="1"/>
        <v>0</v>
      </c>
      <c r="G5" s="5"/>
      <c r="H5" s="5"/>
      <c r="I5" s="5"/>
      <c r="J5" s="4"/>
    </row>
    <row r="6" spans="1:11" ht="15">
      <c r="A6" s="3" t="s">
        <v>8</v>
      </c>
      <c r="B6" s="4" t="s">
        <v>16</v>
      </c>
      <c r="C6" s="4">
        <v>8</v>
      </c>
      <c r="D6" s="4">
        <v>960</v>
      </c>
      <c r="E6" s="4">
        <f t="shared" si="0"/>
        <v>1084.8</v>
      </c>
      <c r="F6" s="5">
        <f t="shared" si="1"/>
        <v>273.02</v>
      </c>
      <c r="G6" s="5">
        <f>SUM(E2:F6)</f>
        <v>21046.019999999997</v>
      </c>
      <c r="H6" s="5">
        <f>10062+11525</f>
        <v>21587</v>
      </c>
      <c r="I6" s="11">
        <f>H6-G6</f>
        <v>540.9800000000032</v>
      </c>
      <c r="J6" s="4">
        <v>34</v>
      </c>
      <c r="K6" s="1"/>
    </row>
    <row r="7" spans="1:10" ht="15">
      <c r="A7" s="6" t="s">
        <v>9</v>
      </c>
      <c r="B7" s="7" t="s">
        <v>5</v>
      </c>
      <c r="C7" s="7">
        <v>1</v>
      </c>
      <c r="D7" s="7">
        <v>10695</v>
      </c>
      <c r="E7" s="7">
        <f t="shared" si="0"/>
        <v>12085.349999999999</v>
      </c>
      <c r="F7" s="10">
        <f t="shared" si="1"/>
        <v>297.10999999999996</v>
      </c>
      <c r="G7" s="8">
        <f>SUM(E7:F7)</f>
        <v>12382.46</v>
      </c>
      <c r="H7" s="8">
        <v>12510</v>
      </c>
      <c r="I7" s="12">
        <f>H7-G7</f>
        <v>127.54000000000087</v>
      </c>
      <c r="J7" s="7">
        <v>37</v>
      </c>
    </row>
    <row r="8" spans="1:10" ht="15">
      <c r="A8" s="4" t="s">
        <v>7</v>
      </c>
      <c r="B8" s="4" t="s">
        <v>6</v>
      </c>
      <c r="C8" s="4">
        <v>1</v>
      </c>
      <c r="D8" s="4">
        <v>2695</v>
      </c>
      <c r="E8" s="4">
        <f>D8*1.15</f>
        <v>3099.2499999999995</v>
      </c>
      <c r="F8" s="5">
        <f t="shared" si="1"/>
        <v>32.12</v>
      </c>
      <c r="G8" s="5">
        <f>SUM(E8:F8)</f>
        <v>3131.3699999999994</v>
      </c>
      <c r="H8" s="5">
        <v>3157</v>
      </c>
      <c r="I8" s="11">
        <f>H8-G8</f>
        <v>25.630000000000564</v>
      </c>
      <c r="J8" s="4">
        <v>4</v>
      </c>
    </row>
    <row r="9" spans="1:10" ht="15">
      <c r="A9" s="9" t="s">
        <v>18</v>
      </c>
      <c r="B9" s="9" t="s">
        <v>17</v>
      </c>
      <c r="C9" s="9">
        <v>1</v>
      </c>
      <c r="D9" s="9">
        <v>4860</v>
      </c>
      <c r="E9" s="9">
        <f>D9*1.15</f>
        <v>5589</v>
      </c>
      <c r="F9" s="10">
        <f t="shared" si="1"/>
        <v>120.44999999999999</v>
      </c>
      <c r="G9" s="10">
        <f>E9+F9</f>
        <v>5709.45</v>
      </c>
      <c r="H9" s="10">
        <v>5717</v>
      </c>
      <c r="I9" s="12">
        <f>H9-G9</f>
        <v>7.550000000000182</v>
      </c>
      <c r="J9" s="9">
        <v>15</v>
      </c>
    </row>
    <row r="10" spans="6:10" ht="15">
      <c r="F10" s="1">
        <f>SUM(F2:F9)</f>
        <v>963.5999999999999</v>
      </c>
      <c r="J10">
        <f>SUM(J2:J9)</f>
        <v>120</v>
      </c>
    </row>
    <row r="11" spans="5:10" ht="15">
      <c r="E11" t="s">
        <v>20</v>
      </c>
      <c r="F11">
        <v>963.6</v>
      </c>
      <c r="J11" s="1"/>
    </row>
    <row r="12" spans="5:6" ht="15">
      <c r="E12" t="s">
        <v>10</v>
      </c>
      <c r="F12">
        <f>F11/J10</f>
        <v>8.03</v>
      </c>
    </row>
    <row r="13" ht="15">
      <c r="J13">
        <v>120</v>
      </c>
    </row>
    <row r="14" spans="8:10" ht="15">
      <c r="H14" t="s">
        <v>21</v>
      </c>
      <c r="J14">
        <f>120-37-15-4-30</f>
        <v>34</v>
      </c>
    </row>
  </sheetData>
  <sheetProtection/>
  <hyperlinks>
    <hyperlink ref="A2" r:id="rId1" display="http://forum.sibmama.ru/viewtopic.php?t=910292&amp;start=750"/>
    <hyperlink ref="A7" r:id="rId2" display="http://forum.sibmama.ru/viewtopic.php?t=910292&amp;start=750"/>
    <hyperlink ref="A3:A6" r:id="rId3" display="http://forum.sibmama.ru/viewtopic.php?t=910292&amp;start=750"/>
  </hyperlinks>
  <printOptions/>
  <pageMargins left="0.7" right="0.7" top="0.75" bottom="0.75" header="0.3" footer="0.3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Andrey</cp:lastModifiedBy>
  <dcterms:created xsi:type="dcterms:W3CDTF">2014-08-24T03:52:57Z</dcterms:created>
  <dcterms:modified xsi:type="dcterms:W3CDTF">2014-09-13T13:06:13Z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