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<sst xmlns="http://schemas.openxmlformats.org/spreadsheetml/2006/main" count="37" uniqueCount="32">
  <si>
    <t>Асула </t>
  </si>
  <si>
    <t>8350102 Сумка с колесами DK ж WOMENS VENTURE DUFFLE 40L KALA</t>
  </si>
  <si>
    <t>ARTEMA </t>
  </si>
  <si>
    <t>8200200 Рюкзак DK ж WOMENS MISSION 25L HIGHLAND</t>
  </si>
  <si>
    <t>sibir_veterok</t>
  </si>
  <si>
    <t>8130165 Сумка DK PASSPORT BLACK STRIPES</t>
  </si>
  <si>
    <t>Викча </t>
  </si>
  <si>
    <t>Аульчанка</t>
  </si>
  <si>
    <t>8130060 Рюкзак DK WONDER 15L BLUE STRIPES</t>
  </si>
  <si>
    <t>Vikulay </t>
  </si>
  <si>
    <t>8150802 Рюкзак DK д/фото MISSION PHOTO 25L TIMBER</t>
  </si>
  <si>
    <t>Galamama </t>
  </si>
  <si>
    <t>8260041 Сумка дорожная DK ж ALINA 3L HIGHLAND</t>
  </si>
  <si>
    <t>Аульчанка </t>
  </si>
  <si>
    <t>8150-078-27 Сумка ж DK Hannah pc pld</t>
  </si>
  <si>
    <t>8220095 Сумка DK ж JIVE 1L CHALET</t>
  </si>
  <si>
    <t>eirnata</t>
  </si>
  <si>
    <t>8290004 Кошелек DK ж LEXI FLOURISH</t>
  </si>
  <si>
    <t>8290004 Кошелек DK ж LEXI JASMINE</t>
  </si>
  <si>
    <t>sibir_veterok </t>
  </si>
  <si>
    <t>8230-020-10 Сумка ж DK Malina Houndstooth</t>
  </si>
  <si>
    <t>Ст-ть</t>
  </si>
  <si>
    <t>С орг</t>
  </si>
  <si>
    <t>Всего</t>
  </si>
  <si>
    <t>8100593 Рюкзак DK TEAM HELI PRO-CARLSON 20L SAMMY CARLSON</t>
  </si>
  <si>
    <t>Ник</t>
  </si>
  <si>
    <t>Арт</t>
  </si>
  <si>
    <t>Ilonchik</t>
  </si>
  <si>
    <t>СДАНО</t>
  </si>
  <si>
    <t>ТР</t>
  </si>
  <si>
    <t>К-т</t>
  </si>
  <si>
    <t>(-)Ваш долг,(+)я должна вам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</si>
</sst>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164" fontId="0" fillId="0" borderId="0" xfId="0" applyNumberFormat="1" applyAlignment="1">
      <alignment/>
    </xf>
    <xf numFmtId="0" fontId="18" fillId="6" borderId="0" xfId="0" applyFont="1" applyFill="1" applyAlignment="1">
      <alignment horizontal="center"/>
    </xf>
    <xf numFmtId="0" fontId="19" fillId="6" borderId="10" xfId="0" applyFont="1" applyFill="1" applyBorder="1" applyAlignment="1">
      <alignment horizontal="left" vertical="top" wrapText="1"/>
    </xf>
    <xf numFmtId="4" fontId="19" fillId="6" borderId="10" xfId="0" applyNumberFormat="1" applyFont="1" applyFill="1" applyBorder="1" applyAlignment="1">
      <alignment horizontal="right" vertical="top"/>
    </xf>
    <xf numFmtId="164" fontId="19" fillId="6" borderId="10" xfId="0" applyNumberFormat="1" applyFont="1" applyFill="1" applyBorder="1" applyAlignment="1">
      <alignment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left" vertical="top" wrapText="1"/>
    </xf>
    <xf numFmtId="2" fontId="19" fillId="0" borderId="10" xfId="0" applyNumberFormat="1" applyFont="1" applyBorder="1" applyAlignment="1">
      <alignment horizontal="right" vertical="top"/>
    </xf>
    <xf numFmtId="164" fontId="19" fillId="0" borderId="10" xfId="0" applyNumberFormat="1" applyFont="1" applyBorder="1" applyAlignment="1">
      <alignment/>
    </xf>
    <xf numFmtId="0" fontId="19" fillId="6" borderId="10" xfId="0" applyFont="1" applyFill="1" applyBorder="1" applyAlignment="1">
      <alignment horizontal="center" vertical="top"/>
    </xf>
    <xf numFmtId="2" fontId="19" fillId="6" borderId="10" xfId="0" applyNumberFormat="1" applyFont="1" applyFill="1" applyBorder="1" applyAlignment="1">
      <alignment horizontal="right" vertical="top"/>
    </xf>
    <xf numFmtId="0" fontId="19" fillId="6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 horizontal="right" vertical="top"/>
    </xf>
    <xf numFmtId="0" fontId="19" fillId="0" borderId="10" xfId="0" applyFont="1" applyFill="1" applyBorder="1" applyAlignment="1">
      <alignment horizontal="left" vertical="top" wrapText="1"/>
    </xf>
    <xf numFmtId="2" fontId="19" fillId="0" borderId="10" xfId="0" applyNumberFormat="1" applyFont="1" applyFill="1" applyBorder="1" applyAlignment="1">
      <alignment horizontal="right" vertical="top"/>
    </xf>
    <xf numFmtId="164" fontId="19" fillId="2" borderId="10" xfId="0" applyNumberFormat="1" applyFont="1" applyFill="1" applyBorder="1" applyAlignment="1">
      <alignment/>
    </xf>
    <xf numFmtId="164" fontId="37" fillId="2" borderId="10" xfId="0" applyNumberFormat="1" applyFont="1" applyFill="1" applyBorder="1" applyAlignment="1">
      <alignment/>
    </xf>
    <xf numFmtId="2" fontId="19" fillId="0" borderId="10" xfId="0" applyNumberFormat="1" applyFont="1" applyBorder="1" applyAlignment="1">
      <alignment/>
    </xf>
    <xf numFmtId="0" fontId="19" fillId="2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164" fontId="37" fillId="0" borderId="10" xfId="0" applyNumberFormat="1" applyFont="1" applyBorder="1" applyAlignment="1">
      <alignment/>
    </xf>
    <xf numFmtId="0" fontId="37" fillId="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14.140625" style="0" customWidth="1"/>
    <col min="2" max="2" width="80.7109375" style="0" customWidth="1"/>
    <col min="3" max="3" width="9.140625" style="0" customWidth="1"/>
    <col min="6" max="6" width="9.00390625" style="0" customWidth="1"/>
    <col min="7" max="7" width="1.28515625" style="0" hidden="1" customWidth="1"/>
    <col min="8" max="8" width="5.57421875" style="0" customWidth="1"/>
    <col min="9" max="9" width="28.140625" style="0" customWidth="1"/>
  </cols>
  <sheetData>
    <row r="1" spans="1:9" ht="15">
      <c r="A1" s="1" t="s">
        <v>25</v>
      </c>
      <c r="B1" s="1" t="s">
        <v>26</v>
      </c>
      <c r="C1" s="1" t="s">
        <v>21</v>
      </c>
      <c r="D1" s="1" t="s">
        <v>22</v>
      </c>
      <c r="E1" s="1" t="s">
        <v>23</v>
      </c>
      <c r="F1" s="1" t="s">
        <v>28</v>
      </c>
      <c r="G1" s="1" t="s">
        <v>30</v>
      </c>
      <c r="H1" s="1" t="s">
        <v>29</v>
      </c>
      <c r="I1" s="1" t="s">
        <v>31</v>
      </c>
    </row>
    <row r="2" spans="1:9" ht="15" customHeight="1">
      <c r="A2" s="3" t="s">
        <v>27</v>
      </c>
      <c r="B2" s="4" t="s">
        <v>3</v>
      </c>
      <c r="C2" s="5">
        <v>1985.6</v>
      </c>
      <c r="D2" s="6">
        <f>C2*1.15</f>
        <v>2283.4399999999996</v>
      </c>
      <c r="E2" s="6">
        <f>SUM(D2)</f>
        <v>2283.4399999999996</v>
      </c>
      <c r="F2" s="6">
        <v>2293.4</v>
      </c>
      <c r="G2" s="14">
        <v>15</v>
      </c>
      <c r="H2" s="18">
        <f>G2*H18</f>
        <v>44.17857142857143</v>
      </c>
      <c r="I2" s="19">
        <f>F2-E2-H2</f>
        <v>-34.21857142857094</v>
      </c>
    </row>
    <row r="3" spans="1:9" ht="15" customHeight="1">
      <c r="A3" s="7" t="s">
        <v>2</v>
      </c>
      <c r="B3" s="8" t="s">
        <v>18</v>
      </c>
      <c r="C3" s="9">
        <v>374.54</v>
      </c>
      <c r="D3" s="10">
        <f aca="true" t="shared" si="0" ref="D3:D15">C3*1.15</f>
        <v>430.721</v>
      </c>
      <c r="E3" s="10">
        <f>SUM(D3)</f>
        <v>430.721</v>
      </c>
      <c r="F3" s="20">
        <v>506.73</v>
      </c>
      <c r="G3" s="14">
        <v>1</v>
      </c>
      <c r="H3" s="10">
        <f>G3*H18</f>
        <v>2.9452380952380954</v>
      </c>
      <c r="I3" s="20">
        <f>F3-E3-H3</f>
        <v>73.06376190476192</v>
      </c>
    </row>
    <row r="4" spans="1:9" ht="15" customHeight="1">
      <c r="A4" s="11" t="s">
        <v>16</v>
      </c>
      <c r="B4" s="4" t="s">
        <v>17</v>
      </c>
      <c r="C4" s="12">
        <v>374.54</v>
      </c>
      <c r="D4" s="6">
        <f t="shared" si="0"/>
        <v>430.721</v>
      </c>
      <c r="E4" s="13"/>
      <c r="F4" s="13"/>
      <c r="G4" s="14">
        <v>1</v>
      </c>
      <c r="H4" s="18">
        <f>G4*H18</f>
        <v>2.9452380952380954</v>
      </c>
      <c r="I4" s="21"/>
    </row>
    <row r="5" spans="1:9" ht="15" customHeight="1">
      <c r="A5" s="7" t="s">
        <v>11</v>
      </c>
      <c r="B5" s="8" t="s">
        <v>12</v>
      </c>
      <c r="C5" s="9">
        <v>624.92</v>
      </c>
      <c r="D5" s="10">
        <f t="shared" si="0"/>
        <v>718.6579999999999</v>
      </c>
      <c r="E5" s="14"/>
      <c r="F5" s="14"/>
      <c r="G5" s="14">
        <v>4</v>
      </c>
      <c r="H5" s="10">
        <f>G5*H18</f>
        <v>11.780952380952382</v>
      </c>
      <c r="I5" s="22"/>
    </row>
    <row r="6" spans="1:9" ht="15" customHeight="1">
      <c r="A6" s="7" t="s">
        <v>11</v>
      </c>
      <c r="B6" s="8" t="s">
        <v>12</v>
      </c>
      <c r="C6" s="9">
        <v>624.92</v>
      </c>
      <c r="D6" s="10">
        <f t="shared" si="0"/>
        <v>718.6579999999999</v>
      </c>
      <c r="E6" s="14"/>
      <c r="F6" s="14"/>
      <c r="G6" s="14">
        <v>4</v>
      </c>
      <c r="H6" s="10">
        <f>G6*H18</f>
        <v>11.780952380952382</v>
      </c>
      <c r="I6" s="22"/>
    </row>
    <row r="7" spans="1:9" ht="15" customHeight="1">
      <c r="A7" s="7" t="s">
        <v>11</v>
      </c>
      <c r="B7" s="8" t="s">
        <v>15</v>
      </c>
      <c r="C7" s="9">
        <v>384.54</v>
      </c>
      <c r="D7" s="10">
        <f t="shared" si="0"/>
        <v>442.221</v>
      </c>
      <c r="E7" s="10">
        <f>SUM(D5:D7)</f>
        <v>1879.5369999999998</v>
      </c>
      <c r="F7" s="10">
        <v>1880</v>
      </c>
      <c r="G7" s="14">
        <v>2</v>
      </c>
      <c r="H7" s="10">
        <f>G7*H18</f>
        <v>5.890476190476191</v>
      </c>
      <c r="I7" s="23">
        <f>F7-E7-H7-H5-H6</f>
        <v>-28.98938095238076</v>
      </c>
    </row>
    <row r="8" spans="1:9" ht="15" customHeight="1">
      <c r="A8" s="11" t="s">
        <v>4</v>
      </c>
      <c r="B8" s="4" t="s">
        <v>5</v>
      </c>
      <c r="C8" s="12">
        <v>428.59</v>
      </c>
      <c r="D8" s="6">
        <f t="shared" si="0"/>
        <v>492.8784999999999</v>
      </c>
      <c r="E8" s="13"/>
      <c r="F8" s="13"/>
      <c r="G8" s="14">
        <v>3</v>
      </c>
      <c r="H8" s="18">
        <f>G8*H18</f>
        <v>8.835714285714285</v>
      </c>
      <c r="I8" s="24"/>
    </row>
    <row r="9" spans="1:9" ht="15" customHeight="1">
      <c r="A9" s="11" t="s">
        <v>19</v>
      </c>
      <c r="B9" s="4" t="s">
        <v>20</v>
      </c>
      <c r="C9" s="12">
        <v>707.18</v>
      </c>
      <c r="D9" s="6">
        <f t="shared" si="0"/>
        <v>813.2569999999998</v>
      </c>
      <c r="E9" s="6">
        <f>SUM(D8:D9)</f>
        <v>1306.1354999999999</v>
      </c>
      <c r="F9" s="6">
        <v>1307</v>
      </c>
      <c r="G9" s="14">
        <v>5</v>
      </c>
      <c r="H9" s="18">
        <f>G9*H18</f>
        <v>14.726190476190478</v>
      </c>
      <c r="I9" s="19">
        <f>F9-E9-H9-H8</f>
        <v>-22.69740476190463</v>
      </c>
    </row>
    <row r="10" spans="1:9" ht="15" customHeight="1">
      <c r="A10" s="7" t="s">
        <v>9</v>
      </c>
      <c r="B10" s="8" t="s">
        <v>10</v>
      </c>
      <c r="C10" s="15">
        <v>3611.14</v>
      </c>
      <c r="D10" s="10">
        <f t="shared" si="0"/>
        <v>4152.811</v>
      </c>
      <c r="E10" s="14"/>
      <c r="F10" s="14"/>
      <c r="G10" s="14">
        <v>45</v>
      </c>
      <c r="H10" s="10">
        <f>G10*H18</f>
        <v>132.5357142857143</v>
      </c>
      <c r="I10" s="22"/>
    </row>
    <row r="11" spans="1:9" ht="15" customHeight="1">
      <c r="A11" s="7" t="s">
        <v>9</v>
      </c>
      <c r="B11" s="16" t="s">
        <v>24</v>
      </c>
      <c r="C11" s="17">
        <v>2664.58</v>
      </c>
      <c r="D11" s="10">
        <f t="shared" si="0"/>
        <v>3064.267</v>
      </c>
      <c r="E11" s="10">
        <f>SUM(D10:D11)</f>
        <v>7217.0779999999995</v>
      </c>
      <c r="F11" s="10">
        <v>7217.1</v>
      </c>
      <c r="G11" s="14">
        <v>15</v>
      </c>
      <c r="H11" s="10">
        <f>G11*H18</f>
        <v>44.17857142857143</v>
      </c>
      <c r="I11" s="23">
        <f>F11-E11-H11-H10</f>
        <v>-176.69228571428488</v>
      </c>
    </row>
    <row r="12" spans="1:9" ht="15" customHeight="1">
      <c r="A12" s="11" t="s">
        <v>0</v>
      </c>
      <c r="B12" s="4" t="s">
        <v>1</v>
      </c>
      <c r="C12" s="5">
        <v>2028.78</v>
      </c>
      <c r="D12" s="6">
        <f t="shared" si="0"/>
        <v>2333.0969999999998</v>
      </c>
      <c r="E12" s="6">
        <f>SUM(D12)</f>
        <v>2333.0969999999998</v>
      </c>
      <c r="F12" s="6">
        <v>2333.1</v>
      </c>
      <c r="G12" s="14">
        <v>45</v>
      </c>
      <c r="H12" s="18">
        <f>G12*H18</f>
        <v>132.5357142857143</v>
      </c>
      <c r="I12" s="19">
        <f>F12-E12-H12</f>
        <v>-132.53271428571415</v>
      </c>
    </row>
    <row r="13" spans="1:9" ht="15" customHeight="1">
      <c r="A13" s="7" t="s">
        <v>7</v>
      </c>
      <c r="B13" s="8" t="s">
        <v>8</v>
      </c>
      <c r="C13" s="9">
        <v>856.46</v>
      </c>
      <c r="D13" s="10">
        <f t="shared" si="0"/>
        <v>984.929</v>
      </c>
      <c r="E13" s="14"/>
      <c r="F13" s="14"/>
      <c r="G13" s="14">
        <v>15</v>
      </c>
      <c r="H13" s="10">
        <f>G13*H18</f>
        <v>44.17857142857143</v>
      </c>
      <c r="I13" s="22"/>
    </row>
    <row r="14" spans="1:9" ht="15" customHeight="1">
      <c r="A14" s="7" t="s">
        <v>13</v>
      </c>
      <c r="B14" s="8" t="s">
        <v>14</v>
      </c>
      <c r="C14" s="15">
        <v>1137.23</v>
      </c>
      <c r="D14" s="10">
        <f t="shared" si="0"/>
        <v>1307.8145</v>
      </c>
      <c r="E14" s="10">
        <f>SUM(D13:D14)</f>
        <v>2292.7435</v>
      </c>
      <c r="F14" s="10">
        <v>2293.6</v>
      </c>
      <c r="G14" s="14">
        <v>10</v>
      </c>
      <c r="H14" s="10">
        <f>G14*H18</f>
        <v>29.452380952380956</v>
      </c>
      <c r="I14" s="23">
        <f>F14-E14-H14</f>
        <v>-28.595880952381087</v>
      </c>
    </row>
    <row r="15" spans="1:9" ht="15">
      <c r="A15" s="11" t="s">
        <v>6</v>
      </c>
      <c r="B15" s="4" t="s">
        <v>5</v>
      </c>
      <c r="C15" s="12">
        <v>428.59</v>
      </c>
      <c r="D15" s="6">
        <f t="shared" si="0"/>
        <v>492.8784999999999</v>
      </c>
      <c r="E15" s="6">
        <f>SUM(D15)</f>
        <v>492.8784999999999</v>
      </c>
      <c r="F15" s="6">
        <v>495</v>
      </c>
      <c r="G15" s="14">
        <v>3</v>
      </c>
      <c r="H15" s="18">
        <f>G15*H18</f>
        <v>8.835714285714285</v>
      </c>
      <c r="I15" s="19">
        <f>F15-E15-H15</f>
        <v>-6.714214285714203</v>
      </c>
    </row>
    <row r="16" spans="7:8" ht="15">
      <c r="G16">
        <f>SUM(G2:G15)</f>
        <v>168</v>
      </c>
      <c r="H16" s="2"/>
    </row>
    <row r="18" spans="7:8" ht="15">
      <c r="G18">
        <v>494.8</v>
      </c>
      <c r="H18">
        <f>G18/G16</f>
        <v>2.9452380952380954</v>
      </c>
    </row>
    <row r="19" ht="15">
      <c r="H19" s="2">
        <v>494.8</v>
      </c>
    </row>
    <row r="24" ht="15">
      <c r="F24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1</cp:lastModifiedBy>
  <dcterms:created xsi:type="dcterms:W3CDTF">2012-11-27T09:31:19Z</dcterms:created>
  <dcterms:modified xsi:type="dcterms:W3CDTF">2012-12-14T15:59:51Z</dcterms:modified>
  <cp:category/>
  <cp:version/>
  <cp:contentType/>
  <cp:contentStatus/>
</cp:coreProperties>
</file>