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<sst xmlns="http://schemas.openxmlformats.org/spreadsheetml/2006/main" count="32" uniqueCount="27">
  <si>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Disney Cars D3CR003-yellow (133*195) </t>
  </si>
  <si>
    <t xml:space="preserve">Doormat kokos Aristo-1519 (45*75) </t>
  </si>
  <si>
    <t>Empire Wood-4-S XSmall (40*60)</t>
  </si>
  <si>
    <t>Kashqai 4323-300 (160*240)</t>
  </si>
  <si>
    <t xml:space="preserve">Sunny H74-red (160*230) </t>
  </si>
  <si>
    <t xml:space="preserve">Twilight 39001-6868 (160*230) </t>
  </si>
  <si>
    <t>КИТИ1</t>
  </si>
  <si>
    <t>Sunny_Cat</t>
  </si>
  <si>
    <t>Frau Julia</t>
  </si>
  <si>
    <t>Елена Черникова</t>
  </si>
  <si>
    <t>Kanfetta</t>
  </si>
  <si>
    <t>Светанция</t>
  </si>
  <si>
    <t>НИТ</t>
  </si>
  <si>
    <t>Арт</t>
  </si>
  <si>
    <t>Ст-ть</t>
  </si>
  <si>
    <t>С орг</t>
  </si>
  <si>
    <t>Тр предв</t>
  </si>
  <si>
    <t>Итого</t>
  </si>
  <si>
    <t xml:space="preserve">Genova 38036 или 30036-6535-90 (65*210) </t>
  </si>
  <si>
    <t>Genova 38036 или 30036-6535-90 (135*195)</t>
  </si>
  <si>
    <t xml:space="preserve">Sunny 9515-violet (70*140) </t>
  </si>
  <si>
    <t>Аленький цветочек</t>
  </si>
  <si>
    <t>IreZ</t>
  </si>
  <si>
    <t>Сдано</t>
  </si>
  <si>
    <t>К-т</t>
  </si>
  <si>
    <t>1 ед=</t>
  </si>
  <si>
    <t>Долг (-)  Вы мне (+) я вам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</si>
</sst>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"/>
    <numFmt numFmtId="174" formatCode="0.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33" borderId="10" xfId="0" applyFont="1" applyFill="1" applyBorder="1" applyAlignment="1">
      <alignment/>
    </xf>
    <xf numFmtId="0" fontId="26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2" fontId="0" fillId="0" borderId="10" xfId="0" applyNumberFormat="1" applyBorder="1" applyAlignment="1">
      <alignment/>
    </xf>
    <xf numFmtId="0" fontId="0" fillId="4" borderId="10" xfId="0" applyFill="1" applyBorder="1" applyAlignment="1">
      <alignment/>
    </xf>
    <xf numFmtId="0" fontId="0" fillId="4" borderId="10" xfId="0" applyFill="1" applyBorder="1" applyAlignment="1">
      <alignment horizontal="center"/>
    </xf>
    <xf numFmtId="2" fontId="0" fillId="4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2" fontId="0" fillId="0" borderId="10" xfId="0" applyNumberForma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0" xfId="0" applyFont="1" applyFill="1" applyBorder="1" applyAlignment="1">
      <alignment/>
    </xf>
    <xf numFmtId="1" fontId="35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34" borderId="10" xfId="0" applyNumberFormat="1" applyFill="1" applyBorder="1" applyAlignment="1">
      <alignment/>
    </xf>
    <xf numFmtId="1" fontId="0" fillId="34" borderId="10" xfId="0" applyNumberFormat="1" applyFill="1" applyBorder="1" applyAlignment="1">
      <alignment horizontal="center"/>
    </xf>
    <xf numFmtId="1" fontId="0" fillId="34" borderId="1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/>
    </xf>
    <xf numFmtId="1" fontId="35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J2" sqref="J2:J14"/>
    </sheetView>
  </sheetViews>
  <sheetFormatPr defaultColWidth="9.140625" defaultRowHeight="15"/>
  <cols>
    <col min="1" max="1" width="20.140625" style="0" customWidth="1"/>
    <col min="2" max="2" width="38.8515625" style="0" customWidth="1"/>
    <col min="3" max="3" width="9.140625" style="1" customWidth="1"/>
    <col min="8" max="8" width="23.7109375" style="0" customWidth="1"/>
    <col min="9" max="9" width="4.7109375" style="0" customWidth="1"/>
  </cols>
  <sheetData>
    <row r="1" spans="1:9" ht="15">
      <c r="A1" s="2" t="s">
        <v>12</v>
      </c>
      <c r="B1" s="2" t="s">
        <v>13</v>
      </c>
      <c r="C1" s="3" t="s">
        <v>14</v>
      </c>
      <c r="D1" s="2" t="s">
        <v>15</v>
      </c>
      <c r="E1" s="3" t="s">
        <v>16</v>
      </c>
      <c r="F1" s="3" t="s">
        <v>17</v>
      </c>
      <c r="G1" s="3" t="s">
        <v>23</v>
      </c>
      <c r="H1" s="3" t="s">
        <v>26</v>
      </c>
      <c r="I1" s="3" t="s">
        <v>24</v>
      </c>
    </row>
    <row r="2" spans="1:9" ht="15.75">
      <c r="A2" s="4" t="s">
        <v>10</v>
      </c>
      <c r="B2" s="4" t="s">
        <v>0</v>
      </c>
      <c r="C2" s="5">
        <v>2900.65</v>
      </c>
      <c r="D2" s="6">
        <f>C2*1.15</f>
        <v>3335.7475</v>
      </c>
      <c r="E2" s="13">
        <f>I2*$I$16</f>
        <v>104.58823529411765</v>
      </c>
      <c r="F2" s="16">
        <f>SUM(D2:E2)</f>
        <v>3440.3357352941175</v>
      </c>
      <c r="G2" s="4">
        <v>3456</v>
      </c>
      <c r="H2" s="18">
        <f>G2-F2</f>
        <v>15.664264705882488</v>
      </c>
      <c r="I2" s="4">
        <v>5</v>
      </c>
    </row>
    <row r="3" spans="1:9" ht="15.75">
      <c r="A3" s="7" t="s">
        <v>9</v>
      </c>
      <c r="B3" s="7" t="s">
        <v>1</v>
      </c>
      <c r="C3" s="8">
        <v>947.27</v>
      </c>
      <c r="D3" s="21">
        <f>C3*1.15</f>
        <v>1089.3605</v>
      </c>
      <c r="E3" s="22">
        <f aca="true" t="shared" si="0" ref="E3:E12">I3*$I$16</f>
        <v>52.294117647058826</v>
      </c>
      <c r="F3" s="23"/>
      <c r="G3" s="24"/>
      <c r="H3" s="25"/>
      <c r="I3" s="24">
        <v>2.5</v>
      </c>
    </row>
    <row r="4" spans="1:9" ht="15.75">
      <c r="A4" s="7" t="s">
        <v>9</v>
      </c>
      <c r="B4" s="7" t="s">
        <v>1</v>
      </c>
      <c r="C4" s="8">
        <v>947.27</v>
      </c>
      <c r="D4" s="21">
        <f>C4*1.15</f>
        <v>1089.3605</v>
      </c>
      <c r="E4" s="22">
        <f t="shared" si="0"/>
        <v>52.294117647058826</v>
      </c>
      <c r="F4" s="23">
        <f>SUM(D3:E4)</f>
        <v>2283.309235294118</v>
      </c>
      <c r="G4" s="24">
        <v>2299</v>
      </c>
      <c r="H4" s="25">
        <f aca="true" t="shared" si="1" ref="H4:H12">G4-F4</f>
        <v>15.690764705881975</v>
      </c>
      <c r="I4" s="24">
        <v>2.5</v>
      </c>
    </row>
    <row r="5" spans="1:9" ht="15.75">
      <c r="A5" s="4" t="s">
        <v>6</v>
      </c>
      <c r="B5" s="4" t="s">
        <v>2</v>
      </c>
      <c r="C5" s="5">
        <v>793.81</v>
      </c>
      <c r="D5" s="6">
        <f>C5*1.15</f>
        <v>912.8814999999998</v>
      </c>
      <c r="E5" s="13">
        <f t="shared" si="0"/>
        <v>20.91764705882353</v>
      </c>
      <c r="F5" s="16">
        <f>SUM(D5:E5)</f>
        <v>933.7991470588233</v>
      </c>
      <c r="G5" s="4">
        <v>943</v>
      </c>
      <c r="H5" s="18">
        <f t="shared" si="1"/>
        <v>9.200852941176663</v>
      </c>
      <c r="I5" s="4">
        <v>1</v>
      </c>
    </row>
    <row r="6" spans="1:9" ht="15.75">
      <c r="A6" s="7" t="s">
        <v>7</v>
      </c>
      <c r="B6" s="7" t="s">
        <v>3</v>
      </c>
      <c r="C6" s="8">
        <v>22062.96</v>
      </c>
      <c r="D6" s="9">
        <f>C6*1.1</f>
        <v>24269.256</v>
      </c>
      <c r="E6" s="22">
        <f t="shared" si="0"/>
        <v>209.1764705882353</v>
      </c>
      <c r="F6" s="23">
        <f>SUM(D6:E6)</f>
        <v>24478.432470588235</v>
      </c>
      <c r="G6" s="24">
        <v>24719</v>
      </c>
      <c r="H6" s="25">
        <f t="shared" si="1"/>
        <v>240.56752941176455</v>
      </c>
      <c r="I6" s="24">
        <v>10</v>
      </c>
    </row>
    <row r="7" spans="1:9" ht="15.75">
      <c r="A7" s="4" t="s">
        <v>11</v>
      </c>
      <c r="B7" s="4" t="s">
        <v>4</v>
      </c>
      <c r="C7" s="5">
        <v>9697.69</v>
      </c>
      <c r="D7" s="6">
        <f>C7*1.15</f>
        <v>11152.343499999999</v>
      </c>
      <c r="E7" s="13">
        <f t="shared" si="0"/>
        <v>460.18823529411765</v>
      </c>
      <c r="F7" s="16">
        <f>SUM(D7:E7)</f>
        <v>11612.531735294117</v>
      </c>
      <c r="G7" s="4">
        <v>11702</v>
      </c>
      <c r="H7" s="18">
        <f t="shared" si="1"/>
        <v>89.46826470588348</v>
      </c>
      <c r="I7" s="4">
        <v>22</v>
      </c>
    </row>
    <row r="8" spans="1:9" ht="15.75">
      <c r="A8" s="7" t="s">
        <v>8</v>
      </c>
      <c r="B8" s="7" t="s">
        <v>5</v>
      </c>
      <c r="C8" s="8">
        <v>10953.02</v>
      </c>
      <c r="D8" s="9">
        <f>C8*1.13</f>
        <v>12376.9126</v>
      </c>
      <c r="E8" s="22">
        <f t="shared" si="0"/>
        <v>418.3529411764706</v>
      </c>
      <c r="F8" s="23">
        <f>SUM(D8:E8)</f>
        <v>12795.26554117647</v>
      </c>
      <c r="G8" s="24">
        <v>13026</v>
      </c>
      <c r="H8" s="25">
        <f t="shared" si="1"/>
        <v>230.73445882353008</v>
      </c>
      <c r="I8" s="24">
        <v>20</v>
      </c>
    </row>
    <row r="9" spans="1:9" ht="15.75">
      <c r="A9" s="4" t="s">
        <v>21</v>
      </c>
      <c r="B9" s="10" t="s">
        <v>18</v>
      </c>
      <c r="C9" s="5">
        <v>2907.58</v>
      </c>
      <c r="D9" s="11">
        <f>C9*1.13</f>
        <v>3285.5653999999995</v>
      </c>
      <c r="E9" s="13">
        <f t="shared" si="0"/>
        <v>73.21176470588236</v>
      </c>
      <c r="F9" s="15"/>
      <c r="G9" s="4"/>
      <c r="H9" s="18"/>
      <c r="I9" s="4">
        <v>3.5</v>
      </c>
    </row>
    <row r="10" spans="1:9" ht="15.75">
      <c r="A10" s="10" t="s">
        <v>21</v>
      </c>
      <c r="B10" s="10" t="s">
        <v>18</v>
      </c>
      <c r="C10" s="12">
        <v>2907.58</v>
      </c>
      <c r="D10" s="11">
        <f>C10*1.13</f>
        <v>3285.5653999999995</v>
      </c>
      <c r="E10" s="13">
        <f t="shared" si="0"/>
        <v>73.21176470588236</v>
      </c>
      <c r="F10" s="17"/>
      <c r="G10" s="4"/>
      <c r="H10" s="18"/>
      <c r="I10" s="4">
        <v>3.5</v>
      </c>
    </row>
    <row r="11" spans="1:9" ht="15.75">
      <c r="A11" s="4" t="s">
        <v>21</v>
      </c>
      <c r="B11" s="10" t="s">
        <v>19</v>
      </c>
      <c r="C11" s="5">
        <v>5607.47</v>
      </c>
      <c r="D11" s="11">
        <f>C11*1.13</f>
        <v>6336.4411</v>
      </c>
      <c r="E11" s="13">
        <f t="shared" si="0"/>
        <v>125.50588235294117</v>
      </c>
      <c r="F11" s="15">
        <f>SUM(D9:E11)</f>
        <v>13179.501311764705</v>
      </c>
      <c r="G11" s="4">
        <v>13208</v>
      </c>
      <c r="H11" s="18">
        <f t="shared" si="1"/>
        <v>28.49868823529505</v>
      </c>
      <c r="I11" s="4">
        <v>6</v>
      </c>
    </row>
    <row r="12" spans="1:9" ht="15.75">
      <c r="A12" s="7" t="s">
        <v>22</v>
      </c>
      <c r="B12" s="7" t="s">
        <v>20</v>
      </c>
      <c r="C12" s="8">
        <v>2583.36</v>
      </c>
      <c r="D12" s="9">
        <f>C12*1.15</f>
        <v>2970.864</v>
      </c>
      <c r="E12" s="22">
        <f t="shared" si="0"/>
        <v>188.25882352941176</v>
      </c>
      <c r="F12" s="26">
        <f>SUM(D12:E12)</f>
        <v>3159.122823529412</v>
      </c>
      <c r="G12" s="24">
        <v>3131</v>
      </c>
      <c r="H12" s="25">
        <f t="shared" si="1"/>
        <v>-28.122823529412017</v>
      </c>
      <c r="I12" s="24">
        <v>9</v>
      </c>
    </row>
    <row r="13" spans="1:9" ht="15">
      <c r="A13" s="19"/>
      <c r="B13" s="19"/>
      <c r="C13" s="20"/>
      <c r="D13" s="19"/>
      <c r="E13" s="19">
        <f>SUM(E2:E12)</f>
        <v>1778.0000000000002</v>
      </c>
      <c r="F13" s="19"/>
      <c r="G13" s="19"/>
      <c r="H13" s="19"/>
      <c r="I13" s="19">
        <f>SUM(I2:I12)</f>
        <v>85</v>
      </c>
    </row>
    <row r="16" spans="8:9" ht="15">
      <c r="H16" t="s">
        <v>25</v>
      </c>
      <c r="I16" s="14">
        <f>1778/I13</f>
        <v>20.91764705882353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Andrey</cp:lastModifiedBy>
  <dcterms:created xsi:type="dcterms:W3CDTF">2015-01-16T12:58:58Z</dcterms:created>
  <dcterms:modified xsi:type="dcterms:W3CDTF">2015-02-10T15:17:21Z</dcterms:modified>
  <cp:category/>
  <cp:version/>
  <cp:contentType/>
  <cp:contentStatus/>
</cp:coreProperties>
</file>